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029"/>
  <workbookPr/>
  <mc:AlternateContent xmlns:mc="http://schemas.openxmlformats.org/markup-compatibility/2006">
    <mc:Choice Requires="x15">
      <x15ac:absPath xmlns:x15ac="http://schemas.microsoft.com/office/spreadsheetml/2010/11/ac" url="\\172.16.2.10\zaisei\g.公会計\令和8年度\1.照会・通知\R8.8.17_【0918〆】【依頼】令和６年度財政状況資料集の作成について（2回目・地方公会計関係）\3.町HP公開\"/>
    </mc:Choice>
  </mc:AlternateContent>
  <xr:revisionPtr revIDLastSave="0" documentId="13_ncr:1_{A440077D-5436-4885-80D9-9C230A01046C}" xr6:coauthVersionLast="47" xr6:coauthVersionMax="47" xr10:uidLastSave="{00000000-0000-0000-0000-000000000000}"/>
  <bookViews>
    <workbookView xWindow="-108" yWindow="-108" windowWidth="23256" windowHeight="12456" tabRatio="715"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externalReferences>
    <externalReference r:id="rId18"/>
  </externalReferences>
  <calcPr calcId="191029" concurrentManualCount="2"/>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O35" i="10" l="1"/>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E43" i="10"/>
  <c r="AM43" i="10"/>
  <c r="U43" i="10"/>
  <c r="C43" i="10"/>
  <c r="CO42" i="10"/>
  <c r="BE42" i="10"/>
  <c r="AM42" i="10"/>
  <c r="U42" i="10"/>
  <c r="C42" i="10"/>
  <c r="CO41" i="10"/>
  <c r="BE41" i="10"/>
  <c r="AM41" i="10"/>
  <c r="U41" i="10"/>
  <c r="C41" i="10"/>
  <c r="CO40" i="10"/>
  <c r="BE40" i="10"/>
  <c r="AM40" i="10"/>
  <c r="U40" i="10"/>
  <c r="C40" i="10"/>
  <c r="CO39" i="10"/>
  <c r="BE39" i="10"/>
  <c r="AM39" i="10"/>
  <c r="U39" i="10"/>
  <c r="C39" i="10"/>
  <c r="CO38" i="10"/>
  <c r="BE38" i="10"/>
  <c r="AM38" i="10"/>
  <c r="U38" i="10"/>
  <c r="C38" i="10"/>
  <c r="CO37" i="10"/>
  <c r="BE37" i="10"/>
  <c r="AM37" i="10"/>
  <c r="U37" i="10"/>
  <c r="C37" i="10"/>
  <c r="CO36" i="10"/>
  <c r="BE36" i="10"/>
  <c r="AM36" i="10"/>
  <c r="C36" i="10"/>
  <c r="CO35" i="10"/>
  <c r="BE35" i="10"/>
  <c r="C35" i="10"/>
  <c r="CO34" i="10"/>
  <c r="BW34" i="10"/>
  <c r="BW35" i="10" s="1"/>
  <c r="BW36" i="10" s="1"/>
  <c r="BW37" i="10" s="1"/>
  <c r="BW38" i="10" s="1"/>
  <c r="BW39" i="10" s="1"/>
  <c r="BW40" i="10" s="1"/>
  <c r="BW41" i="10" s="1"/>
  <c r="BW42" i="10" s="1"/>
  <c r="BW43" i="10" s="1"/>
  <c r="BE34" i="10"/>
  <c r="C34" i="10"/>
  <c r="U34" i="10" s="1"/>
  <c r="U35" i="10" l="1"/>
  <c r="U36" i="10" s="1"/>
  <c r="AM34" i="10"/>
  <c r="AM35"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alcChain>
</file>

<file path=xl/sharedStrings.xml><?xml version="1.0" encoding="utf-8"?>
<sst xmlns="http://schemas.openxmlformats.org/spreadsheetml/2006/main" count="1180" uniqueCount="574">
  <si>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</si>
  <si>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</si>
  <si>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</si>
  <si>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</si>
  <si>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</si>
  <si>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</si>
  <si>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</si>
  <si>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</si>
  <si>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</si>
  <si>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</si>
  <si>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</si>
  <si>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</si>
  <si>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</si>
  <si>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</si>
  <si>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</si>
  <si>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</si>
  <si>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</si>
  <si>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</si>
  <si>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</si>
  <si>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</si>
  <si>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</si>
  <si>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</si>
  <si>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</si>
  <si>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</si>
  <si>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</si>
  <si>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</si>
  <si>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</si>
  <si>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</si>
  <si>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</si>
  <si>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</si>
  <si>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</si>
  <si>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</si>
  <si>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</si>
  <si>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</si>
  <si>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</si>
  <si>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</si>
  <si>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</si>
  <si>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</si>
  <si>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</si>
  <si>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</si>
  <si>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</si>
  <si>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</si>
  <si>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</si>
  <si>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</si>
  <si>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</si>
  <si>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</si>
  <si>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</si>
  <si>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</si>
  <si>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</si>
  <si>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</si>
  <si>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</si>
  <si>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</si>
  <si>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</si>
  <si>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</si>
  <si>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</si>
  <si>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</si>
  <si>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</si>
  <si>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</si>
  <si>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</si>
  <si>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</si>
  <si>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</si>
  <si>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</si>
  <si>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</si>
  <si>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</si>
  <si>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</si>
  <si>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</si>
  <si>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</si>
  <si>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</si>
  <si>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</si>
  <si>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</si>
  <si>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</si>
  <si>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</si>
  <si>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</si>
  <si>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</si>
  <si>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</si>
  <si>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</si>
  <si>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</si>
  <si>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</si>
  <si>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</si>
  <si>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岐阜県</t>
    <phoneticPr fontId="5"/>
  </si>
  <si>
    <t>市町村類型</t>
    <phoneticPr fontId="5"/>
  </si>
  <si>
    <t>Ⅴ－２</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</si>
  <si>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</si>
  <si>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</si>
  <si>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</si>
  <si>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</si>
  <si>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</si>
  <si>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</si>
  <si>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</si>
  <si>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</si>
  <si>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</si>
  <si>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</si>
  <si>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</si>
  <si>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</si>
  <si>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笠松町</t>
    <phoneticPr fontId="5"/>
  </si>
  <si>
    <t>地方交付税種地</t>
    <rPh sb="0" eb="2">
      <t>チホウ</t>
    </rPh>
    <rPh sb="2" eb="5">
      <t>コウフゼイ</t>
    </rPh>
    <rPh sb="5" eb="6">
      <t>シュ</t>
    </rPh>
    <rPh sb="6" eb="7">
      <t>チ</t>
    </rPh>
    <phoneticPr fontId="5"/>
  </si>
  <si>
    <t>2-5</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</si>
  <si>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</si>
  <si>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</si>
  <si>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</si>
  <si>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</si>
  <si>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</si>
  <si>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</si>
  <si>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</si>
  <si>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</si>
  <si>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</si>
  <si>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</si>
  <si>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</si>
  <si>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</si>
  <si>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</si>
  <si>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t>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</si>
  <si>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</si>
  <si>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</si>
  <si>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</si>
  <si>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</si>
  <si>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</si>
  <si>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</si>
  <si>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</si>
  <si>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-2.4</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</si>
  <si>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</si>
  <si>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</si>
  <si>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</si>
  <si>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</si>
  <si>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</si>
  <si>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</si>
  <si>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</si>
  <si>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</si>
  <si>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</si>
  <si>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</si>
  <si>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</si>
  <si>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</si>
  <si>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</si>
  <si>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</si>
  <si>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</si>
  <si>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</si>
  <si>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</si>
  <si>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</si>
  <si>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</si>
  <si>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</si>
  <si>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</si>
  <si>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</si>
  <si>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0.1</t>
    <phoneticPr fontId="5"/>
  </si>
  <si>
    <t>基準財政需要額</t>
    <phoneticPr fontId="25"/>
  </si>
  <si>
    <t>うち日本人(％)</t>
    <phoneticPr fontId="5"/>
  </si>
  <si>
    <t>-0.2</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</si>
  <si>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</si>
  <si>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</si>
  <si>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</si>
  <si>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</si>
  <si>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</si>
  <si>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</si>
  <si>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</si>
  <si>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</si>
  <si>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</si>
  <si>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</si>
  <si>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</si>
  <si>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</si>
  <si>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</si>
  <si>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</si>
  <si>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</si>
  <si>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</si>
  <si>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</si>
  <si>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</si>
  <si>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</si>
  <si>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</si>
  <si>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</si>
  <si>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</si>
  <si>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</si>
  <si>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</si>
  <si>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</si>
  <si>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</si>
  <si>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</si>
  <si>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</si>
  <si>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</si>
  <si>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</si>
  <si>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</si>
  <si>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</si>
  <si>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</si>
  <si>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</si>
  <si>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</si>
  <si>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</si>
  <si>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</si>
  <si>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</si>
  <si>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</si>
  <si>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</si>
  <si>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</si>
  <si>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</si>
  <si>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</si>
  <si>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</si>
  <si>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</si>
  <si>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</si>
  <si>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</si>
  <si>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</si>
  <si>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</si>
  <si>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</si>
  <si>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</si>
  <si>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</si>
  <si>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</si>
  <si>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</si>
  <si>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</si>
  <si>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</si>
  <si>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</si>
  <si>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</si>
  <si>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岐阜県笠松町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</si>
  <si>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</si>
  <si>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</si>
  <si>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</si>
  <si>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</si>
  <si>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</si>
  <si>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</si>
  <si>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</si>
  <si>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</si>
  <si>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</si>
  <si>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</si>
  <si>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</si>
  <si>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</si>
  <si>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</si>
  <si>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</si>
  <si>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</si>
  <si>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</si>
  <si>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</si>
  <si>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</si>
  <si>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</si>
  <si>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</si>
  <si>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</si>
  <si>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</si>
  <si>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</si>
  <si>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</si>
  <si>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</si>
  <si>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</si>
  <si>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</si>
  <si>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</si>
  <si>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</si>
  <si>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</si>
  <si>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</si>
  <si>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</si>
  <si>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</si>
  <si>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</si>
  <si>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</si>
  <si>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</si>
  <si>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</si>
  <si>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</si>
  <si>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</si>
  <si>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</si>
  <si>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</si>
  <si>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</si>
  <si>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</si>
  <si>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</si>
  <si>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</si>
  <si>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</si>
  <si>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</si>
  <si>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</si>
  <si>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</si>
  <si>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</si>
  <si>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</si>
  <si>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</si>
  <si>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</si>
  <si>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</si>
  <si>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</si>
  <si>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</si>
  <si>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</si>
  <si>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</si>
  <si>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</si>
  <si>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</si>
  <si>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</si>
  <si>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</si>
  <si>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</si>
  <si>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</si>
  <si>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</si>
  <si>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</si>
  <si>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</si>
  <si>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</si>
  <si>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</si>
  <si>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</si>
  <si>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</si>
  <si>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</si>
  <si>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</si>
  <si>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</si>
  <si>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</si>
  <si>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</si>
  <si>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</si>
  <si>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</si>
  <si>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</si>
  <si>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</si>
  <si>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</si>
  <si>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</si>
  <si>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</si>
  <si>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</si>
  <si>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</si>
  <si>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</si>
  <si>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</si>
  <si>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</si>
  <si>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</si>
  <si>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</si>
  <si>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</si>
  <si>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</si>
  <si>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</si>
  <si>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</si>
  <si>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</si>
  <si>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</si>
  <si>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</si>
  <si>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</si>
  <si>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</si>
  <si>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</si>
  <si>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</si>
  <si>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</si>
  <si>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</si>
  <si>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</si>
  <si>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</si>
  <si>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</si>
  <si>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</si>
  <si>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</si>
  <si>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</si>
  <si>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</si>
  <si>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</si>
  <si>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</si>
  <si>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</si>
  <si>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</si>
  <si>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</si>
  <si>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</si>
  <si>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</si>
  <si>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</si>
  <si>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</si>
  <si>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</si>
  <si>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</si>
  <si>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</si>
  <si>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6"/>
  </si>
  <si>
    <t>工業用水道</t>
    <phoneticPr fontId="5"/>
  </si>
  <si>
    <t>被保険者数(人)</t>
  </si>
  <si>
    <t>　積立金</t>
    <phoneticPr fontId="5"/>
  </si>
  <si>
    <t>　うち臨時財政対策債</t>
    <phoneticPr fontId="5"/>
  </si>
  <si>
    <t>交通</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</si>
  <si>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</si>
  <si>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</si>
  <si>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</si>
  <si>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</si>
  <si>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</si>
  <si>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</si>
  <si>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</si>
  <si>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</si>
  <si>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</si>
  <si>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</si>
  <si>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</si>
  <si>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</si>
  <si>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</si>
  <si>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</si>
  <si>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</si>
  <si>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</si>
  <si>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</si>
  <si>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</si>
  <si>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</si>
  <si>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</si>
  <si>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</si>
  <si>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</si>
  <si>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岐阜県笠松町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</si>
  <si>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</si>
  <si>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</si>
  <si>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</si>
  <si>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</si>
  <si>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</si>
  <si>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</si>
  <si>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</si>
  <si>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</si>
  <si>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</si>
  <si>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</si>
  <si>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</si>
  <si>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</si>
  <si>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</si>
  <si>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</si>
  <si>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</si>
  <si>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</si>
  <si>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</si>
  <si>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</si>
  <si>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</si>
  <si>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</si>
  <si>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</si>
  <si>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</si>
  <si>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</si>
  <si>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</si>
  <si>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</si>
  <si>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</si>
  <si>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</si>
  <si>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</si>
  <si>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</si>
  <si>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</si>
  <si>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</si>
  <si>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</si>
  <si>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</si>
  <si>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</si>
  <si>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後期高齢者医療特別会計</t>
    <phoneticPr fontId="5"/>
  </si>
  <si>
    <t>介護保険特別会計</t>
    <phoneticPr fontId="5"/>
  </si>
  <si>
    <t>水道事業会計</t>
    <phoneticPr fontId="5"/>
  </si>
  <si>
    <t>法適用企業</t>
    <phoneticPr fontId="5"/>
  </si>
  <si>
    <t>下水道事業会計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</si>
  <si>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</si>
  <si>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</si>
  <si>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</si>
  <si>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</si>
  <si>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</si>
  <si>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</si>
  <si>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</si>
  <si>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</si>
  <si>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</si>
  <si>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</si>
  <si>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</si>
  <si>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</si>
  <si>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</si>
  <si>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</si>
  <si>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</si>
  <si>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</si>
  <si>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</si>
  <si>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</si>
  <si>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</si>
  <si>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</si>
  <si>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</si>
  <si>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</si>
  <si>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</si>
  <si>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</si>
  <si>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</si>
  <si>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</si>
  <si>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</si>
  <si>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</si>
  <si>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</si>
  <si>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</si>
  <si>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</si>
  <si>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</si>
  <si>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</si>
  <si>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</si>
  <si>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</si>
  <si>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</si>
  <si>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</si>
  <si>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</si>
  <si>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</si>
  <si>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</si>
  <si>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</si>
  <si>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</si>
  <si>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</si>
  <si>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</si>
  <si>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</si>
  <si>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</si>
  <si>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</si>
  <si>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</si>
  <si>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</si>
  <si>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</si>
  <si>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</si>
  <si>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</si>
  <si>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</si>
  <si>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</si>
  <si>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</si>
  <si>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</si>
  <si>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</si>
  <si>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</si>
  <si>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</si>
  <si>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</si>
  <si>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</si>
  <si>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</si>
  <si>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</si>
  <si>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</si>
  <si>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</si>
  <si>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</si>
  <si>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</si>
  <si>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</si>
  <si>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</si>
  <si>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</si>
  <si>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</si>
  <si>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</si>
  <si>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</si>
  <si>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</si>
  <si>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</si>
  <si>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</si>
  <si>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</si>
  <si>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</si>
  <si>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</si>
  <si>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</si>
  <si>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</si>
  <si>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</si>
  <si>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</si>
  <si>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</si>
  <si>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</si>
  <si>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</si>
  <si>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</si>
  <si>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</si>
  <si>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</si>
  <si>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</si>
  <si>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</si>
  <si>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</si>
  <si>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</si>
  <si>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</si>
  <si>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</si>
  <si>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</si>
  <si>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</si>
  <si>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</si>
  <si>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</si>
  <si>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</si>
  <si>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</si>
  <si>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</si>
  <si>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</si>
  <si>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</si>
  <si>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</si>
  <si>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</si>
  <si>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</si>
  <si>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</si>
  <si>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</si>
  <si>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</si>
  <si>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</si>
  <si>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</si>
  <si>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</si>
  <si>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</si>
  <si>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</si>
  <si>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</si>
  <si>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</si>
  <si>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</si>
  <si>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</si>
  <si>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</si>
  <si>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</si>
  <si>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</si>
  <si>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</si>
  <si>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</si>
  <si>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</si>
  <si>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</si>
  <si>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</si>
  <si>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</si>
  <si>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</si>
  <si>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</si>
  <si>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</si>
  <si>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</si>
  <si>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</si>
  <si>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</si>
  <si>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</si>
  <si>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0.10</t>
  </si>
  <si>
    <t>▲ 1.69</t>
  </si>
  <si>
    <t>一般会計</t>
  </si>
  <si>
    <t>下水道事業会計</t>
  </si>
  <si>
    <t>介護保険特別会計</t>
  </si>
  <si>
    <t>水道事業会計</t>
  </si>
  <si>
    <t>国民健康保険特別会計</t>
  </si>
  <si>
    <t>後期高齢者医療特別会計</t>
  </si>
  <si>
    <t>その他会計（赤字）</t>
  </si>
  <si>
    <t>その他会計（黒字）</t>
  </si>
  <si>
    <t>R02</t>
    <phoneticPr fontId="5"/>
  </si>
  <si>
    <t>R03</t>
    <phoneticPr fontId="5"/>
  </si>
  <si>
    <t>R04</t>
    <phoneticPr fontId="5"/>
  </si>
  <si>
    <t>R05</t>
    <phoneticPr fontId="5"/>
  </si>
  <si>
    <t>R06</t>
    <phoneticPr fontId="5"/>
  </si>
  <si>
    <t>基金から100百万円繰入</t>
    <phoneticPr fontId="38"/>
  </si>
  <si>
    <t>-</t>
    <phoneticPr fontId="2"/>
  </si>
  <si>
    <t>基金から110百万円繰入</t>
    <phoneticPr fontId="2"/>
  </si>
  <si>
    <t>基金から76百万円繰入</t>
    <phoneticPr fontId="2"/>
  </si>
  <si>
    <t>岐阜羽島衛生施設組合（一般会計分）</t>
    <rPh sb="0" eb="2">
      <t>ギフ</t>
    </rPh>
    <rPh sb="2" eb="4">
      <t>ハシマ</t>
    </rPh>
    <rPh sb="4" eb="6">
      <t>エイセイ</t>
    </rPh>
    <rPh sb="6" eb="8">
      <t>シセツ</t>
    </rPh>
    <rPh sb="8" eb="10">
      <t>クミアイ</t>
    </rPh>
    <rPh sb="11" eb="13">
      <t>イッパン</t>
    </rPh>
    <rPh sb="13" eb="15">
      <t>カイケイ</t>
    </rPh>
    <rPh sb="15" eb="16">
      <t>ブン</t>
    </rPh>
    <phoneticPr fontId="2"/>
  </si>
  <si>
    <t>岐阜羽島衛生施設組合（公共用地取得事業特別会計分）</t>
    <rPh sb="0" eb="2">
      <t>ギフ</t>
    </rPh>
    <rPh sb="2" eb="4">
      <t>ハシマ</t>
    </rPh>
    <rPh sb="4" eb="6">
      <t>エイセイ</t>
    </rPh>
    <rPh sb="6" eb="8">
      <t>シセツ</t>
    </rPh>
    <rPh sb="8" eb="10">
      <t>クミアイ</t>
    </rPh>
    <rPh sb="11" eb="13">
      <t>コウキョウ</t>
    </rPh>
    <rPh sb="13" eb="15">
      <t>ヨウチ</t>
    </rPh>
    <rPh sb="15" eb="17">
      <t>シュトク</t>
    </rPh>
    <rPh sb="17" eb="19">
      <t>ジギョウ</t>
    </rPh>
    <rPh sb="19" eb="21">
      <t>トクベツ</t>
    </rPh>
    <rPh sb="21" eb="23">
      <t>カイケイ</t>
    </rPh>
    <rPh sb="23" eb="24">
      <t>ブン</t>
    </rPh>
    <phoneticPr fontId="2"/>
  </si>
  <si>
    <t>木曽川右岸地帯水防事務組合</t>
    <rPh sb="0" eb="3">
      <t>キソガワ</t>
    </rPh>
    <rPh sb="3" eb="5">
      <t>ウガン</t>
    </rPh>
    <rPh sb="5" eb="7">
      <t>チタイ</t>
    </rPh>
    <rPh sb="7" eb="9">
      <t>スイボウ</t>
    </rPh>
    <rPh sb="9" eb="11">
      <t>ジム</t>
    </rPh>
    <rPh sb="11" eb="13">
      <t>クミアイ</t>
    </rPh>
    <phoneticPr fontId="2"/>
  </si>
  <si>
    <t>岐阜県市町村会館組合</t>
    <rPh sb="0" eb="3">
      <t>ギフケン</t>
    </rPh>
    <rPh sb="3" eb="6">
      <t>シチョウソン</t>
    </rPh>
    <rPh sb="6" eb="8">
      <t>カイカン</t>
    </rPh>
    <rPh sb="8" eb="10">
      <t>クミアイ</t>
    </rPh>
    <phoneticPr fontId="2"/>
  </si>
  <si>
    <t>岐阜県市町村職員退職手当組合</t>
    <rPh sb="0" eb="3">
      <t>ギフケン</t>
    </rPh>
    <rPh sb="3" eb="6">
      <t>シチョウソン</t>
    </rPh>
    <rPh sb="6" eb="8">
      <t>ショクイン</t>
    </rPh>
    <rPh sb="8" eb="10">
      <t>タイショク</t>
    </rPh>
    <rPh sb="10" eb="12">
      <t>テアテ</t>
    </rPh>
    <rPh sb="12" eb="14">
      <t>クミアイ</t>
    </rPh>
    <phoneticPr fontId="2"/>
  </si>
  <si>
    <t>岐阜地域児童発達支援センター組合</t>
    <rPh sb="0" eb="2">
      <t>ギフ</t>
    </rPh>
    <rPh sb="2" eb="4">
      <t>チイキ</t>
    </rPh>
    <rPh sb="4" eb="6">
      <t>ジドウ</t>
    </rPh>
    <rPh sb="6" eb="8">
      <t>ハッタツ</t>
    </rPh>
    <rPh sb="8" eb="10">
      <t>シエン</t>
    </rPh>
    <rPh sb="14" eb="16">
      <t>クミアイ</t>
    </rPh>
    <phoneticPr fontId="2"/>
  </si>
  <si>
    <t>羽島郡広域連合</t>
    <rPh sb="0" eb="3">
      <t>ハシマグン</t>
    </rPh>
    <rPh sb="3" eb="5">
      <t>コウイキ</t>
    </rPh>
    <rPh sb="5" eb="7">
      <t>レンゴウ</t>
    </rPh>
    <phoneticPr fontId="2"/>
  </si>
  <si>
    <t>岐阜県後期高齢者医療広域連合（一般会計分）</t>
    <rPh sb="0" eb="3">
      <t>ギフケン</t>
    </rPh>
    <rPh sb="3" eb="5">
      <t>コウキ</t>
    </rPh>
    <rPh sb="5" eb="8">
      <t>コウレイシャ</t>
    </rPh>
    <rPh sb="8" eb="10">
      <t>イリョウ</t>
    </rPh>
    <rPh sb="10" eb="12">
      <t>コウイキ</t>
    </rPh>
    <rPh sb="12" eb="14">
      <t>レンゴウ</t>
    </rPh>
    <rPh sb="15" eb="17">
      <t>イッパン</t>
    </rPh>
    <rPh sb="17" eb="19">
      <t>カイケイ</t>
    </rPh>
    <rPh sb="19" eb="20">
      <t>ブン</t>
    </rPh>
    <phoneticPr fontId="2"/>
  </si>
  <si>
    <t>岐阜県後期高齢者医療広域連合（特別会計分）</t>
    <rPh sb="0" eb="3">
      <t>ギフケン</t>
    </rPh>
    <rPh sb="3" eb="5">
      <t>コウキ</t>
    </rPh>
    <rPh sb="5" eb="8">
      <t>コウレイシャ</t>
    </rPh>
    <rPh sb="8" eb="10">
      <t>イリョウ</t>
    </rPh>
    <rPh sb="10" eb="12">
      <t>コウイキ</t>
    </rPh>
    <rPh sb="12" eb="14">
      <t>レンゴウ</t>
    </rPh>
    <rPh sb="15" eb="17">
      <t>トクベツ</t>
    </rPh>
    <rPh sb="17" eb="19">
      <t>カイケイ</t>
    </rPh>
    <rPh sb="19" eb="20">
      <t>ブン</t>
    </rPh>
    <phoneticPr fontId="2"/>
  </si>
  <si>
    <t>岐阜県地方競馬組合</t>
    <rPh sb="0" eb="3">
      <t>ギフケン</t>
    </rPh>
    <rPh sb="3" eb="5">
      <t>チホウ</t>
    </rPh>
    <rPh sb="5" eb="7">
      <t>ケイバ</t>
    </rPh>
    <rPh sb="7" eb="9">
      <t>クミアイ</t>
    </rPh>
    <phoneticPr fontId="2"/>
  </si>
  <si>
    <t>かさまつ応援基金</t>
    <phoneticPr fontId="5"/>
  </si>
  <si>
    <t>笠松町次期ごみ処理施設整備基金</t>
    <phoneticPr fontId="5"/>
  </si>
  <si>
    <t>笠松町社会資本整備基金</t>
    <phoneticPr fontId="5"/>
  </si>
  <si>
    <t>笠松町ふるさと振興基金</t>
    <phoneticPr fontId="5"/>
  </si>
  <si>
    <t>笠松町福祉振興基金</t>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</si>
  <si>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</si>
  <si>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</si>
  <si>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類似団体平均値に比べ、将来負担比率が高い原因として、分母にあたる充当可能基金が類似団体と比較して少ないことが原因であると考えるが、単純な施設更新の実施でなく、既存施設を活用して財政負担を抑える取組みを行なった結果、改善傾向がみられ、概ね同水準で推移している。
しかしながら、有形固定資産減価償却率も高い割合で推移しており、微増傾向が続いているため、今後も中長期的な観点で分析した上、将来負担比率の上昇を抑えながら公共施設等総合管理計画を基に施設の統廃合等や改修等整備をバランスよく計画的に行うことで健全な財政運営に努める。
※R04及びR05の将来負担比率算定において誤りがあったことが明らかとなり、修正が必要となっている。表中ではR04が「41.5」、R05が「37.8」とあるが、それぞれR04が「36.0」、R05が「35.0」となる。</t>
    <rPh sb="116" eb="117">
      <t>オオム</t>
    </rPh>
    <rPh sb="118" eb="121">
      <t>ドウスイジュン</t>
    </rPh>
    <rPh sb="122" eb="124">
      <t>スイイ</t>
    </rPh>
    <rPh sb="154" eb="156">
      <t>スイイ</t>
    </rPh>
    <rPh sb="161" eb="163">
      <t>ビゾウ</t>
    </rPh>
    <rPh sb="163" eb="165">
      <t>ケイコウ</t>
    </rPh>
    <rPh sb="189" eb="190">
      <t>ウエ</t>
    </rPh>
    <rPh sb="240" eb="243">
      <t>ケイカクテキ</t>
    </rPh>
    <rPh sb="249" eb="251">
      <t>ケンゼン</t>
    </rPh>
    <rPh sb="252" eb="256">
      <t>ザイセイウンエイ</t>
    </rPh>
    <rPh sb="257" eb="258">
      <t>ツト</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</si>
  <si>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</si>
  <si>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</si>
  <si>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</si>
  <si>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</si>
  <si>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</si>
  <si>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</si>
  <si>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将来負担比率と実質公債費比率の推移については、類似団体とおおよそ同様のカーブを描く（※R05実質公債費比率は後述のとおり修正があるため、実際は同率で推移している）が、近年の排水路改良事業などの基盤整備や施設等整備に係る新たな元金償還が順次開始しており、今後は稼働を間近に控えた次期ごみ処理施設の建設に係る一部事務組合への負担増などによる比率の更なる上昇があり、これがしばらくの間継続することが見込まれるため、引き続き起債の新規発行と返済のバランスを考慮し、健全な財政運営に努める。
※R04及びR05の将来負担比率及び実質公債費比率の算定において、誤りがあったことが明らかとなり、修正が必要となっている。表中では将来負担比率についてR04が「41.5」、R05が「37.8」とあるが、それぞれR04が「36.0」、R05が「35.0」となる。また、実質公債費比率について、R04が「5.8」、R05が「6.4」とあるが、それぞれR04が「5.6」、R05が「6.2」となる。</t>
    <rPh sb="46" eb="53">
      <t>ジッシツコウサイヒヒリツ</t>
    </rPh>
    <rPh sb="54" eb="56">
      <t>コウジュツ</t>
    </rPh>
    <rPh sb="60" eb="62">
      <t>シュウセイ</t>
    </rPh>
    <rPh sb="68" eb="70">
      <t>ジッサイ</t>
    </rPh>
    <rPh sb="71" eb="73">
      <t>ドウリツ</t>
    </rPh>
    <rPh sb="74" eb="76">
      <t>スイイ</t>
    </rPh>
    <rPh sb="117" eb="119">
      <t>ジュンジ</t>
    </rPh>
    <rPh sb="119" eb="121">
      <t>カイシ</t>
    </rPh>
    <rPh sb="129" eb="131">
      <t>カドウ</t>
    </rPh>
    <rPh sb="132" eb="134">
      <t>マヂカ</t>
    </rPh>
    <rPh sb="135" eb="136">
      <t>ヒカ</t>
    </rPh>
    <rPh sb="150" eb="151">
      <t>カカ</t>
    </rPh>
    <rPh sb="162" eb="163">
      <t>ゾウ</t>
    </rPh>
    <rPh sb="171" eb="172">
      <t>サラ</t>
    </rPh>
    <rPh sb="188" eb="189">
      <t>アイダ</t>
    </rPh>
    <rPh sb="189" eb="191">
      <t>ケイゾク</t>
    </rPh>
    <rPh sb="196" eb="198">
      <t>ミコ</t>
    </rPh>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</si>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</sst>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1"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6"/>
      <name val="ＭＳ ゴシック"/>
      <family val="2"/>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9" fillId="0" borderId="0">
      <alignment vertical="center"/>
    </xf>
  </cellStyleXfs>
  <cellXfs count="1275">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alignment vertical="center"/>
    </xf>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NumberFormat="1"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0" fontId="7" fillId="0" borderId="39" xfId="4" applyFont="1" applyFill="1" applyBorder="1" applyAlignment="1">
      <alignment vertical="center"/>
    </xf>
    <xf numFmtId="0" fontId="7" fillId="0" borderId="41" xfId="4" applyFont="1" applyFill="1" applyBorder="1" applyAlignment="1">
      <alignment vertical="center"/>
    </xf>
    <xf numFmtId="0" fontId="7" fillId="0" borderId="50"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Fill="1" applyBorder="1" applyAlignment="1">
      <alignment horizontal="center" vertical="center" wrapText="1"/>
    </xf>
    <xf numFmtId="0" fontId="13" fillId="0" borderId="11" xfId="1" applyFont="1" applyFill="1" applyBorder="1" applyAlignment="1">
      <alignment horizontal="center" vertical="center" wrapText="1"/>
    </xf>
    <xf numFmtId="0" fontId="13" fillId="0" borderId="47" xfId="1" applyFont="1" applyFill="1" applyBorder="1" applyAlignment="1">
      <alignment horizontal="center" vertical="center"/>
    </xf>
    <xf numFmtId="0" fontId="13" fillId="0" borderId="52" xfId="1" applyFont="1" applyFill="1" applyBorder="1" applyAlignment="1">
      <alignment horizontal="center" vertical="center"/>
    </xf>
    <xf numFmtId="0" fontId="13" fillId="0" borderId="1" xfId="1" applyFont="1" applyFill="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Font="1"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Fill="1" applyBorder="1" applyAlignment="1">
      <alignment vertical="center"/>
    </xf>
    <xf numFmtId="179" fontId="17" fillId="0" borderId="41" xfId="6" applyNumberFormat="1" applyFont="1" applyFill="1" applyBorder="1" applyAlignment="1">
      <alignment vertical="center"/>
    </xf>
    <xf numFmtId="180" fontId="17" fillId="0" borderId="57" xfId="6" applyNumberFormat="1" applyFont="1" applyFill="1" applyBorder="1" applyAlignment="1">
      <alignment vertical="center"/>
    </xf>
    <xf numFmtId="179" fontId="17" fillId="0" borderId="55" xfId="6" applyNumberFormat="1" applyFont="1" applyFill="1" applyBorder="1" applyAlignment="1">
      <alignment vertical="center"/>
    </xf>
    <xf numFmtId="180" fontId="17" fillId="0" borderId="58" xfId="6" applyNumberFormat="1" applyFont="1" applyFill="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Fill="1" applyBorder="1" applyAlignment="1">
      <alignment vertical="center"/>
    </xf>
    <xf numFmtId="179" fontId="17" fillId="0" borderId="61" xfId="6" applyNumberFormat="1" applyFont="1" applyFill="1" applyBorder="1" applyAlignment="1">
      <alignment vertical="center"/>
    </xf>
    <xf numFmtId="180" fontId="17" fillId="0" borderId="59" xfId="6" applyNumberFormat="1" applyFont="1" applyFill="1" applyBorder="1" applyAlignment="1">
      <alignment vertical="center"/>
    </xf>
    <xf numFmtId="179" fontId="17" fillId="0" borderId="62" xfId="6" applyNumberFormat="1" applyFont="1" applyFill="1" applyBorder="1" applyAlignment="1">
      <alignment vertical="center"/>
    </xf>
    <xf numFmtId="180" fontId="17" fillId="0" borderId="63" xfId="6" applyNumberFormat="1" applyFont="1" applyFill="1" applyBorder="1" applyAlignment="1">
      <alignment vertical="center"/>
    </xf>
    <xf numFmtId="180" fontId="17" fillId="0" borderId="60" xfId="6" applyNumberFormat="1" applyFont="1" applyBorder="1" applyAlignment="1">
      <alignment vertical="center"/>
    </xf>
    <xf numFmtId="179" fontId="17" fillId="0" borderId="60" xfId="6" applyNumberFormat="1" applyFont="1" applyFill="1" applyBorder="1" applyAlignment="1">
      <alignment vertical="center" wrapText="1"/>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pplyFill="1">
      <alignment vertical="center"/>
    </xf>
    <xf numFmtId="0" fontId="1" fillId="0" borderId="0" xfId="16" applyFont="1" applyFill="1" applyBorder="1">
      <alignment vertical="center"/>
    </xf>
    <xf numFmtId="0" fontId="34" fillId="0" borderId="41" xfId="16" applyFont="1" applyFill="1" applyBorder="1">
      <alignment vertical="center"/>
    </xf>
    <xf numFmtId="0" fontId="1" fillId="0" borderId="12" xfId="16" applyFont="1" applyFill="1" applyBorder="1">
      <alignment vertical="center"/>
    </xf>
    <xf numFmtId="0" fontId="1" fillId="0" borderId="51" xfId="16" applyFont="1" applyFill="1" applyBorder="1">
      <alignment vertical="center"/>
    </xf>
    <xf numFmtId="0" fontId="1" fillId="0" borderId="65"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0" fontId="1" fillId="0" borderId="0" xfId="16" applyNumberFormat="1" applyFont="1" applyFill="1" applyBorder="1">
      <alignment vertical="center"/>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4"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5" xfId="16" applyNumberFormat="1" applyFont="1" applyFill="1" applyBorder="1">
      <alignment vertical="center"/>
    </xf>
    <xf numFmtId="190" fontId="17" fillId="0" borderId="34" xfId="16" applyNumberFormat="1" applyFont="1" applyFill="1" applyBorder="1" applyAlignment="1">
      <alignment horizontal="right" vertical="center" shrinkToFit="1"/>
    </xf>
    <xf numFmtId="190" fontId="17" fillId="0" borderId="186" xfId="16" applyNumberFormat="1" applyFont="1" applyFill="1" applyBorder="1" applyAlignment="1">
      <alignment horizontal="right" vertical="center" shrinkToFit="1"/>
    </xf>
    <xf numFmtId="190" fontId="3" fillId="0" borderId="54"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7" fillId="0" borderId="34" xfId="16" applyNumberFormat="1" applyFont="1" applyFill="1" applyBorder="1" applyAlignment="1">
      <alignment horizontal="right" vertical="center" shrinkToFit="1"/>
    </xf>
    <xf numFmtId="187" fontId="17" fillId="0" borderId="186" xfId="16" applyNumberFormat="1" applyFont="1" applyFill="1" applyBorder="1" applyAlignment="1">
      <alignment horizontal="right" vertical="center" shrinkToFit="1"/>
    </xf>
    <xf numFmtId="187" fontId="3" fillId="0" borderId="54"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6" xfId="16" applyNumberFormat="1" applyFont="1" applyFill="1" applyBorder="1">
      <alignment vertical="center"/>
    </xf>
    <xf numFmtId="189" fontId="3" fillId="0" borderId="56"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51"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6" xfId="16" applyFont="1" applyFill="1" applyBorder="1">
      <alignment vertical="center"/>
    </xf>
    <xf numFmtId="0" fontId="34" fillId="0" borderId="65" xfId="16" applyFont="1" applyFill="1" applyBorder="1">
      <alignment vertical="center"/>
    </xf>
    <xf numFmtId="0" fontId="1" fillId="0" borderId="56" xfId="17" applyFont="1" applyFill="1" applyBorder="1">
      <alignment vertical="center"/>
    </xf>
    <xf numFmtId="189" fontId="3" fillId="0" borderId="56" xfId="17" applyNumberFormat="1" applyFont="1" applyFill="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Fill="1" applyBorder="1" applyAlignment="1">
      <alignment horizontal="right" vertical="center" shrinkToFit="1"/>
    </xf>
    <xf numFmtId="177" fontId="17" fillId="0" borderId="41" xfId="19" applyNumberFormat="1" applyFont="1" applyFill="1" applyBorder="1" applyAlignment="1">
      <alignment horizontal="right" vertical="center" shrinkToFit="1"/>
    </xf>
    <xf numFmtId="187" fontId="17" fillId="0" borderId="57" xfId="19" applyNumberFormat="1" applyFont="1" applyFill="1" applyBorder="1" applyAlignment="1">
      <alignment horizontal="right" vertical="center" shrinkToFit="1"/>
    </xf>
    <xf numFmtId="177" fontId="17" fillId="0" borderId="55" xfId="19" applyNumberFormat="1" applyFont="1" applyFill="1" applyBorder="1" applyAlignment="1">
      <alignment horizontal="right" vertical="center" shrinkToFit="1"/>
    </xf>
    <xf numFmtId="187" fontId="17" fillId="0" borderId="58" xfId="19" applyNumberFormat="1" applyFont="1" applyFill="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Fill="1" applyBorder="1" applyAlignment="1">
      <alignment horizontal="right" vertical="center" shrinkToFit="1"/>
    </xf>
    <xf numFmtId="177" fontId="17" fillId="0" borderId="61" xfId="19" applyNumberFormat="1" applyFont="1" applyFill="1" applyBorder="1" applyAlignment="1">
      <alignment horizontal="right" vertical="center" shrinkToFit="1"/>
    </xf>
    <xf numFmtId="187" fontId="17" fillId="0" borderId="59" xfId="19" applyNumberFormat="1" applyFont="1" applyFill="1" applyBorder="1" applyAlignment="1">
      <alignment horizontal="right" vertical="center" shrinkToFit="1"/>
    </xf>
    <xf numFmtId="177" fontId="17" fillId="0" borderId="62" xfId="19" applyNumberFormat="1" applyFont="1" applyFill="1" applyBorder="1" applyAlignment="1">
      <alignment horizontal="right" vertical="center" shrinkToFit="1"/>
    </xf>
    <xf numFmtId="187" fontId="17" fillId="0" borderId="63" xfId="19" applyNumberFormat="1" applyFont="1" applyFill="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Font="1" applyBorder="1" applyAlignment="1">
      <alignment horizontal="left" vertical="center"/>
    </xf>
    <xf numFmtId="0" fontId="20" fillId="0" borderId="8" xfId="10" applyFont="1" applyBorder="1" applyAlignment="1">
      <alignment horizontal="left" vertical="center"/>
    </xf>
    <xf numFmtId="0" fontId="20" fillId="0" borderId="9" xfId="10" applyFont="1"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181" fontId="20" fillId="0" borderId="65" xfId="11" applyNumberFormat="1" applyFont="1" applyBorder="1" applyAlignment="1">
      <alignment horizontal="right" vertical="center" shrinkToFit="1"/>
    </xf>
    <xf numFmtId="0" fontId="1" fillId="0" borderId="31" xfId="11" applyBorder="1" applyAlignment="1">
      <alignment horizontal="center" vertical="center"/>
    </xf>
    <xf numFmtId="0" fontId="1" fillId="0" borderId="42" xfId="11" applyBorder="1" applyAlignment="1">
      <alignment horizontal="center" vertical="center"/>
    </xf>
    <xf numFmtId="178" fontId="20" fillId="0" borderId="87"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178" fontId="3" fillId="0" borderId="12" xfId="16" applyNumberFormat="1" applyFont="1" applyFill="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11" xfId="4" applyFont="1" applyFill="1" applyBorder="1" applyAlignment="1">
      <alignment vertical="center" wrapText="1"/>
    </xf>
    <xf numFmtId="0" fontId="7" fillId="0" borderId="51"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13" fillId="0" borderId="39" xfId="1" applyFont="1" applyFill="1" applyBorder="1" applyAlignment="1" applyProtection="1">
      <alignment horizontal="left" vertical="center" wrapText="1"/>
      <protection locked="0"/>
    </xf>
    <xf numFmtId="0" fontId="13" fillId="0" borderId="31" xfId="1" applyFont="1" applyFill="1" applyBorder="1" applyAlignment="1" applyProtection="1">
      <alignment horizontal="left" vertical="center" wrapText="1"/>
      <protection locked="0"/>
    </xf>
    <xf numFmtId="0" fontId="13" fillId="0" borderId="32" xfId="1" applyFont="1" applyFill="1" applyBorder="1" applyAlignment="1" applyProtection="1">
      <alignment horizontal="left" vertical="center" wrapText="1"/>
      <protection locked="0"/>
    </xf>
    <xf numFmtId="0" fontId="13" fillId="0" borderId="44" xfId="1" applyFont="1" applyFill="1" applyBorder="1" applyAlignment="1" applyProtection="1">
      <alignment horizontal="left" vertical="center" wrapText="1"/>
      <protection locked="0"/>
    </xf>
    <xf numFmtId="0" fontId="13" fillId="0" borderId="18" xfId="1" applyFont="1" applyFill="1" applyBorder="1" applyAlignment="1" applyProtection="1">
      <alignment horizontal="left" vertical="center" wrapText="1"/>
      <protection locked="0"/>
    </xf>
    <xf numFmtId="0" fontId="13" fillId="0" borderId="19" xfId="1" applyFont="1" applyFill="1" applyBorder="1" applyAlignment="1" applyProtection="1">
      <alignment horizontal="left" vertical="center" wrapText="1"/>
      <protection locked="0"/>
    </xf>
    <xf numFmtId="0" fontId="13" fillId="0" borderId="2" xfId="1" applyFont="1" applyFill="1" applyBorder="1" applyAlignment="1" applyProtection="1">
      <alignment horizontal="left" vertical="center"/>
    </xf>
    <xf numFmtId="0" fontId="13" fillId="0" borderId="3" xfId="1" applyFont="1" applyFill="1" applyBorder="1" applyAlignment="1" applyProtection="1">
      <alignment horizontal="left" vertical="center"/>
    </xf>
    <xf numFmtId="0" fontId="13" fillId="0" borderId="8" xfId="1" applyFont="1" applyFill="1" applyBorder="1" applyAlignment="1" applyProtection="1">
      <alignment horizontal="left" vertical="center" wrapText="1"/>
    </xf>
    <xf numFmtId="0" fontId="13" fillId="0" borderId="9" xfId="1" applyFont="1" applyFill="1" applyBorder="1" applyAlignment="1" applyProtection="1">
      <alignment horizontal="left" vertical="center" wrapText="1"/>
    </xf>
    <xf numFmtId="0" fontId="13" fillId="0" borderId="12" xfId="1" applyFont="1" applyFill="1" applyBorder="1" applyAlignment="1" applyProtection="1">
      <alignment horizontal="left" vertical="center"/>
    </xf>
    <xf numFmtId="0" fontId="13" fillId="0" borderId="13" xfId="1" applyFont="1" applyFill="1" applyBorder="1" applyAlignment="1" applyProtection="1">
      <alignment horizontal="left" vertical="center"/>
    </xf>
    <xf numFmtId="0" fontId="13" fillId="0" borderId="31" xfId="1" applyFont="1" applyFill="1" applyBorder="1" applyAlignment="1" applyProtection="1">
      <alignment horizontal="left" vertical="center"/>
    </xf>
    <xf numFmtId="0" fontId="13" fillId="0" borderId="32" xfId="1" applyFont="1" applyFill="1" applyBorder="1" applyAlignment="1" applyProtection="1">
      <alignment horizontal="left" vertical="center"/>
    </xf>
    <xf numFmtId="0" fontId="0" fillId="6" borderId="0" xfId="6" applyFont="1" applyFill="1" applyAlignment="1">
      <alignment vertical="center"/>
    </xf>
    <xf numFmtId="0" fontId="16" fillId="6" borderId="0" xfId="6" applyFill="1" applyAlignment="1" applyProtection="1">
      <alignment vertical="center"/>
      <protection hidden="1"/>
    </xf>
    <xf numFmtId="0" fontId="1" fillId="0" borderId="0" xfId="16" applyFont="1">
      <alignment vertical="center"/>
    </xf>
    <xf numFmtId="0" fontId="16" fillId="6" borderId="0" xfId="6" applyFill="1" applyAlignment="1">
      <alignment vertical="center"/>
    </xf>
    <xf numFmtId="0" fontId="1" fillId="0" borderId="41" xfId="16" applyFont="1" applyBorder="1">
      <alignment vertical="center"/>
    </xf>
    <xf numFmtId="0" fontId="1" fillId="0" borderId="12" xfId="16" applyFont="1" applyBorder="1">
      <alignment vertical="center"/>
    </xf>
    <xf numFmtId="189" fontId="1" fillId="0" borderId="12" xfId="16" applyNumberFormat="1" applyFont="1" applyBorder="1">
      <alignment vertical="center"/>
    </xf>
    <xf numFmtId="0" fontId="1" fillId="0" borderId="51" xfId="16" applyFont="1" applyBorder="1">
      <alignment vertical="center"/>
    </xf>
    <xf numFmtId="0" fontId="1" fillId="0" borderId="65" xfId="16" applyFont="1" applyBorder="1">
      <alignment vertical="center"/>
    </xf>
    <xf numFmtId="0" fontId="1" fillId="0" borderId="38" xfId="16" applyFont="1" applyBorder="1">
      <alignment vertical="center"/>
    </xf>
    <xf numFmtId="0" fontId="1" fillId="0" borderId="37" xfId="16" applyFont="1" applyBorder="1">
      <alignment vertical="center"/>
    </xf>
    <xf numFmtId="0" fontId="1" fillId="0" borderId="56" xfId="16" applyFont="1" applyBorder="1">
      <alignment vertical="center"/>
    </xf>
    <xf numFmtId="0" fontId="1" fillId="0" borderId="40" xfId="16" applyFont="1" applyBorder="1">
      <alignment vertical="center"/>
    </xf>
    <xf numFmtId="0" fontId="1" fillId="0" borderId="31" xfId="16" applyFont="1" applyBorder="1">
      <alignment vertical="center"/>
    </xf>
    <xf numFmtId="0" fontId="34" fillId="0" borderId="41" xfId="16" applyFont="1" applyBorder="1">
      <alignment vertical="center"/>
    </xf>
    <xf numFmtId="178" fontId="39" fillId="0" borderId="0" xfId="16" applyNumberFormat="1" applyFont="1">
      <alignment vertical="center"/>
    </xf>
    <xf numFmtId="178" fontId="1" fillId="0" borderId="0" xfId="16" applyNumberFormat="1" applyFont="1">
      <alignment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6" borderId="0" xfId="17" applyNumberFormat="1" applyFont="1" applyFill="1" applyAlignment="1">
      <alignment vertical="center" wrapText="1"/>
    </xf>
    <xf numFmtId="0" fontId="1" fillId="0" borderId="0" xfId="16" applyFont="1" applyAlignment="1">
      <alignment horizontal="center" vertical="center"/>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79" fontId="1" fillId="6" borderId="0" xfId="17" applyNumberFormat="1" applyFont="1" applyFill="1" applyAlignment="1">
      <alignment horizontal="center" vertical="center" wrapText="1"/>
    </xf>
    <xf numFmtId="179" fontId="1" fillId="0" borderId="0" xfId="17" applyNumberFormat="1" applyFont="1" applyAlignment="1">
      <alignment horizontal="center" vertical="center" wrapText="1"/>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87" fontId="1" fillId="6" borderId="34" xfId="17" applyNumberFormat="1" applyFont="1" applyFill="1" applyBorder="1" applyAlignment="1">
      <alignment horizontal="center" vertical="center"/>
    </xf>
    <xf numFmtId="178" fontId="1" fillId="0" borderId="65" xfId="16" applyNumberFormat="1" applyFont="1" applyBorder="1">
      <alignment vertical="center"/>
    </xf>
    <xf numFmtId="178" fontId="16" fillId="0" borderId="0" xfId="16" applyNumberFormat="1" applyAlignment="1">
      <alignment horizontal="center"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34" fillId="0" borderId="65" xfId="16"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xf numFmtId="0" fontId="40" fillId="0" borderId="0" xfId="20" applyFont="1">
      <alignment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D3C1C897-A834-4580-AF32-DA6F6D9DDD73}"/>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Relationship Id="rId8" Type="http://schemas.openxmlformats.org/officeDocument/2006/relationships/worksheet" Target="worksheets/sheet8.xml" /><Relationship Id="rId13" Type="http://schemas.openxmlformats.org/officeDocument/2006/relationships/worksheet" Target="worksheets/sheet13.xml" /><Relationship Id="rId18" Type="http://schemas.openxmlformats.org/officeDocument/2006/relationships/externalLink" Target="externalLinks/externalLink1.xml" /><Relationship Id="rId3" Type="http://schemas.openxmlformats.org/officeDocument/2006/relationships/worksheet" Target="worksheets/sheet3.xml" /><Relationship Id="rId21" Type="http://schemas.openxmlformats.org/officeDocument/2006/relationships/sharedStrings" Target="sharedStrings.xml" /><Relationship Id="rId7" Type="http://schemas.openxmlformats.org/officeDocument/2006/relationships/worksheet" Target="worksheets/sheet7.xml" /><Relationship Id="rId12" Type="http://schemas.openxmlformats.org/officeDocument/2006/relationships/worksheet" Target="worksheets/sheet12.xml" /><Relationship Id="rId17" Type="http://schemas.openxmlformats.org/officeDocument/2006/relationships/worksheet" Target="worksheets/sheet17.xml" /><Relationship Id="rId2" Type="http://schemas.openxmlformats.org/officeDocument/2006/relationships/worksheet" Target="worksheets/sheet2.xml" /><Relationship Id="rId16" Type="http://schemas.openxmlformats.org/officeDocument/2006/relationships/worksheet" Target="worksheets/sheet16.xml" /><Relationship Id="rId20" Type="http://schemas.openxmlformats.org/officeDocument/2006/relationships/styles" Target="styles.xml" /><Relationship Id="rId1" Type="http://schemas.openxmlformats.org/officeDocument/2006/relationships/worksheet" Target="worksheets/sheet1.xml" /><Relationship Id="rId6" Type="http://schemas.openxmlformats.org/officeDocument/2006/relationships/worksheet" Target="worksheets/sheet6.xml" /><Relationship Id="rId11" Type="http://schemas.openxmlformats.org/officeDocument/2006/relationships/worksheet" Target="worksheets/sheet11.xml" /><Relationship Id="rId5" Type="http://schemas.openxmlformats.org/officeDocument/2006/relationships/worksheet" Target="worksheets/sheet5.xml" /><Relationship Id="rId15" Type="http://schemas.openxmlformats.org/officeDocument/2006/relationships/worksheet" Target="worksheets/sheet15.xml" /><Relationship Id="rId10" Type="http://schemas.openxmlformats.org/officeDocument/2006/relationships/worksheet" Target="worksheets/sheet10.xml" /><Relationship Id="rId19" Type="http://schemas.openxmlformats.org/officeDocument/2006/relationships/theme" Target="theme/theme1.xml" /><Relationship Id="rId4" Type="http://schemas.openxmlformats.org/officeDocument/2006/relationships/worksheet" Target="worksheets/sheet4.xml" /><Relationship Id="rId9" Type="http://schemas.openxmlformats.org/officeDocument/2006/relationships/worksheet" Target="worksheets/sheet9.xml" /><Relationship Id="rId14" Type="http://schemas.openxmlformats.org/officeDocument/2006/relationships/worksheet" Target="worksheets/sheet14.xml" /><Relationship Id="rId22" Type="http://schemas.openxmlformats.org/officeDocument/2006/relationships/calcChain" Target="calcChain.xml" /></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52068</c:v>
                </c:pt>
                <c:pt idx="1">
                  <c:v>47161</c:v>
                </c:pt>
                <c:pt idx="2">
                  <c:v>43423</c:v>
                </c:pt>
                <c:pt idx="3">
                  <c:v>45265</c:v>
                </c:pt>
                <c:pt idx="4">
                  <c:v>54621</c:v>
                </c:pt>
              </c:numCache>
            </c:numRef>
          </c:val>
          <c:smooth val="0"/>
          <c:extLst>
            <c:ext xmlns:c16="http://schemas.microsoft.com/office/drawing/2014/chart" uri="{C3380CC4-5D6E-409C-BE32-E72D297353CC}">
              <c16:uniqueId val="{00000000-F2D8-4C66-AFBB-9CE06EF3F15F}"/>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12456</c:v>
                </c:pt>
                <c:pt idx="1">
                  <c:v>21255</c:v>
                </c:pt>
                <c:pt idx="2">
                  <c:v>16977</c:v>
                </c:pt>
                <c:pt idx="3">
                  <c:v>17746</c:v>
                </c:pt>
                <c:pt idx="4">
                  <c:v>21531</c:v>
                </c:pt>
              </c:numCache>
            </c:numRef>
          </c:val>
          <c:smooth val="0"/>
          <c:extLst>
            <c:ext xmlns:c16="http://schemas.microsoft.com/office/drawing/2014/chart" uri="{C3380CC4-5D6E-409C-BE32-E72D297353CC}">
              <c16:uniqueId val="{00000001-F2D8-4C66-AFBB-9CE06EF3F15F}"/>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7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8.77</c:v>
                </c:pt>
                <c:pt idx="1">
                  <c:v>12.82</c:v>
                </c:pt>
                <c:pt idx="2">
                  <c:v>9.3800000000000008</c:v>
                </c:pt>
                <c:pt idx="3">
                  <c:v>8.48</c:v>
                </c:pt>
                <c:pt idx="4">
                  <c:v>10.93</c:v>
                </c:pt>
              </c:numCache>
            </c:numRef>
          </c:val>
          <c:extLst>
            <c:ext xmlns:c16="http://schemas.microsoft.com/office/drawing/2014/chart" uri="{C3380CC4-5D6E-409C-BE32-E72D297353CC}">
              <c16:uniqueId val="{00000000-0A3D-4C1B-B532-FFB1745D6D19}"/>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12.65</c:v>
                </c:pt>
                <c:pt idx="1">
                  <c:v>13.46</c:v>
                </c:pt>
                <c:pt idx="2">
                  <c:v>18.75</c:v>
                </c:pt>
                <c:pt idx="3">
                  <c:v>17.510000000000002</c:v>
                </c:pt>
                <c:pt idx="4">
                  <c:v>15.69</c:v>
                </c:pt>
              </c:numCache>
            </c:numRef>
          </c:val>
          <c:extLst>
            <c:ext xmlns:c16="http://schemas.microsoft.com/office/drawing/2014/chart" uri="{C3380CC4-5D6E-409C-BE32-E72D297353CC}">
              <c16:uniqueId val="{00000001-0A3D-4C1B-B532-FFB1745D6D19}"/>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-0.1</c:v>
                </c:pt>
                <c:pt idx="1">
                  <c:v>6.12</c:v>
                </c:pt>
                <c:pt idx="2">
                  <c:v>1</c:v>
                </c:pt>
                <c:pt idx="3">
                  <c:v>-1.69</c:v>
                </c:pt>
                <c:pt idx="4">
                  <c:v>1.39</c:v>
                </c:pt>
              </c:numCache>
            </c:numRef>
          </c:val>
          <c:smooth val="0"/>
          <c:extLst>
            <c:ext xmlns:c16="http://schemas.microsoft.com/office/drawing/2014/chart" uri="{C3380CC4-5D6E-409C-BE32-E72D297353CC}">
              <c16:uniqueId val="{00000002-0A3D-4C1B-B532-FFB1745D6D19}"/>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EEE0-453F-B5FE-B4551E82B609}"/>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EEE0-453F-B5FE-B4551E82B609}"/>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EEE0-453F-B5FE-B4551E82B609}"/>
            </c:ext>
          </c:extLst>
        </c:ser>
        <c:ser>
          <c:idx val="3"/>
          <c:order val="3"/>
          <c:tx>
            <c:strRef>
              <c:f>データシート!$A$30</c:f>
              <c:strCache>
                <c:ptCount val="1"/>
                <c:pt idx="0">
                  <c:v>#N/A</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3-EEE0-453F-B5FE-B4551E82B609}"/>
            </c:ext>
          </c:extLst>
        </c:ser>
        <c:ser>
          <c:idx val="4"/>
          <c:order val="4"/>
          <c:tx>
            <c:strRef>
              <c:f>データシート!$A$31</c:f>
              <c:strCache>
                <c:ptCount val="1"/>
                <c:pt idx="0">
                  <c:v>後期高齢者医療特別会計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0.13</c:v>
                </c:pt>
                <c:pt idx="2">
                  <c:v>#N/A</c:v>
                </c:pt>
                <c:pt idx="3">
                  <c:v>0.14000000000000001</c:v>
                </c:pt>
                <c:pt idx="4">
                  <c:v>#N/A</c:v>
                </c:pt>
                <c:pt idx="5">
                  <c:v>0.2</c:v>
                </c:pt>
                <c:pt idx="6">
                  <c:v>#N/A</c:v>
                </c:pt>
                <c:pt idx="7">
                  <c:v>0.23</c:v>
                </c:pt>
                <c:pt idx="8">
                  <c:v>#N/A</c:v>
                </c:pt>
                <c:pt idx="9">
                  <c:v>0.28000000000000003</c:v>
                </c:pt>
              </c:numCache>
            </c:numRef>
          </c:val>
          <c:extLst>
            <c:ext xmlns:c16="http://schemas.microsoft.com/office/drawing/2014/chart" uri="{C3380CC4-5D6E-409C-BE32-E72D297353CC}">
              <c16:uniqueId val="{00000004-EEE0-453F-B5FE-B4551E82B609}"/>
            </c:ext>
          </c:extLst>
        </c:ser>
        <c:ser>
          <c:idx val="5"/>
          <c:order val="5"/>
          <c:tx>
            <c:strRef>
              <c:f>データシート!$A$32</c:f>
              <c:strCache>
                <c:ptCount val="1"/>
                <c:pt idx="0">
                  <c:v>国民健康保険特別会計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0.75</c:v>
                </c:pt>
                <c:pt idx="2">
                  <c:v>#N/A</c:v>
                </c:pt>
                <c:pt idx="3">
                  <c:v>0.89</c:v>
                </c:pt>
                <c:pt idx="4">
                  <c:v>#N/A</c:v>
                </c:pt>
                <c:pt idx="5">
                  <c:v>0.54</c:v>
                </c:pt>
                <c:pt idx="6">
                  <c:v>#N/A</c:v>
                </c:pt>
                <c:pt idx="7">
                  <c:v>1.41</c:v>
                </c:pt>
                <c:pt idx="8">
                  <c:v>#N/A</c:v>
                </c:pt>
                <c:pt idx="9">
                  <c:v>2.14</c:v>
                </c:pt>
              </c:numCache>
            </c:numRef>
          </c:val>
          <c:extLst>
            <c:ext xmlns:c16="http://schemas.microsoft.com/office/drawing/2014/chart" uri="{C3380CC4-5D6E-409C-BE32-E72D297353CC}">
              <c16:uniqueId val="{00000005-EEE0-453F-B5FE-B4551E82B609}"/>
            </c:ext>
          </c:extLst>
        </c:ser>
        <c:ser>
          <c:idx val="6"/>
          <c:order val="6"/>
          <c:tx>
            <c:strRef>
              <c:f>データシート!$A$33</c:f>
              <c:strCache>
                <c:ptCount val="1"/>
                <c:pt idx="0">
                  <c:v>水道事業会計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10</c:v>
                </c:pt>
                <c:pt idx="2">
                  <c:v>#N/A</c:v>
                </c:pt>
                <c:pt idx="3">
                  <c:v>6.38</c:v>
                </c:pt>
                <c:pt idx="4">
                  <c:v>#N/A</c:v>
                </c:pt>
                <c:pt idx="5">
                  <c:v>5.43</c:v>
                </c:pt>
                <c:pt idx="6">
                  <c:v>#N/A</c:v>
                </c:pt>
                <c:pt idx="7">
                  <c:v>2.91</c:v>
                </c:pt>
                <c:pt idx="8">
                  <c:v>#N/A</c:v>
                </c:pt>
                <c:pt idx="9">
                  <c:v>2.4500000000000002</c:v>
                </c:pt>
              </c:numCache>
            </c:numRef>
          </c:val>
          <c:extLst>
            <c:ext xmlns:c16="http://schemas.microsoft.com/office/drawing/2014/chart" uri="{C3380CC4-5D6E-409C-BE32-E72D297353CC}">
              <c16:uniqueId val="{00000006-EEE0-453F-B5FE-B4551E82B609}"/>
            </c:ext>
          </c:extLst>
        </c:ser>
        <c:ser>
          <c:idx val="7"/>
          <c:order val="7"/>
          <c:tx>
            <c:strRef>
              <c:f>データシート!$A$34</c:f>
              <c:strCache>
                <c:ptCount val="1"/>
                <c:pt idx="0">
                  <c:v>介護保険特別会計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1.71</c:v>
                </c:pt>
                <c:pt idx="2">
                  <c:v>#N/A</c:v>
                </c:pt>
                <c:pt idx="3">
                  <c:v>0.91</c:v>
                </c:pt>
                <c:pt idx="4">
                  <c:v>#N/A</c:v>
                </c:pt>
                <c:pt idx="5">
                  <c:v>1.08</c:v>
                </c:pt>
                <c:pt idx="6">
                  <c:v>#N/A</c:v>
                </c:pt>
                <c:pt idx="7">
                  <c:v>1.1399999999999999</c:v>
                </c:pt>
                <c:pt idx="8">
                  <c:v>#N/A</c:v>
                </c:pt>
                <c:pt idx="9">
                  <c:v>2.77</c:v>
                </c:pt>
              </c:numCache>
            </c:numRef>
          </c:val>
          <c:extLst>
            <c:ext xmlns:c16="http://schemas.microsoft.com/office/drawing/2014/chart" uri="{C3380CC4-5D6E-409C-BE32-E72D297353CC}">
              <c16:uniqueId val="{00000007-EEE0-453F-B5FE-B4551E82B609}"/>
            </c:ext>
          </c:extLst>
        </c:ser>
        <c:ser>
          <c:idx val="8"/>
          <c:order val="8"/>
          <c:tx>
            <c:strRef>
              <c:f>データシート!$A$35</c:f>
              <c:strCache>
                <c:ptCount val="1"/>
                <c:pt idx="0">
                  <c:v>下水道事業会計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1.5</c:v>
                </c:pt>
                <c:pt idx="2">
                  <c:v>#N/A</c:v>
                </c:pt>
                <c:pt idx="3">
                  <c:v>1.69</c:v>
                </c:pt>
                <c:pt idx="4">
                  <c:v>#N/A</c:v>
                </c:pt>
                <c:pt idx="5">
                  <c:v>2.2999999999999998</c:v>
                </c:pt>
                <c:pt idx="6">
                  <c:v>#N/A</c:v>
                </c:pt>
                <c:pt idx="7">
                  <c:v>2.38</c:v>
                </c:pt>
                <c:pt idx="8">
                  <c:v>#N/A</c:v>
                </c:pt>
                <c:pt idx="9">
                  <c:v>2.78</c:v>
                </c:pt>
              </c:numCache>
            </c:numRef>
          </c:val>
          <c:extLst>
            <c:ext xmlns:c16="http://schemas.microsoft.com/office/drawing/2014/chart" uri="{C3380CC4-5D6E-409C-BE32-E72D297353CC}">
              <c16:uniqueId val="{00000008-EEE0-453F-B5FE-B4551E82B609}"/>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8.77</c:v>
                </c:pt>
                <c:pt idx="2">
                  <c:v>#N/A</c:v>
                </c:pt>
                <c:pt idx="3">
                  <c:v>12.81</c:v>
                </c:pt>
                <c:pt idx="4">
                  <c:v>#N/A</c:v>
                </c:pt>
                <c:pt idx="5">
                  <c:v>9.3699999999999992</c:v>
                </c:pt>
                <c:pt idx="6">
                  <c:v>#N/A</c:v>
                </c:pt>
                <c:pt idx="7">
                  <c:v>8.48</c:v>
                </c:pt>
                <c:pt idx="8">
                  <c:v>#N/A</c:v>
                </c:pt>
                <c:pt idx="9">
                  <c:v>10.92</c:v>
                </c:pt>
              </c:numCache>
            </c:numRef>
          </c:val>
          <c:extLst>
            <c:ext xmlns:c16="http://schemas.microsoft.com/office/drawing/2014/chart" uri="{C3380CC4-5D6E-409C-BE32-E72D297353CC}">
              <c16:uniqueId val="{00000009-EEE0-453F-B5FE-B4551E82B609}"/>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587</c:v>
                </c:pt>
                <c:pt idx="5">
                  <c:v>598</c:v>
                </c:pt>
                <c:pt idx="8">
                  <c:v>597</c:v>
                </c:pt>
                <c:pt idx="11">
                  <c:v>550</c:v>
                </c:pt>
                <c:pt idx="14">
                  <c:v>500</c:v>
                </c:pt>
              </c:numCache>
            </c:numRef>
          </c:val>
          <c:extLst>
            <c:ext xmlns:c16="http://schemas.microsoft.com/office/drawing/2014/chart" uri="{C3380CC4-5D6E-409C-BE32-E72D297353CC}">
              <c16:uniqueId val="{00000000-EC64-4D6D-99AF-926E58BCE0A8}"/>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EC64-4D6D-99AF-926E58BCE0A8}"/>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EC64-4D6D-99AF-926E58BCE0A8}"/>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33</c:v>
                </c:pt>
                <c:pt idx="3">
                  <c:v>38</c:v>
                </c:pt>
                <c:pt idx="6">
                  <c:v>46</c:v>
                </c:pt>
                <c:pt idx="9">
                  <c:v>38</c:v>
                </c:pt>
                <c:pt idx="12">
                  <c:v>60</c:v>
                </c:pt>
              </c:numCache>
            </c:numRef>
          </c:val>
          <c:extLst>
            <c:ext xmlns:c16="http://schemas.microsoft.com/office/drawing/2014/chart" uri="{C3380CC4-5D6E-409C-BE32-E72D297353CC}">
              <c16:uniqueId val="{00000003-EC64-4D6D-99AF-926E58BCE0A8}"/>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235</c:v>
                </c:pt>
                <c:pt idx="3">
                  <c:v>244</c:v>
                </c:pt>
                <c:pt idx="6">
                  <c:v>225</c:v>
                </c:pt>
                <c:pt idx="9">
                  <c:v>222</c:v>
                </c:pt>
                <c:pt idx="12">
                  <c:v>183</c:v>
                </c:pt>
              </c:numCache>
            </c:numRef>
          </c:val>
          <c:extLst>
            <c:ext xmlns:c16="http://schemas.microsoft.com/office/drawing/2014/chart" uri="{C3380CC4-5D6E-409C-BE32-E72D297353CC}">
              <c16:uniqueId val="{00000004-EC64-4D6D-99AF-926E58BCE0A8}"/>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EC64-4D6D-99AF-926E58BCE0A8}"/>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EC64-4D6D-99AF-926E58BCE0A8}"/>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537</c:v>
                </c:pt>
                <c:pt idx="3">
                  <c:v>591</c:v>
                </c:pt>
                <c:pt idx="6">
                  <c:v>599</c:v>
                </c:pt>
                <c:pt idx="9">
                  <c:v>599</c:v>
                </c:pt>
                <c:pt idx="12">
                  <c:v>532</c:v>
                </c:pt>
              </c:numCache>
            </c:numRef>
          </c:val>
          <c:extLst>
            <c:ext xmlns:c16="http://schemas.microsoft.com/office/drawing/2014/chart" uri="{C3380CC4-5D6E-409C-BE32-E72D297353CC}">
              <c16:uniqueId val="{00000007-EC64-4D6D-99AF-926E58BCE0A8}"/>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218</c:v>
                </c:pt>
                <c:pt idx="2">
                  <c:v>#N/A</c:v>
                </c:pt>
                <c:pt idx="3">
                  <c:v>#N/A</c:v>
                </c:pt>
                <c:pt idx="4">
                  <c:v>275</c:v>
                </c:pt>
                <c:pt idx="5">
                  <c:v>#N/A</c:v>
                </c:pt>
                <c:pt idx="6">
                  <c:v>#N/A</c:v>
                </c:pt>
                <c:pt idx="7">
                  <c:v>273</c:v>
                </c:pt>
                <c:pt idx="8">
                  <c:v>#N/A</c:v>
                </c:pt>
                <c:pt idx="9">
                  <c:v>#N/A</c:v>
                </c:pt>
                <c:pt idx="10">
                  <c:v>309</c:v>
                </c:pt>
                <c:pt idx="11">
                  <c:v>#N/A</c:v>
                </c:pt>
                <c:pt idx="12">
                  <c:v>#N/A</c:v>
                </c:pt>
                <c:pt idx="13">
                  <c:v>275</c:v>
                </c:pt>
                <c:pt idx="14">
                  <c:v>#N/A</c:v>
                </c:pt>
              </c:numCache>
            </c:numRef>
          </c:val>
          <c:smooth val="0"/>
          <c:extLst>
            <c:ext xmlns:c16="http://schemas.microsoft.com/office/drawing/2014/chart" uri="{C3380CC4-5D6E-409C-BE32-E72D297353CC}">
              <c16:uniqueId val="{00000008-EC64-4D6D-99AF-926E58BCE0A8}"/>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7079</c:v>
                </c:pt>
                <c:pt idx="5">
                  <c:v>6886</c:v>
                </c:pt>
                <c:pt idx="8">
                  <c:v>6590</c:v>
                </c:pt>
                <c:pt idx="11">
                  <c:v>6383</c:v>
                </c:pt>
                <c:pt idx="14">
                  <c:v>6227</c:v>
                </c:pt>
              </c:numCache>
            </c:numRef>
          </c:val>
          <c:extLst>
            <c:ext xmlns:c16="http://schemas.microsoft.com/office/drawing/2014/chart" uri="{C3380CC4-5D6E-409C-BE32-E72D297353CC}">
              <c16:uniqueId val="{00000000-5CAD-4BCA-BD68-50C999DFBC9B}"/>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0</c:v>
                </c:pt>
                <c:pt idx="5">
                  <c:v>0</c:v>
                </c:pt>
                <c:pt idx="8">
                  <c:v>0</c:v>
                </c:pt>
                <c:pt idx="11">
                  <c:v>0</c:v>
                </c:pt>
                <c:pt idx="14">
                  <c:v>0</c:v>
                </c:pt>
              </c:numCache>
            </c:numRef>
          </c:val>
          <c:extLst>
            <c:ext xmlns:c16="http://schemas.microsoft.com/office/drawing/2014/chart" uri="{C3380CC4-5D6E-409C-BE32-E72D297353CC}">
              <c16:uniqueId val="{00000001-5CAD-4BCA-BD68-50C999DFBC9B}"/>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1916</c:v>
                </c:pt>
                <c:pt idx="5">
                  <c:v>2230</c:v>
                </c:pt>
                <c:pt idx="8">
                  <c:v>2775</c:v>
                </c:pt>
                <c:pt idx="11">
                  <c:v>2674</c:v>
                </c:pt>
                <c:pt idx="14">
                  <c:v>2660</c:v>
                </c:pt>
              </c:numCache>
            </c:numRef>
          </c:val>
          <c:extLst>
            <c:ext xmlns:c16="http://schemas.microsoft.com/office/drawing/2014/chart" uri="{C3380CC4-5D6E-409C-BE32-E72D297353CC}">
              <c16:uniqueId val="{00000002-5CAD-4BCA-BD68-50C999DFBC9B}"/>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5CAD-4BCA-BD68-50C999DFBC9B}"/>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5CAD-4BCA-BD68-50C999DFBC9B}"/>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5CAD-4BCA-BD68-50C999DFBC9B}"/>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1147</c:v>
                </c:pt>
                <c:pt idx="3">
                  <c:v>1126</c:v>
                </c:pt>
                <c:pt idx="6">
                  <c:v>1126</c:v>
                </c:pt>
                <c:pt idx="9">
                  <c:v>1123</c:v>
                </c:pt>
                <c:pt idx="12">
                  <c:v>1122</c:v>
                </c:pt>
              </c:numCache>
            </c:numRef>
          </c:val>
          <c:extLst>
            <c:ext xmlns:c16="http://schemas.microsoft.com/office/drawing/2014/chart" uri="{C3380CC4-5D6E-409C-BE32-E72D297353CC}">
              <c16:uniqueId val="{00000006-5CAD-4BCA-BD68-50C999DFBC9B}"/>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417</c:v>
                </c:pt>
                <c:pt idx="3">
                  <c:v>426</c:v>
                </c:pt>
                <c:pt idx="6">
                  <c:v>363</c:v>
                </c:pt>
                <c:pt idx="9">
                  <c:v>318</c:v>
                </c:pt>
                <c:pt idx="12">
                  <c:v>472</c:v>
                </c:pt>
              </c:numCache>
            </c:numRef>
          </c:val>
          <c:extLst>
            <c:ext xmlns:c16="http://schemas.microsoft.com/office/drawing/2014/chart" uri="{C3380CC4-5D6E-409C-BE32-E72D297353CC}">
              <c16:uniqueId val="{00000007-5CAD-4BCA-BD68-50C999DFBC9B}"/>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3499</c:v>
                </c:pt>
                <c:pt idx="3">
                  <c:v>3260</c:v>
                </c:pt>
                <c:pt idx="6">
                  <c:v>3258</c:v>
                </c:pt>
                <c:pt idx="9">
                  <c:v>3244</c:v>
                </c:pt>
                <c:pt idx="12">
                  <c:v>3207</c:v>
                </c:pt>
              </c:numCache>
            </c:numRef>
          </c:val>
          <c:extLst>
            <c:ext xmlns:c16="http://schemas.microsoft.com/office/drawing/2014/chart" uri="{C3380CC4-5D6E-409C-BE32-E72D297353CC}">
              <c16:uniqueId val="{00000008-5CAD-4BCA-BD68-50C999DFBC9B}"/>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5CAD-4BCA-BD68-50C999DFBC9B}"/>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6775</c:v>
                </c:pt>
                <c:pt idx="3">
                  <c:v>6742</c:v>
                </c:pt>
                <c:pt idx="6">
                  <c:v>6420</c:v>
                </c:pt>
                <c:pt idx="9">
                  <c:v>6065</c:v>
                </c:pt>
                <c:pt idx="12">
                  <c:v>5868</c:v>
                </c:pt>
              </c:numCache>
            </c:numRef>
          </c:val>
          <c:extLst>
            <c:ext xmlns:c16="http://schemas.microsoft.com/office/drawing/2014/chart" uri="{C3380CC4-5D6E-409C-BE32-E72D297353CC}">
              <c16:uniqueId val="{0000000A-5CAD-4BCA-BD68-50C999DFBC9B}"/>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2842</c:v>
                </c:pt>
                <c:pt idx="2">
                  <c:v>#N/A</c:v>
                </c:pt>
                <c:pt idx="3">
                  <c:v>#N/A</c:v>
                </c:pt>
                <c:pt idx="4">
                  <c:v>2438</c:v>
                </c:pt>
                <c:pt idx="5">
                  <c:v>#N/A</c:v>
                </c:pt>
                <c:pt idx="6">
                  <c:v>#N/A</c:v>
                </c:pt>
                <c:pt idx="7">
                  <c:v>1803</c:v>
                </c:pt>
                <c:pt idx="8">
                  <c:v>#N/A</c:v>
                </c:pt>
                <c:pt idx="9">
                  <c:v>#N/A</c:v>
                </c:pt>
                <c:pt idx="10">
                  <c:v>1693</c:v>
                </c:pt>
                <c:pt idx="11">
                  <c:v>#N/A</c:v>
                </c:pt>
                <c:pt idx="12">
                  <c:v>#N/A</c:v>
                </c:pt>
                <c:pt idx="13">
                  <c:v>1782</c:v>
                </c:pt>
                <c:pt idx="14">
                  <c:v>#N/A</c:v>
                </c:pt>
              </c:numCache>
            </c:numRef>
          </c:val>
          <c:smooth val="0"/>
          <c:extLst>
            <c:ext xmlns:c16="http://schemas.microsoft.com/office/drawing/2014/chart" uri="{C3380CC4-5D6E-409C-BE32-E72D297353CC}">
              <c16:uniqueId val="{0000000B-5CAD-4BCA-BD68-50C999DFBC9B}"/>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926</c:v>
                </c:pt>
                <c:pt idx="1">
                  <c:v>878</c:v>
                </c:pt>
                <c:pt idx="2">
                  <c:v>811</c:v>
                </c:pt>
              </c:numCache>
            </c:numRef>
          </c:val>
          <c:extLst>
            <c:ext xmlns:c16="http://schemas.microsoft.com/office/drawing/2014/chart" uri="{C3380CC4-5D6E-409C-BE32-E72D297353CC}">
              <c16:uniqueId val="{00000000-B93E-4380-8719-B1237750BA13}"/>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118</c:v>
                </c:pt>
                <c:pt idx="1">
                  <c:v>145</c:v>
                </c:pt>
                <c:pt idx="2">
                  <c:v>181</c:v>
                </c:pt>
              </c:numCache>
            </c:numRef>
          </c:val>
          <c:extLst>
            <c:ext xmlns:c16="http://schemas.microsoft.com/office/drawing/2014/chart" uri="{C3380CC4-5D6E-409C-BE32-E72D297353CC}">
              <c16:uniqueId val="{00000001-B93E-4380-8719-B1237750BA13}"/>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1134</c:v>
                </c:pt>
                <c:pt idx="1">
                  <c:v>1133</c:v>
                </c:pt>
                <c:pt idx="2">
                  <c:v>1177</c:v>
                </c:pt>
              </c:numCache>
            </c:numRef>
          </c:val>
          <c:extLst>
            <c:ext xmlns:c16="http://schemas.microsoft.com/office/drawing/2014/chart" uri="{C3380CC4-5D6E-409C-BE32-E72D297353CC}">
              <c16:uniqueId val="{00000002-B93E-4380-8719-B1237750BA13}"/>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{04D60662-43C2-4B08-96BF-FE95DD07CC0C}</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F2BF-4ED2-AE1A-2DF690EB2862}"/>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{22CE680C-C2D3-4689-934A-757A30753AB1}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F2BF-4ED2-AE1A-2DF690EB2862}"/>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{4DA1AE2A-5223-4287-B0C9-7A0BDE7E24DB}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F2BF-4ED2-AE1A-2DF690EB2862}"/>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{3310D81D-8912-4DA8-B435-8B17F1652BCE}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F2BF-4ED2-AE1A-2DF690EB2862}"/>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{2FE4A961-AA34-4800-9969-7041995D7261}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F2BF-4ED2-AE1A-2DF690EB2862}"/>
                </c:ext>
              </c:extLst>
            </c:dLbl>
            <c:dLbl>
              <c:idx val="8"/>
              <c:tx>
                <c:strRef>
                  <c:f>公会計指標分析・財政指標組合せ分析表!$BX$50</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{9C7CDE8A-89B8-4F1D-A1DF-519B0176412D}</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F2BF-4ED2-AE1A-2DF690EB2862}"/>
                </c:ext>
              </c:extLst>
            </c:dLbl>
            <c:dLbl>
              <c:idx val="16"/>
              <c:layout>
                <c:manualLayout>
                  <c:x val="0"/>
                  <c:y val="2.0614577749548686E-2"/>
                </c:manualLayout>
              </c:layout>
              <c:tx>
                <c:strRef>
                  <c:f>公会計指標分析・財政指標組合せ分析表!$CF$50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{50D5E2A5-4592-45DA-9B1F-43B13482A69A}</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F2BF-4ED2-AE1A-2DF690EB2862}"/>
                </c:ext>
              </c:extLst>
            </c:dLbl>
            <c:dLbl>
              <c:idx val="24"/>
              <c:layout>
                <c:manualLayout>
                  <c:x val="0"/>
                  <c:y val="-2.8762507233387719E-2"/>
                </c:manualLayout>
              </c:layout>
              <c:tx>
                <c:strRef>
                  <c:f>公会計指標分析・財政指標組合せ分析表!$CN$50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{93403100-6274-4DE6-A677-4B33E8CFEC91}</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F2BF-4ED2-AE1A-2DF690EB2862}"/>
                </c:ext>
              </c:extLst>
            </c:dLbl>
            <c:dLbl>
              <c:idx val="32"/>
              <c:layout>
                <c:manualLayout>
                  <c:x val="0"/>
                  <c:y val="8.1481070992525592E-3"/>
                </c:manualLayout>
              </c:layout>
              <c:tx>
                <c:strRef>
                  <c:f>公会計指標分析・財政指標組合せ分析表!$CV$50</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{66CAB08B-EB0D-4CA7-A775-0B5300CA5879}</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F2BF-4ED2-AE1A-2DF690EB2862}"/>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77.900000000000006</c:v>
                </c:pt>
                <c:pt idx="8">
                  <c:v>77.900000000000006</c:v>
                </c:pt>
                <c:pt idx="16">
                  <c:v>78.599999999999994</c:v>
                </c:pt>
                <c:pt idx="24">
                  <c:v>79.2</c:v>
                </c:pt>
                <c:pt idx="32">
                  <c:v>79.7</c:v>
                </c:pt>
              </c:numCache>
            </c:numRef>
          </c:xVal>
          <c:yVal>
            <c:numRef>
              <c:f>公会計指標分析・財政指標組合せ分析表!$BP$51:$DC$51</c:f>
              <c:numCache>
                <c:formatCode>#,##0.0;"▲ "#,##0.0</c:formatCode>
                <c:ptCount val="40"/>
                <c:pt idx="0">
                  <c:v>67.5</c:v>
                </c:pt>
                <c:pt idx="8">
                  <c:v>54.1</c:v>
                </c:pt>
                <c:pt idx="16">
                  <c:v>41.5</c:v>
                </c:pt>
                <c:pt idx="24">
                  <c:v>37.799999999999997</c:v>
                </c:pt>
                <c:pt idx="32">
                  <c:v>38.1</c:v>
                </c:pt>
              </c:numCache>
            </c:numRef>
          </c:yVal>
          <c:smooth val="0"/>
          <c:extLst>
            <c:ext xmlns:c16="http://schemas.microsoft.com/office/drawing/2014/chart" uri="{C3380CC4-5D6E-409C-BE32-E72D297353CC}">
              <c16:uniqueId val="{00000009-F2BF-4ED2-AE1A-2DF690EB2862}"/>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{3BCEBC3E-8BF0-4A4E-AFCB-1FEE78ED9685}</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F2BF-4ED2-AE1A-2DF690EB2862}"/>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{9D0FB6DC-17A0-4D18-A2B0-9EE73DC1D0CC}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F2BF-4ED2-AE1A-2DF690EB2862}"/>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{B4280DDB-1F88-4BDB-97F1-9CCA6254132C}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F2BF-4ED2-AE1A-2DF690EB2862}"/>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{57838B09-BCE3-4998-9014-50E9DCDCFC31}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F2BF-4ED2-AE1A-2DF690EB2862}"/>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{036201BC-4B16-46C5-9CA6-D13BF0BFA16C}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F2BF-4ED2-AE1A-2DF690EB2862}"/>
                </c:ext>
              </c:extLst>
            </c:dLbl>
            <c:dLbl>
              <c:idx val="8"/>
              <c:layout>
                <c:manualLayout>
                  <c:x val="0"/>
                  <c:y val="1.3684557156817715E-2"/>
                </c:manualLayout>
              </c:layout>
              <c:tx>
                <c:strRef>
                  <c:f>公会計指標分析・財政指標組合せ分析表!$BX$50</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{E775A50D-BB45-49F8-B252-440A8D76E5FB}</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F2BF-4ED2-AE1A-2DF690EB2862}"/>
                </c:ext>
              </c:extLst>
            </c:dLbl>
            <c:dLbl>
              <c:idx val="16"/>
              <c:layout>
                <c:manualLayout>
                  <c:x val="0"/>
                  <c:y val="7.4058522857860009E-3"/>
                </c:manualLayout>
              </c:layout>
              <c:tx>
                <c:strRef>
                  <c:f>公会計指標分析・財政指標組合せ分析表!$CF$50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{40CFB369-6D45-471E-802F-EAA35609D587}</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F2BF-4ED2-AE1A-2DF690EB2862}"/>
                </c:ext>
              </c:extLst>
            </c:dLbl>
            <c:dLbl>
              <c:idx val="24"/>
              <c:layout>
                <c:manualLayout>
                  <c:x val="0"/>
                  <c:y val="-2.7165922280468238E-2"/>
                </c:manualLayout>
              </c:layout>
              <c:tx>
                <c:strRef>
                  <c:f>公会計指標分析・財政指標組合せ分析表!$CN$50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{AC0DFC9B-C76B-4538-AEAE-5DECCA64AF50}</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F2BF-4ED2-AE1A-2DF690EB2862}"/>
                </c:ext>
              </c:extLst>
            </c:dLbl>
            <c:dLbl>
              <c:idx val="32"/>
              <c:layout>
                <c:manualLayout>
                  <c:x val="0"/>
                  <c:y val="6.0755128378644592E-3"/>
                </c:manualLayout>
              </c:layout>
              <c:tx>
                <c:strRef>
                  <c:f>公会計指標分析・財政指標組合せ分析表!$CV$50</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{9634E209-AAED-4F0B-A031-1CC1733419E1}</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F2BF-4ED2-AE1A-2DF690EB2862}"/>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61.7</c:v>
                </c:pt>
                <c:pt idx="8">
                  <c:v>61.4</c:v>
                </c:pt>
                <c:pt idx="16">
                  <c:v>62.6</c:v>
                </c:pt>
                <c:pt idx="24">
                  <c:v>63.6</c:v>
                </c:pt>
                <c:pt idx="32">
                  <c:v>64.099999999999994</c:v>
                </c:pt>
              </c:numCache>
            </c:numRef>
          </c:xVal>
          <c:yVal>
            <c:numRef>
              <c:f>公会計指標分析・財政指標組合せ分析表!$BP$55:$DC$55</c:f>
              <c:numCache>
                <c:formatCode>#,##0.0;"▲ "#,##0.0</c:formatCode>
                <c:ptCount val="40"/>
                <c:pt idx="0">
                  <c:v>15.5</c:v>
                </c:pt>
                <c:pt idx="8">
                  <c:v>4.5999999999999996</c:v>
                </c:pt>
                <c:pt idx="16">
                  <c:v>0.6</c:v>
                </c:pt>
                <c:pt idx="24">
                  <c:v>0</c:v>
                </c:pt>
                <c:pt idx="32">
                  <c:v>1</c:v>
                </c:pt>
              </c:numCache>
            </c:numRef>
          </c:yVal>
          <c:smooth val="0"/>
          <c:extLst>
            <c:ext xmlns:c16="http://schemas.microsoft.com/office/drawing/2014/chart" uri="{C3380CC4-5D6E-409C-BE32-E72D297353CC}">
              <c16:uniqueId val="{00000013-F2BF-4ED2-AE1A-2DF690EB2862}"/>
            </c:ext>
          </c:extLst>
        </c:ser>
        <c:dLbls>
          <c:showLegendKey val="0"/>
          <c:showVal val="1"/>
          <c:showCatName val="0"/>
          <c:showSerName val="0"/>
          <c:showPercent val="0"/>
          <c:showBubbleSize val="0"/>
        </c:dLbls>
        <c:axId val="46179840"/>
        <c:axId val="46181760"/>
      </c:scatterChart>
      <c:valAx>
        <c:axId val="46179840"/>
        <c:scaling>
          <c:orientation val="maxMin"/>
          <c:max val="90"/>
          <c:min val="5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80"/>
          <c:min val="-2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2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{D339470C-8B6E-4C08-AEA0-7B6F60EBA1A9}</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AE9C-46D6-9235-40B7C936E345}"/>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{C56FA759-8D6B-4A29-A08D-8282A2E19842}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AE9C-46D6-9235-40B7C936E345}"/>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{3397FF43-46DE-437C-8F9B-E1C0916CCFA5}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AE9C-46D6-9235-40B7C936E345}"/>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{FC055EAE-B658-4D0C-8378-268620E5EA42}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AE9C-46D6-9235-40B7C936E345}"/>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{46AC0EFE-7EF8-4EC7-86D2-C4ED59AF54EA}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AE9C-46D6-9235-40B7C936E345}"/>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{EE0A5E5A-312A-4A1C-8248-011DA4E3C5C4}</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AE9C-46D6-9235-40B7C936E345}"/>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{393E3D9A-53EC-49EF-B8DA-203EE4D06A20}</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AE9C-46D6-9235-40B7C936E345}"/>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{0DD22964-D9B7-420D-978B-2B19A67794CE}</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AE9C-46D6-9235-40B7C936E345}"/>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{9B83C157-3511-4726-BDD3-CF5512FC0C76}</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AE9C-46D6-9235-40B7C936E345}"/>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6</c:v>
                </c:pt>
                <c:pt idx="8">
                  <c:v>5.8</c:v>
                </c:pt>
                <c:pt idx="16">
                  <c:v>5.8</c:v>
                </c:pt>
                <c:pt idx="24">
                  <c:v>6.4</c:v>
                </c:pt>
                <c:pt idx="32">
                  <c:v>6.2</c:v>
                </c:pt>
              </c:numCache>
            </c:numRef>
          </c:xVal>
          <c:yVal>
            <c:numRef>
              <c:f>公会計指標分析・財政指標組合せ分析表!$BP$73:$DC$73</c:f>
              <c:numCache>
                <c:formatCode>#,##0.0;"▲ "#,##0.0</c:formatCode>
                <c:ptCount val="40"/>
                <c:pt idx="0">
                  <c:v>67.5</c:v>
                </c:pt>
                <c:pt idx="8">
                  <c:v>54.1</c:v>
                </c:pt>
                <c:pt idx="16">
                  <c:v>41.5</c:v>
                </c:pt>
                <c:pt idx="24">
                  <c:v>37.799999999999997</c:v>
                </c:pt>
                <c:pt idx="32">
                  <c:v>38.1</c:v>
                </c:pt>
              </c:numCache>
            </c:numRef>
          </c:yVal>
          <c:smooth val="0"/>
          <c:extLst>
            <c:ext xmlns:c16="http://schemas.microsoft.com/office/drawing/2014/chart" uri="{C3380CC4-5D6E-409C-BE32-E72D297353CC}">
              <c16:uniqueId val="{00000009-AE9C-46D6-9235-40B7C936E345}"/>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{EC635DEC-CFB8-4DE4-8980-A87F93DBF4A9}</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AE9C-46D6-9235-40B7C936E345}"/>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{D8E299AF-C161-4EF3-B9E1-A81724BF68BD}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AE9C-46D6-9235-40B7C936E345}"/>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{6ED4C7B9-E6A3-42D0-A848-B1D60C6FC95F}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AE9C-46D6-9235-40B7C936E345}"/>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{A387EA6C-0AE1-4330-B9AC-D44C22E20526}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AE9C-46D6-9235-40B7C936E345}"/>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{5F7545CE-EFA1-41A6-8C77-4F13CB4918EE}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AE9C-46D6-9235-40B7C936E345}"/>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{7318C40F-D8B3-4371-BD03-F5B30C2D3C3C}</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AE9C-46D6-9235-40B7C936E345}"/>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{4530D164-6F36-436E-B84A-7019A3B5FD6F}</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AE9C-46D6-9235-40B7C936E345}"/>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{5ACA92A3-021D-4493-B2FF-8F46BA9C0F77}</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AE9C-46D6-9235-40B7C936E345}"/>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{D52E772D-9A1E-4476-959D-E69D902A97D7}</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AE9C-46D6-9235-40B7C936E345}"/>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6.4</c:v>
                </c:pt>
                <c:pt idx="8">
                  <c:v>6.3</c:v>
                </c:pt>
                <c:pt idx="16">
                  <c:v>6.6</c:v>
                </c:pt>
                <c:pt idx="24">
                  <c:v>6.8</c:v>
                </c:pt>
                <c:pt idx="32">
                  <c:v>7</c:v>
                </c:pt>
              </c:numCache>
            </c:numRef>
          </c:xVal>
          <c:yVal>
            <c:numRef>
              <c:f>公会計指標分析・財政指標組合せ分析表!$BP$77:$DC$77</c:f>
              <c:numCache>
                <c:formatCode>#,##0.0;"▲ "#,##0.0</c:formatCode>
                <c:ptCount val="40"/>
                <c:pt idx="0">
                  <c:v>15.5</c:v>
                </c:pt>
                <c:pt idx="8">
                  <c:v>4.5999999999999996</c:v>
                </c:pt>
                <c:pt idx="16">
                  <c:v>0.6</c:v>
                </c:pt>
                <c:pt idx="24">
                  <c:v>0</c:v>
                </c:pt>
                <c:pt idx="32">
                  <c:v>1</c:v>
                </c:pt>
              </c:numCache>
            </c:numRef>
          </c:yVal>
          <c:smooth val="0"/>
          <c:extLst>
            <c:ext xmlns:c16="http://schemas.microsoft.com/office/drawing/2014/chart" uri="{C3380CC4-5D6E-409C-BE32-E72D297353CC}">
              <c16:uniqueId val="{00000013-AE9C-46D6-9235-40B7C936E345}"/>
            </c:ext>
          </c:extLst>
        </c:ser>
        <c:dLbls>
          <c:showLegendKey val="0"/>
          <c:showVal val="1"/>
          <c:showCatName val="0"/>
          <c:showSerName val="0"/>
          <c:showPercent val="0"/>
          <c:showBubbleSize val="0"/>
        </c:dLbls>
        <c:axId val="84219776"/>
        <c:axId val="84234240"/>
      </c:scatterChart>
      <c:valAx>
        <c:axId val="84219776"/>
        <c:scaling>
          <c:orientation val="maxMin"/>
          <c:max val="8"/>
          <c:min val="5"/>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80"/>
          <c:min val="-2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2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岐阜県笠松町</a:t>
          </a:r>
        </a:p>
      </xdr:txBody>
    </xdr:sp>
    <xdr:clientData/>
  </xdr:twoCellAnchor>
  <xdr:twoCellAnchor>
    <xdr:from>
      <xdr:col>83</xdr:col>
      <xdr:colOff>6350</xdr:colOff>
      <xdr:row>2</xdr:row>
      <xdr:rowOff>63500</xdr:rowOff>
    </xdr:from>
    <xdr:to>
      <xdr:col>95</xdr:col>
      <xdr:colOff>152400</xdr:colOff>
      <xdr:row>5</xdr:row>
      <xdr:rowOff>107950</xdr:rowOff>
    </xdr:to>
    <xdr:sp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21,829
21,278
10.30
8,833,902
8,242,448
564,871
5,170,048
5,868,483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6.2
38.1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[0.66]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43</xdr:col>
      <xdr:colOff>6350</xdr:colOff>
      <xdr:row>31</xdr:row>
      <xdr:rowOff>146050</xdr:rowOff>
    </xdr:from>
    <xdr:to>
      <xdr:col>49</xdr:col>
      <xdr:colOff>19050</xdr:colOff>
      <xdr:row>33</xdr:row>
      <xdr:rowOff>57150</xdr:rowOff>
    </xdr:to>
    <xdr:sp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類似団体内平均値を０．０３ポイント上回っており、令和元年度以降、大きな増減はないものの、今後も歳入では町税の徴収率向上、歳出では徹底した経常経費の抑制を図り、更なる財政基盤に努める。</a:t>
          </a:r>
          <a:endParaRPr lang="ja-JP" altLang="ja-JP" sz="1400">
            <a:effectLst/>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textlink="">
      <xdr:nvSpPr>
        <xdr:cNvPr id="63" name="財政力グラフ枠">
          <a:extLst>
            <a:ext uri="{FF2B5EF4-FFF2-40B4-BE49-F238E27FC236}">
              <a16:creationId xmlns:a16="http://schemas.microsoft.com/office/drawing/2014/main" id="{00000000-0008-0000-0300-00003F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37</xdr:row>
      <xdr:rowOff>24695</xdr:rowOff>
    </xdr:from>
    <xdr:to>
      <xdr:col>23</xdr:col>
      <xdr:colOff>133350</xdr:colOff>
      <xdr:row>45</xdr:row>
      <xdr:rowOff>114300</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flipV="1">
          <a:off x="4953000" y="6368345"/>
          <a:ext cx="0" cy="146120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45</xdr:row>
      <xdr:rowOff>86377</xdr:rowOff>
    </xdr:from>
    <xdr:ext cx="762000" cy="259045"/>
    <xdr:sp textlink="">
      <xdr:nvSpPr>
        <xdr:cNvPr id="65" name="財政力最小値テキスト">
          <a:extLst>
            <a:ext uri="{FF2B5EF4-FFF2-40B4-BE49-F238E27FC236}">
              <a16:creationId xmlns:a16="http://schemas.microsoft.com/office/drawing/2014/main" id="{00000000-0008-0000-0300-000041000000}"/>
            </a:ext>
          </a:extLst>
        </xdr:cNvPr>
        <xdr:cNvSpPr txBox="1"/>
      </xdr:nvSpPr>
      <xdr:spPr>
        <a:xfrm>
          <a:off x="5041900" y="7801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114300</xdr:rowOff>
    </xdr:from>
    <xdr:to>
      <xdr:col>24</xdr:col>
      <xdr:colOff>12700</xdr:colOff>
      <xdr:row>45</xdr:row>
      <xdr:rowOff>114300</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78295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111072</xdr:rowOff>
    </xdr:from>
    <xdr:ext cx="762000" cy="259045"/>
    <xdr:sp textlink="">
      <xdr:nvSpPr>
        <xdr:cNvPr id="67" name="財政力最大値テキスト">
          <a:extLst>
            <a:ext uri="{FF2B5EF4-FFF2-40B4-BE49-F238E27FC236}">
              <a16:creationId xmlns:a16="http://schemas.microsoft.com/office/drawing/2014/main" id="{00000000-0008-0000-0300-000043000000}"/>
            </a:ext>
          </a:extLst>
        </xdr:cNvPr>
        <xdr:cNvSpPr txBox="1"/>
      </xdr:nvSpPr>
      <xdr:spPr>
        <a:xfrm>
          <a:off x="5041900" y="61118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37</xdr:row>
      <xdr:rowOff>24695</xdr:rowOff>
    </xdr:from>
    <xdr:to>
      <xdr:col>24</xdr:col>
      <xdr:colOff>12700</xdr:colOff>
      <xdr:row>37</xdr:row>
      <xdr:rowOff>24695</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63683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42</xdr:row>
      <xdr:rowOff>92428</xdr:rowOff>
    </xdr:from>
    <xdr:to>
      <xdr:col>23</xdr:col>
      <xdr:colOff>133350</xdr:colOff>
      <xdr:row>42</xdr:row>
      <xdr:rowOff>105833</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114800" y="7293328"/>
          <a:ext cx="838200" cy="13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67327</xdr:rowOff>
    </xdr:from>
    <xdr:ext cx="762000" cy="259045"/>
    <xdr:sp textlink="">
      <xdr:nvSpPr>
        <xdr:cNvPr id="70" name="財政力平均値テキスト">
          <a:extLst>
            <a:ext uri="{FF2B5EF4-FFF2-40B4-BE49-F238E27FC236}">
              <a16:creationId xmlns:a16="http://schemas.microsoft.com/office/drawing/2014/main" id="{00000000-0008-0000-0300-000046000000}"/>
            </a:ext>
          </a:extLst>
        </xdr:cNvPr>
        <xdr:cNvSpPr txBox="1"/>
      </xdr:nvSpPr>
      <xdr:spPr>
        <a:xfrm>
          <a:off x="5041900" y="72682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95250</xdr:rowOff>
    </xdr:from>
    <xdr:to>
      <xdr:col>23</xdr:col>
      <xdr:colOff>184150</xdr:colOff>
      <xdr:row>43</xdr:row>
      <xdr:rowOff>25400</xdr:rowOff>
    </xdr:to>
    <xdr:sp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902200" y="7296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42</xdr:row>
      <xdr:rowOff>65617</xdr:rowOff>
    </xdr:from>
    <xdr:to>
      <xdr:col>19</xdr:col>
      <xdr:colOff>133350</xdr:colOff>
      <xdr:row>42</xdr:row>
      <xdr:rowOff>92428</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a:off x="3225800" y="7266517"/>
          <a:ext cx="889000" cy="26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81845</xdr:rowOff>
    </xdr:from>
    <xdr:to>
      <xdr:col>19</xdr:col>
      <xdr:colOff>184150</xdr:colOff>
      <xdr:row>43</xdr:row>
      <xdr:rowOff>11995</xdr:rowOff>
    </xdr:to>
    <xdr:sp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064000" y="7282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168222</xdr:rowOff>
    </xdr:from>
    <xdr:ext cx="736600" cy="259045"/>
    <xdr:sp textlink="">
      <xdr:nvSpPr>
        <xdr:cNvPr id="74" name="テキスト ボックス 73">
          <a:extLst>
            <a:ext uri="{FF2B5EF4-FFF2-40B4-BE49-F238E27FC236}">
              <a16:creationId xmlns:a16="http://schemas.microsoft.com/office/drawing/2014/main" id="{00000000-0008-0000-0300-00004A000000}"/>
            </a:ext>
          </a:extLst>
        </xdr:cNvPr>
        <xdr:cNvSpPr txBox="1"/>
      </xdr:nvSpPr>
      <xdr:spPr>
        <a:xfrm>
          <a:off x="3733800" y="736912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42</xdr:row>
      <xdr:rowOff>38805</xdr:rowOff>
    </xdr:from>
    <xdr:to>
      <xdr:col>15</xdr:col>
      <xdr:colOff>82550</xdr:colOff>
      <xdr:row>42</xdr:row>
      <xdr:rowOff>65617</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2336800" y="7239705"/>
          <a:ext cx="889000" cy="268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55033</xdr:rowOff>
    </xdr:from>
    <xdr:to>
      <xdr:col>15</xdr:col>
      <xdr:colOff>133350</xdr:colOff>
      <xdr:row>42</xdr:row>
      <xdr:rowOff>156633</xdr:rowOff>
    </xdr:to>
    <xdr:sp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3175000" y="7255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141410</xdr:rowOff>
    </xdr:from>
    <xdr:ext cx="762000" cy="259045"/>
    <xdr:sp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2844800" y="73423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42</xdr:row>
      <xdr:rowOff>25400</xdr:rowOff>
    </xdr:from>
    <xdr:to>
      <xdr:col>11</xdr:col>
      <xdr:colOff>31750</xdr:colOff>
      <xdr:row>42</xdr:row>
      <xdr:rowOff>38805</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a:off x="1447800" y="7226300"/>
          <a:ext cx="889000" cy="13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28222</xdr:rowOff>
    </xdr:from>
    <xdr:to>
      <xdr:col>11</xdr:col>
      <xdr:colOff>82550</xdr:colOff>
      <xdr:row>42</xdr:row>
      <xdr:rowOff>129822</xdr:rowOff>
    </xdr:to>
    <xdr:sp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2286000" y="7229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114599</xdr:rowOff>
    </xdr:from>
    <xdr:ext cx="762000" cy="259045"/>
    <xdr:sp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955800" y="73154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14817</xdr:rowOff>
    </xdr:from>
    <xdr:to>
      <xdr:col>7</xdr:col>
      <xdr:colOff>31750</xdr:colOff>
      <xdr:row>42</xdr:row>
      <xdr:rowOff>116417</xdr:rowOff>
    </xdr:to>
    <xdr:sp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1397000" y="7215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101194</xdr:rowOff>
    </xdr:from>
    <xdr:ext cx="762000" cy="259045"/>
    <xdr:sp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066800" y="73020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55033</xdr:rowOff>
    </xdr:from>
    <xdr:to>
      <xdr:col>23</xdr:col>
      <xdr:colOff>184150</xdr:colOff>
      <xdr:row>42</xdr:row>
      <xdr:rowOff>156633</xdr:rowOff>
    </xdr:to>
    <xdr:sp textlink="">
      <xdr:nvSpPr>
        <xdr:cNvPr id="88" name="楕円 87">
          <a:extLst>
            <a:ext uri="{FF2B5EF4-FFF2-40B4-BE49-F238E27FC236}">
              <a16:creationId xmlns:a16="http://schemas.microsoft.com/office/drawing/2014/main" id="{00000000-0008-0000-0300-000058000000}"/>
            </a:ext>
          </a:extLst>
        </xdr:cNvPr>
        <xdr:cNvSpPr/>
      </xdr:nvSpPr>
      <xdr:spPr>
        <a:xfrm>
          <a:off x="4902200" y="72559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41</xdr:row>
      <xdr:rowOff>71560</xdr:rowOff>
    </xdr:from>
    <xdr:ext cx="762000" cy="259045"/>
    <xdr:sp textlink="">
      <xdr:nvSpPr>
        <xdr:cNvPr id="89" name="財政力該当値テキスト">
          <a:extLst>
            <a:ext uri="{FF2B5EF4-FFF2-40B4-BE49-F238E27FC236}">
              <a16:creationId xmlns:a16="http://schemas.microsoft.com/office/drawing/2014/main" id="{00000000-0008-0000-0300-000059000000}"/>
            </a:ext>
          </a:extLst>
        </xdr:cNvPr>
        <xdr:cNvSpPr txBox="1"/>
      </xdr:nvSpPr>
      <xdr:spPr>
        <a:xfrm>
          <a:off x="5041900" y="71010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42</xdr:row>
      <xdr:rowOff>41628</xdr:rowOff>
    </xdr:from>
    <xdr:to>
      <xdr:col>19</xdr:col>
      <xdr:colOff>184150</xdr:colOff>
      <xdr:row>42</xdr:row>
      <xdr:rowOff>143228</xdr:rowOff>
    </xdr:to>
    <xdr:sp textlink="">
      <xdr:nvSpPr>
        <xdr:cNvPr id="90" name="楕円 89">
          <a:extLst>
            <a:ext uri="{FF2B5EF4-FFF2-40B4-BE49-F238E27FC236}">
              <a16:creationId xmlns:a16="http://schemas.microsoft.com/office/drawing/2014/main" id="{00000000-0008-0000-0300-00005A000000}"/>
            </a:ext>
          </a:extLst>
        </xdr:cNvPr>
        <xdr:cNvSpPr/>
      </xdr:nvSpPr>
      <xdr:spPr>
        <a:xfrm>
          <a:off x="4064000" y="7242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153405</xdr:rowOff>
    </xdr:from>
    <xdr:ext cx="736600" cy="259045"/>
    <xdr:sp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3733800" y="70114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42</xdr:row>
      <xdr:rowOff>14817</xdr:rowOff>
    </xdr:from>
    <xdr:to>
      <xdr:col>15</xdr:col>
      <xdr:colOff>133350</xdr:colOff>
      <xdr:row>42</xdr:row>
      <xdr:rowOff>116417</xdr:rowOff>
    </xdr:to>
    <xdr:sp textlink="">
      <xdr:nvSpPr>
        <xdr:cNvPr id="92" name="楕円 91">
          <a:extLst>
            <a:ext uri="{FF2B5EF4-FFF2-40B4-BE49-F238E27FC236}">
              <a16:creationId xmlns:a16="http://schemas.microsoft.com/office/drawing/2014/main" id="{00000000-0008-0000-0300-00005C000000}"/>
            </a:ext>
          </a:extLst>
        </xdr:cNvPr>
        <xdr:cNvSpPr/>
      </xdr:nvSpPr>
      <xdr:spPr>
        <a:xfrm>
          <a:off x="3175000" y="72157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126594</xdr:rowOff>
    </xdr:from>
    <xdr:ext cx="762000" cy="259045"/>
    <xdr:sp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2844800" y="69845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41</xdr:row>
      <xdr:rowOff>159455</xdr:rowOff>
    </xdr:from>
    <xdr:to>
      <xdr:col>11</xdr:col>
      <xdr:colOff>82550</xdr:colOff>
      <xdr:row>42</xdr:row>
      <xdr:rowOff>89605</xdr:rowOff>
    </xdr:to>
    <xdr:sp textlink="">
      <xdr:nvSpPr>
        <xdr:cNvPr id="94" name="楕円 93">
          <a:extLst>
            <a:ext uri="{FF2B5EF4-FFF2-40B4-BE49-F238E27FC236}">
              <a16:creationId xmlns:a16="http://schemas.microsoft.com/office/drawing/2014/main" id="{00000000-0008-0000-0300-00005E000000}"/>
            </a:ext>
          </a:extLst>
        </xdr:cNvPr>
        <xdr:cNvSpPr/>
      </xdr:nvSpPr>
      <xdr:spPr>
        <a:xfrm>
          <a:off x="2286000" y="7188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99782</xdr:rowOff>
    </xdr:from>
    <xdr:ext cx="762000" cy="259045"/>
    <xdr:sp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955800" y="69577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146050</xdr:rowOff>
    </xdr:from>
    <xdr:to>
      <xdr:col>7</xdr:col>
      <xdr:colOff>31750</xdr:colOff>
      <xdr:row>42</xdr:row>
      <xdr:rowOff>76200</xdr:rowOff>
    </xdr:to>
    <xdr:sp textlink="">
      <xdr:nvSpPr>
        <xdr:cNvPr id="96" name="楕円 95">
          <a:extLst>
            <a:ext uri="{FF2B5EF4-FFF2-40B4-BE49-F238E27FC236}">
              <a16:creationId xmlns:a16="http://schemas.microsoft.com/office/drawing/2014/main" id="{00000000-0008-0000-0300-000060000000}"/>
            </a:ext>
          </a:extLst>
        </xdr:cNvPr>
        <xdr:cNvSpPr/>
      </xdr:nvSpPr>
      <xdr:spPr>
        <a:xfrm>
          <a:off x="1397000" y="717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86377</xdr:rowOff>
    </xdr:from>
    <xdr:ext cx="762000" cy="259045"/>
    <xdr:sp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066800" y="694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textlink="">
      <xdr:nvSpPr>
        <xdr:cNvPr id="98" name="正方形/長方形 97">
          <a:extLst>
            <a:ext uri="{FF2B5EF4-FFF2-40B4-BE49-F238E27FC236}">
              <a16:creationId xmlns:a16="http://schemas.microsoft.com/office/drawing/2014/main" id="{00000000-0008-0000-0300-000062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[89.5%]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43</xdr:col>
      <xdr:colOff>6350</xdr:colOff>
      <xdr:row>54</xdr:row>
      <xdr:rowOff>12700</xdr:rowOff>
    </xdr:from>
    <xdr:to>
      <xdr:col>49</xdr:col>
      <xdr:colOff>19050</xdr:colOff>
      <xdr:row>55</xdr:row>
      <xdr:rowOff>95250</xdr:rowOff>
    </xdr:to>
    <xdr:sp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textlink="">
      <xdr:nvSpPr>
        <xdr:cNvPr id="107" name="正方形/長方形 106">
          <a:extLst>
            <a:ext uri="{FF2B5EF4-FFF2-40B4-BE49-F238E27FC236}">
              <a16:creationId xmlns:a16="http://schemas.microsoft.com/office/drawing/2014/main" id="{00000000-0008-0000-0300-00006B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textlink="" fLocksText="0">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類似団体内平均値より下回っており、今後も基盤整備などによる公債費の増加、下水道事業会計への負担金などにより増加が見込まれるため、経常経費の抑制に努める。</a:t>
          </a:r>
          <a:endParaRPr lang="ja-JP" altLang="ja-JP" sz="1400">
            <a:effectLst/>
          </a:endParaRPr>
        </a:p>
      </xdr:txBody>
    </xdr:sp>
    <xdr:clientData/>
  </xdr:twoCellAnchor>
  <xdr:oneCellAnchor>
    <xdr:from>
      <xdr:col>3</xdr:col>
      <xdr:colOff>95250</xdr:colOff>
      <xdr:row>54</xdr:row>
      <xdr:rowOff>139700</xdr:rowOff>
    </xdr:from>
    <xdr:ext cx="298543" cy="225703"/>
    <xdr:sp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66</xdr:row>
      <xdr:rowOff>82550</xdr:rowOff>
    </xdr:from>
    <xdr:to>
      <xdr:col>27</xdr:col>
      <xdr:colOff>184150</xdr:colOff>
      <xdr:row>66</xdr:row>
      <xdr:rowOff>82550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39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111777</xdr:rowOff>
    </xdr:from>
    <xdr:ext cx="762000" cy="259045"/>
    <xdr:sp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25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59</xdr:row>
      <xdr:rowOff>76200</xdr:rowOff>
    </xdr:from>
    <xdr:to>
      <xdr:col>27</xdr:col>
      <xdr:colOff>184150</xdr:colOff>
      <xdr:row>59</xdr:row>
      <xdr:rowOff>76200</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19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58</xdr:row>
      <xdr:rowOff>105427</xdr:rowOff>
    </xdr:from>
    <xdr:ext cx="762000" cy="259045"/>
    <xdr:sp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04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textlink="">
      <xdr:nvSpPr>
        <xdr:cNvPr id="122" name="財政構造の弾力性グラフ枠">
          <a:extLst>
            <a:ext uri="{FF2B5EF4-FFF2-40B4-BE49-F238E27FC236}">
              <a16:creationId xmlns:a16="http://schemas.microsoft.com/office/drawing/2014/main" id="{00000000-0008-0000-0300-00007A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21907</xdr:rowOff>
    </xdr:from>
    <xdr:to>
      <xdr:col>23</xdr:col>
      <xdr:colOff>133350</xdr:colOff>
      <xdr:row>66</xdr:row>
      <xdr:rowOff>142875</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flipV="1">
          <a:off x="4953000" y="10137457"/>
          <a:ext cx="0" cy="132111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114952</xdr:rowOff>
    </xdr:from>
    <xdr:ext cx="762000" cy="259045"/>
    <xdr:sp textlink="">
      <xdr:nvSpPr>
        <xdr:cNvPr id="124" name="財政構造の弾力性最小値テキスト">
          <a:extLst>
            <a:ext uri="{FF2B5EF4-FFF2-40B4-BE49-F238E27FC236}">
              <a16:creationId xmlns:a16="http://schemas.microsoft.com/office/drawing/2014/main" id="{00000000-0008-0000-0300-00007C000000}"/>
            </a:ext>
          </a:extLst>
        </xdr:cNvPr>
        <xdr:cNvSpPr txBox="1"/>
      </xdr:nvSpPr>
      <xdr:spPr>
        <a:xfrm>
          <a:off x="5041900" y="11430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142875</xdr:rowOff>
    </xdr:from>
    <xdr:to>
      <xdr:col>24</xdr:col>
      <xdr:colOff>12700</xdr:colOff>
      <xdr:row>66</xdr:row>
      <xdr:rowOff>142875</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a:off x="4864100" y="114585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108284</xdr:rowOff>
    </xdr:from>
    <xdr:ext cx="762000" cy="259045"/>
    <xdr:sp textlink="">
      <xdr:nvSpPr>
        <xdr:cNvPr id="126" name="財政構造の弾力性最大値テキスト">
          <a:extLst>
            <a:ext uri="{FF2B5EF4-FFF2-40B4-BE49-F238E27FC236}">
              <a16:creationId xmlns:a16="http://schemas.microsoft.com/office/drawing/2014/main" id="{00000000-0008-0000-0300-00007E000000}"/>
            </a:ext>
          </a:extLst>
        </xdr:cNvPr>
        <xdr:cNvSpPr txBox="1"/>
      </xdr:nvSpPr>
      <xdr:spPr>
        <a:xfrm>
          <a:off x="5041900" y="98809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21907</xdr:rowOff>
    </xdr:from>
    <xdr:to>
      <xdr:col>24</xdr:col>
      <xdr:colOff>12700</xdr:colOff>
      <xdr:row>59</xdr:row>
      <xdr:rowOff>21907</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a:off x="4864100" y="101374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62</xdr:row>
      <xdr:rowOff>134938</xdr:rowOff>
    </xdr:from>
    <xdr:to>
      <xdr:col>23</xdr:col>
      <xdr:colOff>133350</xdr:colOff>
      <xdr:row>63</xdr:row>
      <xdr:rowOff>90170</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flipV="1">
          <a:off x="4114800" y="10764838"/>
          <a:ext cx="838200" cy="1266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164799</xdr:rowOff>
    </xdr:from>
    <xdr:ext cx="762000" cy="259045"/>
    <xdr:sp textlink="">
      <xdr:nvSpPr>
        <xdr:cNvPr id="129" name="財政構造の弾力性平均値テキスト">
          <a:extLst>
            <a:ext uri="{FF2B5EF4-FFF2-40B4-BE49-F238E27FC236}">
              <a16:creationId xmlns:a16="http://schemas.microsoft.com/office/drawing/2014/main" id="{00000000-0008-0000-0300-000081000000}"/>
            </a:ext>
          </a:extLst>
        </xdr:cNvPr>
        <xdr:cNvSpPr txBox="1"/>
      </xdr:nvSpPr>
      <xdr:spPr>
        <a:xfrm>
          <a:off x="5041900" y="1079469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21272</xdr:rowOff>
    </xdr:from>
    <xdr:to>
      <xdr:col>23</xdr:col>
      <xdr:colOff>184150</xdr:colOff>
      <xdr:row>63</xdr:row>
      <xdr:rowOff>122872</xdr:rowOff>
    </xdr:to>
    <xdr:sp textlink="">
      <xdr:nvSpPr>
        <xdr:cNvPr id="130" name="フローチャート: 判断 129">
          <a:extLst>
            <a:ext uri="{FF2B5EF4-FFF2-40B4-BE49-F238E27FC236}">
              <a16:creationId xmlns:a16="http://schemas.microsoft.com/office/drawing/2014/main" id="{00000000-0008-0000-0300-000082000000}"/>
            </a:ext>
          </a:extLst>
        </xdr:cNvPr>
        <xdr:cNvSpPr/>
      </xdr:nvSpPr>
      <xdr:spPr>
        <a:xfrm>
          <a:off x="4902200" y="10822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62</xdr:row>
      <xdr:rowOff>147003</xdr:rowOff>
    </xdr:from>
    <xdr:to>
      <xdr:col>19</xdr:col>
      <xdr:colOff>133350</xdr:colOff>
      <xdr:row>63</xdr:row>
      <xdr:rowOff>90170</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3225800" y="10776903"/>
          <a:ext cx="889000" cy="1146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9207</xdr:rowOff>
    </xdr:from>
    <xdr:to>
      <xdr:col>19</xdr:col>
      <xdr:colOff>184150</xdr:colOff>
      <xdr:row>63</xdr:row>
      <xdr:rowOff>110807</xdr:rowOff>
    </xdr:to>
    <xdr:sp textlink="">
      <xdr:nvSpPr>
        <xdr:cNvPr id="132" name="フローチャート: 判断 131">
          <a:extLst>
            <a:ext uri="{FF2B5EF4-FFF2-40B4-BE49-F238E27FC236}">
              <a16:creationId xmlns:a16="http://schemas.microsoft.com/office/drawing/2014/main" id="{00000000-0008-0000-0300-000084000000}"/>
            </a:ext>
          </a:extLst>
        </xdr:cNvPr>
        <xdr:cNvSpPr/>
      </xdr:nvSpPr>
      <xdr:spPr>
        <a:xfrm>
          <a:off x="4064000" y="10810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61</xdr:row>
      <xdr:rowOff>120984</xdr:rowOff>
    </xdr:from>
    <xdr:ext cx="736600" cy="259045"/>
    <xdr:sp textlink="">
      <xdr:nvSpPr>
        <xdr:cNvPr id="133" name="テキスト ボックス 132">
          <a:extLst>
            <a:ext uri="{FF2B5EF4-FFF2-40B4-BE49-F238E27FC236}">
              <a16:creationId xmlns:a16="http://schemas.microsoft.com/office/drawing/2014/main" id="{00000000-0008-0000-0300-000085000000}"/>
            </a:ext>
          </a:extLst>
        </xdr:cNvPr>
        <xdr:cNvSpPr txBox="1"/>
      </xdr:nvSpPr>
      <xdr:spPr>
        <a:xfrm>
          <a:off x="3733800" y="105794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61</xdr:row>
      <xdr:rowOff>107315</xdr:rowOff>
    </xdr:from>
    <xdr:to>
      <xdr:col>15</xdr:col>
      <xdr:colOff>82550</xdr:colOff>
      <xdr:row>62</xdr:row>
      <xdr:rowOff>147003</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2336800" y="10565765"/>
          <a:ext cx="889000" cy="2111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62</xdr:row>
      <xdr:rowOff>72072</xdr:rowOff>
    </xdr:from>
    <xdr:to>
      <xdr:col>15</xdr:col>
      <xdr:colOff>133350</xdr:colOff>
      <xdr:row>63</xdr:row>
      <xdr:rowOff>2222</xdr:rowOff>
    </xdr:to>
    <xdr:sp textlink="">
      <xdr:nvSpPr>
        <xdr:cNvPr id="135" name="フローチャート: 判断 134">
          <a:extLst>
            <a:ext uri="{FF2B5EF4-FFF2-40B4-BE49-F238E27FC236}">
              <a16:creationId xmlns:a16="http://schemas.microsoft.com/office/drawing/2014/main" id="{00000000-0008-0000-0300-000087000000}"/>
            </a:ext>
          </a:extLst>
        </xdr:cNvPr>
        <xdr:cNvSpPr/>
      </xdr:nvSpPr>
      <xdr:spPr>
        <a:xfrm>
          <a:off x="3175000" y="10701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12399</xdr:rowOff>
    </xdr:from>
    <xdr:ext cx="762000" cy="259045"/>
    <xdr:sp textlink="">
      <xdr:nvSpPr>
        <xdr:cNvPr id="136" name="テキスト ボックス 135">
          <a:extLst>
            <a:ext uri="{FF2B5EF4-FFF2-40B4-BE49-F238E27FC236}">
              <a16:creationId xmlns:a16="http://schemas.microsoft.com/office/drawing/2014/main" id="{00000000-0008-0000-0300-000088000000}"/>
            </a:ext>
          </a:extLst>
        </xdr:cNvPr>
        <xdr:cNvSpPr txBox="1"/>
      </xdr:nvSpPr>
      <xdr:spPr>
        <a:xfrm>
          <a:off x="2844800" y="10470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61</xdr:row>
      <xdr:rowOff>107315</xdr:rowOff>
    </xdr:from>
    <xdr:to>
      <xdr:col>11</xdr:col>
      <xdr:colOff>31750</xdr:colOff>
      <xdr:row>62</xdr:row>
      <xdr:rowOff>134938</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flipV="1">
          <a:off x="1447800" y="10565765"/>
          <a:ext cx="889000" cy="1990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61</xdr:row>
      <xdr:rowOff>2222</xdr:rowOff>
    </xdr:from>
    <xdr:to>
      <xdr:col>11</xdr:col>
      <xdr:colOff>82550</xdr:colOff>
      <xdr:row>61</xdr:row>
      <xdr:rowOff>103822</xdr:rowOff>
    </xdr:to>
    <xdr:sp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2286000" y="10460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113999</xdr:rowOff>
    </xdr:from>
    <xdr:ext cx="762000" cy="259045"/>
    <xdr:sp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1955800" y="102295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150495</xdr:rowOff>
    </xdr:from>
    <xdr:to>
      <xdr:col>7</xdr:col>
      <xdr:colOff>31750</xdr:colOff>
      <xdr:row>63</xdr:row>
      <xdr:rowOff>80645</xdr:rowOff>
    </xdr:to>
    <xdr:sp textlink="">
      <xdr:nvSpPr>
        <xdr:cNvPr id="140" name="フローチャート: 判断 139">
          <a:extLst>
            <a:ext uri="{FF2B5EF4-FFF2-40B4-BE49-F238E27FC236}">
              <a16:creationId xmlns:a16="http://schemas.microsoft.com/office/drawing/2014/main" id="{00000000-0008-0000-0300-00008C000000}"/>
            </a:ext>
          </a:extLst>
        </xdr:cNvPr>
        <xdr:cNvSpPr/>
      </xdr:nvSpPr>
      <xdr:spPr>
        <a:xfrm>
          <a:off x="1397000" y="10780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63</xdr:row>
      <xdr:rowOff>65422</xdr:rowOff>
    </xdr:from>
    <xdr:ext cx="762000" cy="259045"/>
    <xdr:sp textlink="">
      <xdr:nvSpPr>
        <xdr:cNvPr id="141" name="テキスト ボックス 140">
          <a:extLst>
            <a:ext uri="{FF2B5EF4-FFF2-40B4-BE49-F238E27FC236}">
              <a16:creationId xmlns:a16="http://schemas.microsoft.com/office/drawing/2014/main" id="{00000000-0008-0000-0300-00008D000000}"/>
            </a:ext>
          </a:extLst>
        </xdr:cNvPr>
        <xdr:cNvSpPr txBox="1"/>
      </xdr:nvSpPr>
      <xdr:spPr>
        <a:xfrm>
          <a:off x="1066800" y="108667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84138</xdr:rowOff>
    </xdr:from>
    <xdr:to>
      <xdr:col>23</xdr:col>
      <xdr:colOff>184150</xdr:colOff>
      <xdr:row>63</xdr:row>
      <xdr:rowOff>14288</xdr:rowOff>
    </xdr:to>
    <xdr:sp textlink="">
      <xdr:nvSpPr>
        <xdr:cNvPr id="147" name="楕円 146">
          <a:extLst>
            <a:ext uri="{FF2B5EF4-FFF2-40B4-BE49-F238E27FC236}">
              <a16:creationId xmlns:a16="http://schemas.microsoft.com/office/drawing/2014/main" id="{00000000-0008-0000-0300-000093000000}"/>
            </a:ext>
          </a:extLst>
        </xdr:cNvPr>
        <xdr:cNvSpPr/>
      </xdr:nvSpPr>
      <xdr:spPr>
        <a:xfrm>
          <a:off x="4902200" y="107140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61</xdr:row>
      <xdr:rowOff>100665</xdr:rowOff>
    </xdr:from>
    <xdr:ext cx="762000" cy="259045"/>
    <xdr:sp textlink="">
      <xdr:nvSpPr>
        <xdr:cNvPr id="148" name="財政構造の弾力性該当値テキスト">
          <a:extLst>
            <a:ext uri="{FF2B5EF4-FFF2-40B4-BE49-F238E27FC236}">
              <a16:creationId xmlns:a16="http://schemas.microsoft.com/office/drawing/2014/main" id="{00000000-0008-0000-0300-000094000000}"/>
            </a:ext>
          </a:extLst>
        </xdr:cNvPr>
        <xdr:cNvSpPr txBox="1"/>
      </xdr:nvSpPr>
      <xdr:spPr>
        <a:xfrm>
          <a:off x="5041900" y="105591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63</xdr:row>
      <xdr:rowOff>39370</xdr:rowOff>
    </xdr:from>
    <xdr:to>
      <xdr:col>19</xdr:col>
      <xdr:colOff>184150</xdr:colOff>
      <xdr:row>63</xdr:row>
      <xdr:rowOff>140970</xdr:rowOff>
    </xdr:to>
    <xdr:sp textlink="">
      <xdr:nvSpPr>
        <xdr:cNvPr id="149" name="楕円 148">
          <a:extLst>
            <a:ext uri="{FF2B5EF4-FFF2-40B4-BE49-F238E27FC236}">
              <a16:creationId xmlns:a16="http://schemas.microsoft.com/office/drawing/2014/main" id="{00000000-0008-0000-0300-000095000000}"/>
            </a:ext>
          </a:extLst>
        </xdr:cNvPr>
        <xdr:cNvSpPr/>
      </xdr:nvSpPr>
      <xdr:spPr>
        <a:xfrm>
          <a:off x="4064000" y="10840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63</xdr:row>
      <xdr:rowOff>125747</xdr:rowOff>
    </xdr:from>
    <xdr:ext cx="736600" cy="259045"/>
    <xdr:sp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733800" y="109270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62</xdr:row>
      <xdr:rowOff>96203</xdr:rowOff>
    </xdr:from>
    <xdr:to>
      <xdr:col>15</xdr:col>
      <xdr:colOff>133350</xdr:colOff>
      <xdr:row>63</xdr:row>
      <xdr:rowOff>26353</xdr:rowOff>
    </xdr:to>
    <xdr:sp textlink="">
      <xdr:nvSpPr>
        <xdr:cNvPr id="151" name="楕円 150">
          <a:extLst>
            <a:ext uri="{FF2B5EF4-FFF2-40B4-BE49-F238E27FC236}">
              <a16:creationId xmlns:a16="http://schemas.microsoft.com/office/drawing/2014/main" id="{00000000-0008-0000-0300-000097000000}"/>
            </a:ext>
          </a:extLst>
        </xdr:cNvPr>
        <xdr:cNvSpPr/>
      </xdr:nvSpPr>
      <xdr:spPr>
        <a:xfrm>
          <a:off x="3175000" y="107261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11130</xdr:rowOff>
    </xdr:from>
    <xdr:ext cx="762000" cy="259045"/>
    <xdr:sp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2844800" y="108124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61</xdr:row>
      <xdr:rowOff>56515</xdr:rowOff>
    </xdr:from>
    <xdr:to>
      <xdr:col>11</xdr:col>
      <xdr:colOff>82550</xdr:colOff>
      <xdr:row>61</xdr:row>
      <xdr:rowOff>158115</xdr:rowOff>
    </xdr:to>
    <xdr:sp textlink="">
      <xdr:nvSpPr>
        <xdr:cNvPr id="153" name="楕円 152">
          <a:extLst>
            <a:ext uri="{FF2B5EF4-FFF2-40B4-BE49-F238E27FC236}">
              <a16:creationId xmlns:a16="http://schemas.microsoft.com/office/drawing/2014/main" id="{00000000-0008-0000-0300-000099000000}"/>
            </a:ext>
          </a:extLst>
        </xdr:cNvPr>
        <xdr:cNvSpPr/>
      </xdr:nvSpPr>
      <xdr:spPr>
        <a:xfrm>
          <a:off x="2286000" y="10514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142892</xdr:rowOff>
    </xdr:from>
    <xdr:ext cx="762000" cy="259045"/>
    <xdr:sp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1955800" y="106013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84138</xdr:rowOff>
    </xdr:from>
    <xdr:to>
      <xdr:col>7</xdr:col>
      <xdr:colOff>31750</xdr:colOff>
      <xdr:row>63</xdr:row>
      <xdr:rowOff>14288</xdr:rowOff>
    </xdr:to>
    <xdr:sp textlink="">
      <xdr:nvSpPr>
        <xdr:cNvPr id="155" name="楕円 154">
          <a:extLst>
            <a:ext uri="{FF2B5EF4-FFF2-40B4-BE49-F238E27FC236}">
              <a16:creationId xmlns:a16="http://schemas.microsoft.com/office/drawing/2014/main" id="{00000000-0008-0000-0300-00009B000000}"/>
            </a:ext>
          </a:extLst>
        </xdr:cNvPr>
        <xdr:cNvSpPr/>
      </xdr:nvSpPr>
      <xdr:spPr>
        <a:xfrm>
          <a:off x="1397000" y="107140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24465</xdr:rowOff>
    </xdr:from>
    <xdr:ext cx="762000" cy="259045"/>
    <xdr:sp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1066800" y="104829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textlink="">
      <xdr:nvSpPr>
        <xdr:cNvPr id="157" name="正方形/長方形 156">
          <a:extLst>
            <a:ext uri="{FF2B5EF4-FFF2-40B4-BE49-F238E27FC236}">
              <a16:creationId xmlns:a16="http://schemas.microsoft.com/office/drawing/2014/main" id="{00000000-0008-0000-0300-00009D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[127,475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textlink="">
      <xdr:nvSpPr>
        <xdr:cNvPr id="160" name="正方形/長方形 159">
          <a:extLst>
            <a:ext uri="{FF2B5EF4-FFF2-40B4-BE49-F238E27FC236}">
              <a16:creationId xmlns:a16="http://schemas.microsoft.com/office/drawing/2014/main" id="{00000000-0008-0000-0300-0000A0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textlink="">
      <xdr:nvSpPr>
        <xdr:cNvPr id="161" name="正方形/長方形 160">
          <a:extLst>
            <a:ext uri="{FF2B5EF4-FFF2-40B4-BE49-F238E27FC236}">
              <a16:creationId xmlns:a16="http://schemas.microsoft.com/office/drawing/2014/main" id="{00000000-0008-0000-0300-0000A1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textlink="">
      <xdr:nvSpPr>
        <xdr:cNvPr id="162" name="正方形/長方形 161">
          <a:extLst>
            <a:ext uri="{FF2B5EF4-FFF2-40B4-BE49-F238E27FC236}">
              <a16:creationId xmlns:a16="http://schemas.microsoft.com/office/drawing/2014/main" id="{00000000-0008-0000-0300-0000A2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textlink="">
      <xdr:nvSpPr>
        <xdr:cNvPr id="163" name="正方形/長方形 162">
          <a:extLst>
            <a:ext uri="{FF2B5EF4-FFF2-40B4-BE49-F238E27FC236}">
              <a16:creationId xmlns:a16="http://schemas.microsoft.com/office/drawing/2014/main" id="{00000000-0008-0000-0300-0000A3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textlink="">
      <xdr:nvSpPr>
        <xdr:cNvPr id="164" name="正方形/長方形 163">
          <a:extLst>
            <a:ext uri="{FF2B5EF4-FFF2-40B4-BE49-F238E27FC236}">
              <a16:creationId xmlns:a16="http://schemas.microsoft.com/office/drawing/2014/main" id="{00000000-0008-0000-0300-0000A4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43</xdr:col>
      <xdr:colOff>6350</xdr:colOff>
      <xdr:row>76</xdr:row>
      <xdr:rowOff>50800</xdr:rowOff>
    </xdr:from>
    <xdr:to>
      <xdr:col>49</xdr:col>
      <xdr:colOff>19050</xdr:colOff>
      <xdr:row>77</xdr:row>
      <xdr:rowOff>133350</xdr:rowOff>
    </xdr:to>
    <xdr:sp textlink="">
      <xdr:nvSpPr>
        <xdr:cNvPr id="165" name="正方形/長方形 164">
          <a:extLst>
            <a:ext uri="{FF2B5EF4-FFF2-40B4-BE49-F238E27FC236}">
              <a16:creationId xmlns:a16="http://schemas.microsoft.com/office/drawing/2014/main" id="{00000000-0008-0000-0300-0000A5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168,200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textlink="">
      <xdr:nvSpPr>
        <xdr:cNvPr id="166" name="正方形/長方形 165">
          <a:extLst>
            <a:ext uri="{FF2B5EF4-FFF2-40B4-BE49-F238E27FC236}">
              <a16:creationId xmlns:a16="http://schemas.microsoft.com/office/drawing/2014/main" id="{00000000-0008-0000-0300-0000A6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textlink="">
      <xdr:nvSpPr>
        <xdr:cNvPr id="167" name="正方形/長方形 166">
          <a:extLst>
            <a:ext uri="{FF2B5EF4-FFF2-40B4-BE49-F238E27FC236}">
              <a16:creationId xmlns:a16="http://schemas.microsoft.com/office/drawing/2014/main" id="{00000000-0008-0000-0300-0000A7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textlink="">
      <xdr:nvSpPr>
        <xdr:cNvPr id="168" name="正方形/長方形 167">
          <a:extLst>
            <a:ext uri="{FF2B5EF4-FFF2-40B4-BE49-F238E27FC236}">
              <a16:creationId xmlns:a16="http://schemas.microsoft.com/office/drawing/2014/main" id="{00000000-0008-0000-0300-0000A8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textlink="" fLocksText="0">
      <xdr:nvSpPr>
        <xdr:cNvPr id="169" name="テキスト ボックス 168">
          <a:extLst>
            <a:ext uri="{FF2B5EF4-FFF2-40B4-BE49-F238E27FC236}">
              <a16:creationId xmlns:a16="http://schemas.microsoft.com/office/drawing/2014/main" id="{00000000-0008-0000-0300-0000A9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類似団体内平均値を今年度も下回っており、今後も引き続き行財政改革推進プランの理念を踏襲し、職員定数の適正管理や既存施設の維持管理費の抑制に取り組む。</a:t>
          </a:r>
          <a:endParaRPr lang="ja-JP" altLang="ja-JP" sz="1400">
            <a:effectLst/>
          </a:endParaRPr>
        </a:p>
      </xdr:txBody>
    </xdr:sp>
    <xdr:clientData/>
  </xdr:twoCellAnchor>
  <xdr:oneCellAnchor>
    <xdr:from>
      <xdr:col>3</xdr:col>
      <xdr:colOff>95250</xdr:colOff>
      <xdr:row>77</xdr:row>
      <xdr:rowOff>6350</xdr:rowOff>
    </xdr:from>
    <xdr:ext cx="349839" cy="225703"/>
    <xdr:sp textlink="">
      <xdr:nvSpPr>
        <xdr:cNvPr id="170" name="テキスト ボックス 169">
          <a:extLst>
            <a:ext uri="{FF2B5EF4-FFF2-40B4-BE49-F238E27FC236}">
              <a16:creationId xmlns:a16="http://schemas.microsoft.com/office/drawing/2014/main" id="{00000000-0008-0000-0300-0000AA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1" name="直線コネクタ 170">
          <a:extLst>
            <a:ext uri="{FF2B5EF4-FFF2-40B4-BE49-F238E27FC236}">
              <a16:creationId xmlns:a16="http://schemas.microsoft.com/office/drawing/2014/main" id="{00000000-0008-0000-0300-0000AB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textlink="">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120650</xdr:rowOff>
    </xdr:from>
    <xdr:to>
      <xdr:col>27</xdr:col>
      <xdr:colOff>184150</xdr:colOff>
      <xdr:row>88</xdr:row>
      <xdr:rowOff>120650</xdr:rowOff>
    </xdr:to>
    <xdr:cxnSp macro="">
      <xdr:nvCxnSpPr>
        <xdr:cNvPr id="173" name="直線コネクタ 172">
          <a:extLst>
            <a:ext uri="{FF2B5EF4-FFF2-40B4-BE49-F238E27FC236}">
              <a16:creationId xmlns:a16="http://schemas.microsoft.com/office/drawing/2014/main" id="{00000000-0008-0000-0300-0000AD000000}"/>
            </a:ext>
          </a:extLst>
        </xdr:cNvPr>
        <xdr:cNvCxnSpPr/>
      </xdr:nvCxnSpPr>
      <xdr:spPr>
        <a:xfrm>
          <a:off x="762000" y="1520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149877</xdr:rowOff>
    </xdr:from>
    <xdr:ext cx="762000" cy="259045"/>
    <xdr:sp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0" y="1506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81</xdr:row>
      <xdr:rowOff>114300</xdr:rowOff>
    </xdr:from>
    <xdr:to>
      <xdr:col>27</xdr:col>
      <xdr:colOff>184150</xdr:colOff>
      <xdr:row>81</xdr:row>
      <xdr:rowOff>114300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400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143527</xdr:rowOff>
    </xdr:from>
    <xdr:ext cx="762000" cy="259045"/>
    <xdr:sp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385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textlink="">
      <xdr:nvSpPr>
        <xdr:cNvPr id="181" name="人件費・物件費等の状況グラフ枠">
          <a:extLst>
            <a:ext uri="{FF2B5EF4-FFF2-40B4-BE49-F238E27FC236}">
              <a16:creationId xmlns:a16="http://schemas.microsoft.com/office/drawing/2014/main" id="{00000000-0008-0000-0300-0000B5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146935</xdr:rowOff>
    </xdr:from>
    <xdr:to>
      <xdr:col>23</xdr:col>
      <xdr:colOff>133350</xdr:colOff>
      <xdr:row>88</xdr:row>
      <xdr:rowOff>169224</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flipV="1">
          <a:off x="4953000" y="14034385"/>
          <a:ext cx="0" cy="122243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141301</xdr:rowOff>
    </xdr:from>
    <xdr:ext cx="762000" cy="259045"/>
    <xdr:sp textlink="">
      <xdr:nvSpPr>
        <xdr:cNvPr id="183" name="人件費・物件費等の状況最小値テキスト">
          <a:extLst>
            <a:ext uri="{FF2B5EF4-FFF2-40B4-BE49-F238E27FC236}">
              <a16:creationId xmlns:a16="http://schemas.microsoft.com/office/drawing/2014/main" id="{00000000-0008-0000-0300-0000B7000000}"/>
            </a:ext>
          </a:extLst>
        </xdr:cNvPr>
        <xdr:cNvSpPr txBox="1"/>
      </xdr:nvSpPr>
      <xdr:spPr>
        <a:xfrm>
          <a:off x="5041900" y="152289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308,052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169224</xdr:rowOff>
    </xdr:from>
    <xdr:to>
      <xdr:col>24</xdr:col>
      <xdr:colOff>12700</xdr:colOff>
      <xdr:row>88</xdr:row>
      <xdr:rowOff>169224</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4864100" y="152568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61862</xdr:rowOff>
    </xdr:from>
    <xdr:ext cx="762000" cy="259045"/>
    <xdr:sp textlink="">
      <xdr:nvSpPr>
        <xdr:cNvPr id="185" name="人件費・物件費等の状況最大値テキスト">
          <a:extLst>
            <a:ext uri="{FF2B5EF4-FFF2-40B4-BE49-F238E27FC236}">
              <a16:creationId xmlns:a16="http://schemas.microsoft.com/office/drawing/2014/main" id="{00000000-0008-0000-0300-0000B9000000}"/>
            </a:ext>
          </a:extLst>
        </xdr:cNvPr>
        <xdr:cNvSpPr txBox="1"/>
      </xdr:nvSpPr>
      <xdr:spPr>
        <a:xfrm>
          <a:off x="5041900" y="13777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105,410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146935</xdr:rowOff>
    </xdr:from>
    <xdr:to>
      <xdr:col>24</xdr:col>
      <xdr:colOff>12700</xdr:colOff>
      <xdr:row>81</xdr:row>
      <xdr:rowOff>146935</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a:off x="4864100" y="140343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82</xdr:row>
      <xdr:rowOff>63844</xdr:rowOff>
    </xdr:from>
    <xdr:to>
      <xdr:col>23</xdr:col>
      <xdr:colOff>133350</xdr:colOff>
      <xdr:row>82</xdr:row>
      <xdr:rowOff>108593</xdr:rowOff>
    </xdr:to>
    <xdr:cxnSp macro="">
      <xdr:nvCxnSpPr>
        <xdr:cNvPr id="187" name="直線コネクタ 186">
          <a:extLst>
            <a:ext uri="{FF2B5EF4-FFF2-40B4-BE49-F238E27FC236}">
              <a16:creationId xmlns:a16="http://schemas.microsoft.com/office/drawing/2014/main" id="{00000000-0008-0000-0300-0000BB000000}"/>
            </a:ext>
          </a:extLst>
        </xdr:cNvPr>
        <xdr:cNvCxnSpPr/>
      </xdr:nvCxnSpPr>
      <xdr:spPr>
        <a:xfrm>
          <a:off x="4114800" y="14122744"/>
          <a:ext cx="838200" cy="447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149319</xdr:rowOff>
    </xdr:from>
    <xdr:ext cx="762000" cy="259045"/>
    <xdr:sp textlink="">
      <xdr:nvSpPr>
        <xdr:cNvPr id="188" name="人件費・物件費等の状況平均値テキスト">
          <a:extLst>
            <a:ext uri="{FF2B5EF4-FFF2-40B4-BE49-F238E27FC236}">
              <a16:creationId xmlns:a16="http://schemas.microsoft.com/office/drawing/2014/main" id="{00000000-0008-0000-0300-0000BC000000}"/>
            </a:ext>
          </a:extLst>
        </xdr:cNvPr>
        <xdr:cNvSpPr txBox="1"/>
      </xdr:nvSpPr>
      <xdr:spPr>
        <a:xfrm>
          <a:off x="5041900" y="1420821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147,276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5792</xdr:rowOff>
    </xdr:from>
    <xdr:to>
      <xdr:col>23</xdr:col>
      <xdr:colOff>184150</xdr:colOff>
      <xdr:row>83</xdr:row>
      <xdr:rowOff>107392</xdr:rowOff>
    </xdr:to>
    <xdr:sp textlink="">
      <xdr:nvSpPr>
        <xdr:cNvPr id="189" name="フローチャート: 判断 188">
          <a:extLst>
            <a:ext uri="{FF2B5EF4-FFF2-40B4-BE49-F238E27FC236}">
              <a16:creationId xmlns:a16="http://schemas.microsoft.com/office/drawing/2014/main" id="{00000000-0008-0000-0300-0000BD000000}"/>
            </a:ext>
          </a:extLst>
        </xdr:cNvPr>
        <xdr:cNvSpPr/>
      </xdr:nvSpPr>
      <xdr:spPr>
        <a:xfrm>
          <a:off x="4902200" y="14236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82</xdr:row>
      <xdr:rowOff>63844</xdr:rowOff>
    </xdr:from>
    <xdr:to>
      <xdr:col>19</xdr:col>
      <xdr:colOff>133350</xdr:colOff>
      <xdr:row>82</xdr:row>
      <xdr:rowOff>72048</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flipV="1">
          <a:off x="3225800" y="14122744"/>
          <a:ext cx="889000" cy="82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135075</xdr:rowOff>
    </xdr:from>
    <xdr:to>
      <xdr:col>19</xdr:col>
      <xdr:colOff>184150</xdr:colOff>
      <xdr:row>83</xdr:row>
      <xdr:rowOff>65225</xdr:rowOff>
    </xdr:to>
    <xdr:sp textlink="">
      <xdr:nvSpPr>
        <xdr:cNvPr id="191" name="フローチャート: 判断 190">
          <a:extLst>
            <a:ext uri="{FF2B5EF4-FFF2-40B4-BE49-F238E27FC236}">
              <a16:creationId xmlns:a16="http://schemas.microsoft.com/office/drawing/2014/main" id="{00000000-0008-0000-0300-0000BF000000}"/>
            </a:ext>
          </a:extLst>
        </xdr:cNvPr>
        <xdr:cNvSpPr/>
      </xdr:nvSpPr>
      <xdr:spPr>
        <a:xfrm>
          <a:off x="4064000" y="14193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50002</xdr:rowOff>
    </xdr:from>
    <xdr:ext cx="736600" cy="259045"/>
    <xdr:sp textlink="">
      <xdr:nvSpPr>
        <xdr:cNvPr id="192" name="テキスト ボックス 191">
          <a:extLst>
            <a:ext uri="{FF2B5EF4-FFF2-40B4-BE49-F238E27FC236}">
              <a16:creationId xmlns:a16="http://schemas.microsoft.com/office/drawing/2014/main" id="{00000000-0008-0000-0300-0000C0000000}"/>
            </a:ext>
          </a:extLst>
        </xdr:cNvPr>
        <xdr:cNvSpPr txBox="1"/>
      </xdr:nvSpPr>
      <xdr:spPr>
        <a:xfrm>
          <a:off x="3733800" y="142803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140,286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82</xdr:row>
      <xdr:rowOff>72048</xdr:rowOff>
    </xdr:from>
    <xdr:to>
      <xdr:col>15</xdr:col>
      <xdr:colOff>82550</xdr:colOff>
      <xdr:row>82</xdr:row>
      <xdr:rowOff>93831</xdr:rowOff>
    </xdr:to>
    <xdr:cxnSp macro="">
      <xdr:nvCxnSpPr>
        <xdr:cNvPr id="193" name="直線コネクタ 192">
          <a:extLst>
            <a:ext uri="{FF2B5EF4-FFF2-40B4-BE49-F238E27FC236}">
              <a16:creationId xmlns:a16="http://schemas.microsoft.com/office/drawing/2014/main" id="{00000000-0008-0000-0300-0000C1000000}"/>
            </a:ext>
          </a:extLst>
        </xdr:cNvPr>
        <xdr:cNvCxnSpPr/>
      </xdr:nvCxnSpPr>
      <xdr:spPr>
        <a:xfrm flipV="1">
          <a:off x="2336800" y="14130948"/>
          <a:ext cx="889000" cy="217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136348</xdr:rowOff>
    </xdr:from>
    <xdr:to>
      <xdr:col>15</xdr:col>
      <xdr:colOff>133350</xdr:colOff>
      <xdr:row>83</xdr:row>
      <xdr:rowOff>66498</xdr:rowOff>
    </xdr:to>
    <xdr:sp textlink="">
      <xdr:nvSpPr>
        <xdr:cNvPr id="194" name="フローチャート: 判断 193">
          <a:extLst>
            <a:ext uri="{FF2B5EF4-FFF2-40B4-BE49-F238E27FC236}">
              <a16:creationId xmlns:a16="http://schemas.microsoft.com/office/drawing/2014/main" id="{00000000-0008-0000-0300-0000C2000000}"/>
            </a:ext>
          </a:extLst>
        </xdr:cNvPr>
        <xdr:cNvSpPr/>
      </xdr:nvSpPr>
      <xdr:spPr>
        <a:xfrm>
          <a:off x="3175000" y="141952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51275</xdr:rowOff>
    </xdr:from>
    <xdr:ext cx="762000" cy="259045"/>
    <xdr:sp textlink="">
      <xdr:nvSpPr>
        <xdr:cNvPr id="195" name="テキスト ボックス 194">
          <a:extLst>
            <a:ext uri="{FF2B5EF4-FFF2-40B4-BE49-F238E27FC236}">
              <a16:creationId xmlns:a16="http://schemas.microsoft.com/office/drawing/2014/main" id="{00000000-0008-0000-0300-0000C3000000}"/>
            </a:ext>
          </a:extLst>
        </xdr:cNvPr>
        <xdr:cNvSpPr txBox="1"/>
      </xdr:nvSpPr>
      <xdr:spPr>
        <a:xfrm>
          <a:off x="2844800" y="142816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82</xdr:row>
      <xdr:rowOff>54711</xdr:rowOff>
    </xdr:from>
    <xdr:to>
      <xdr:col>11</xdr:col>
      <xdr:colOff>31750</xdr:colOff>
      <xdr:row>82</xdr:row>
      <xdr:rowOff>93831</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1447800" y="14113611"/>
          <a:ext cx="889000" cy="391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103290</xdr:rowOff>
    </xdr:from>
    <xdr:to>
      <xdr:col>11</xdr:col>
      <xdr:colOff>82550</xdr:colOff>
      <xdr:row>83</xdr:row>
      <xdr:rowOff>33440</xdr:rowOff>
    </xdr:to>
    <xdr:sp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2286000" y="14162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18217</xdr:rowOff>
    </xdr:from>
    <xdr:ext cx="762000" cy="259045"/>
    <xdr:sp textlink="">
      <xdr:nvSpPr>
        <xdr:cNvPr id="198" name="テキスト ボックス 197">
          <a:extLst>
            <a:ext uri="{FF2B5EF4-FFF2-40B4-BE49-F238E27FC236}">
              <a16:creationId xmlns:a16="http://schemas.microsoft.com/office/drawing/2014/main" id="{00000000-0008-0000-0300-0000C6000000}"/>
            </a:ext>
          </a:extLst>
        </xdr:cNvPr>
        <xdr:cNvSpPr txBox="1"/>
      </xdr:nvSpPr>
      <xdr:spPr>
        <a:xfrm>
          <a:off x="1955800" y="14248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135,017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60393</xdr:rowOff>
    </xdr:from>
    <xdr:to>
      <xdr:col>7</xdr:col>
      <xdr:colOff>31750</xdr:colOff>
      <xdr:row>82</xdr:row>
      <xdr:rowOff>161993</xdr:rowOff>
    </xdr:to>
    <xdr:sp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1397000" y="141192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146770</xdr:rowOff>
    </xdr:from>
    <xdr:ext cx="762000" cy="259045"/>
    <xdr:sp textlink="">
      <xdr:nvSpPr>
        <xdr:cNvPr id="200" name="テキスト ボックス 199">
          <a:extLst>
            <a:ext uri="{FF2B5EF4-FFF2-40B4-BE49-F238E27FC236}">
              <a16:creationId xmlns:a16="http://schemas.microsoft.com/office/drawing/2014/main" id="{00000000-0008-0000-0300-0000C8000000}"/>
            </a:ext>
          </a:extLst>
        </xdr:cNvPr>
        <xdr:cNvSpPr txBox="1"/>
      </xdr:nvSpPr>
      <xdr:spPr>
        <a:xfrm>
          <a:off x="1066800" y="142056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127,906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textlink="">
      <xdr:nvSpPr>
        <xdr:cNvPr id="201" name="テキスト ボックス 200">
          <a:extLst>
            <a:ext uri="{FF2B5EF4-FFF2-40B4-BE49-F238E27FC236}">
              <a16:creationId xmlns:a16="http://schemas.microsoft.com/office/drawing/2014/main" id="{00000000-0008-0000-0300-0000C9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textlink="">
      <xdr:nvSpPr>
        <xdr:cNvPr id="203" name="テキスト ボックス 202">
          <a:extLst>
            <a:ext uri="{FF2B5EF4-FFF2-40B4-BE49-F238E27FC236}">
              <a16:creationId xmlns:a16="http://schemas.microsoft.com/office/drawing/2014/main" id="{00000000-0008-0000-0300-0000CB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57793</xdr:rowOff>
    </xdr:from>
    <xdr:to>
      <xdr:col>23</xdr:col>
      <xdr:colOff>184150</xdr:colOff>
      <xdr:row>82</xdr:row>
      <xdr:rowOff>159393</xdr:rowOff>
    </xdr:to>
    <xdr:sp textlink="">
      <xdr:nvSpPr>
        <xdr:cNvPr id="206" name="楕円 205">
          <a:extLst>
            <a:ext uri="{FF2B5EF4-FFF2-40B4-BE49-F238E27FC236}">
              <a16:creationId xmlns:a16="http://schemas.microsoft.com/office/drawing/2014/main" id="{00000000-0008-0000-0300-0000CE000000}"/>
            </a:ext>
          </a:extLst>
        </xdr:cNvPr>
        <xdr:cNvSpPr/>
      </xdr:nvSpPr>
      <xdr:spPr>
        <a:xfrm>
          <a:off x="4902200" y="141166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81</xdr:row>
      <xdr:rowOff>74320</xdr:rowOff>
    </xdr:from>
    <xdr:ext cx="762000" cy="259045"/>
    <xdr:sp textlink="">
      <xdr:nvSpPr>
        <xdr:cNvPr id="207" name="人件費・物件費等の状況該当値テキスト">
          <a:extLst>
            <a:ext uri="{FF2B5EF4-FFF2-40B4-BE49-F238E27FC236}">
              <a16:creationId xmlns:a16="http://schemas.microsoft.com/office/drawing/2014/main" id="{00000000-0008-0000-0300-0000CF000000}"/>
            </a:ext>
          </a:extLst>
        </xdr:cNvPr>
        <xdr:cNvSpPr txBox="1"/>
      </xdr:nvSpPr>
      <xdr:spPr>
        <a:xfrm>
          <a:off x="5041900" y="139617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127,475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82</xdr:row>
      <xdr:rowOff>13044</xdr:rowOff>
    </xdr:from>
    <xdr:to>
      <xdr:col>19</xdr:col>
      <xdr:colOff>184150</xdr:colOff>
      <xdr:row>82</xdr:row>
      <xdr:rowOff>114644</xdr:rowOff>
    </xdr:to>
    <xdr:sp textlink="">
      <xdr:nvSpPr>
        <xdr:cNvPr id="208" name="楕円 207">
          <a:extLst>
            <a:ext uri="{FF2B5EF4-FFF2-40B4-BE49-F238E27FC236}">
              <a16:creationId xmlns:a16="http://schemas.microsoft.com/office/drawing/2014/main" id="{00000000-0008-0000-0300-0000D0000000}"/>
            </a:ext>
          </a:extLst>
        </xdr:cNvPr>
        <xdr:cNvSpPr/>
      </xdr:nvSpPr>
      <xdr:spPr>
        <a:xfrm>
          <a:off x="4064000" y="140719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124821</xdr:rowOff>
    </xdr:from>
    <xdr:ext cx="736600" cy="259045"/>
    <xdr:sp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3733800" y="138408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82</xdr:row>
      <xdr:rowOff>21248</xdr:rowOff>
    </xdr:from>
    <xdr:to>
      <xdr:col>15</xdr:col>
      <xdr:colOff>133350</xdr:colOff>
      <xdr:row>82</xdr:row>
      <xdr:rowOff>122848</xdr:rowOff>
    </xdr:to>
    <xdr:sp textlink="">
      <xdr:nvSpPr>
        <xdr:cNvPr id="210" name="楕円 209">
          <a:extLst>
            <a:ext uri="{FF2B5EF4-FFF2-40B4-BE49-F238E27FC236}">
              <a16:creationId xmlns:a16="http://schemas.microsoft.com/office/drawing/2014/main" id="{00000000-0008-0000-0300-0000D2000000}"/>
            </a:ext>
          </a:extLst>
        </xdr:cNvPr>
        <xdr:cNvSpPr/>
      </xdr:nvSpPr>
      <xdr:spPr>
        <a:xfrm>
          <a:off x="3175000" y="140801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133025</xdr:rowOff>
    </xdr:from>
    <xdr:ext cx="762000" cy="259045"/>
    <xdr:sp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2844800" y="138490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121,417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82</xdr:row>
      <xdr:rowOff>43031</xdr:rowOff>
    </xdr:from>
    <xdr:to>
      <xdr:col>11</xdr:col>
      <xdr:colOff>82550</xdr:colOff>
      <xdr:row>82</xdr:row>
      <xdr:rowOff>144631</xdr:rowOff>
    </xdr:to>
    <xdr:sp textlink="">
      <xdr:nvSpPr>
        <xdr:cNvPr id="212" name="楕円 211">
          <a:extLst>
            <a:ext uri="{FF2B5EF4-FFF2-40B4-BE49-F238E27FC236}">
              <a16:creationId xmlns:a16="http://schemas.microsoft.com/office/drawing/2014/main" id="{00000000-0008-0000-0300-0000D4000000}"/>
            </a:ext>
          </a:extLst>
        </xdr:cNvPr>
        <xdr:cNvSpPr/>
      </xdr:nvSpPr>
      <xdr:spPr>
        <a:xfrm>
          <a:off x="2286000" y="141019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154808</xdr:rowOff>
    </xdr:from>
    <xdr:ext cx="762000" cy="259045"/>
    <xdr:sp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1955800" y="138708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3911</xdr:rowOff>
    </xdr:from>
    <xdr:to>
      <xdr:col>7</xdr:col>
      <xdr:colOff>31750</xdr:colOff>
      <xdr:row>82</xdr:row>
      <xdr:rowOff>105511</xdr:rowOff>
    </xdr:to>
    <xdr:sp textlink="">
      <xdr:nvSpPr>
        <xdr:cNvPr id="214" name="楕円 213">
          <a:extLst>
            <a:ext uri="{FF2B5EF4-FFF2-40B4-BE49-F238E27FC236}">
              <a16:creationId xmlns:a16="http://schemas.microsoft.com/office/drawing/2014/main" id="{00000000-0008-0000-0300-0000D6000000}"/>
            </a:ext>
          </a:extLst>
        </xdr:cNvPr>
        <xdr:cNvSpPr/>
      </xdr:nvSpPr>
      <xdr:spPr>
        <a:xfrm>
          <a:off x="1397000" y="140628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115688</xdr:rowOff>
    </xdr:from>
    <xdr:ext cx="762000" cy="259045"/>
    <xdr:sp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1066800" y="138316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118,543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textlink="">
      <xdr:nvSpPr>
        <xdr:cNvPr id="216" name="正方形/長方形 215">
          <a:extLst>
            <a:ext uri="{FF2B5EF4-FFF2-40B4-BE49-F238E27FC236}">
              <a16:creationId xmlns:a16="http://schemas.microsoft.com/office/drawing/2014/main" id="{00000000-0008-0000-0300-0000D8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textlink="">
      <xdr:nvSpPr>
        <xdr:cNvPr id="218" name="テキスト ボックス 217">
          <a:extLst>
            <a:ext uri="{FF2B5EF4-FFF2-40B4-BE49-F238E27FC236}">
              <a16:creationId xmlns:a16="http://schemas.microsoft.com/office/drawing/2014/main" id="{00000000-0008-0000-0300-0000DA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[94.9]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textlink="">
      <xdr:nvSpPr>
        <xdr:cNvPr id="219" name="正方形/長方形 218">
          <a:extLst>
            <a:ext uri="{FF2B5EF4-FFF2-40B4-BE49-F238E27FC236}">
              <a16:creationId xmlns:a16="http://schemas.microsoft.com/office/drawing/2014/main" id="{00000000-0008-0000-0300-0000DB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textlink="">
      <xdr:nvSpPr>
        <xdr:cNvPr id="220" name="正方形/長方形 219">
          <a:extLst>
            <a:ext uri="{FF2B5EF4-FFF2-40B4-BE49-F238E27FC236}">
              <a16:creationId xmlns:a16="http://schemas.microsoft.com/office/drawing/2014/main" id="{00000000-0008-0000-0300-0000DC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textlink="">
      <xdr:nvSpPr>
        <xdr:cNvPr id="221" name="正方形/長方形 220">
          <a:extLst>
            <a:ext uri="{FF2B5EF4-FFF2-40B4-BE49-F238E27FC236}">
              <a16:creationId xmlns:a16="http://schemas.microsoft.com/office/drawing/2014/main" id="{00000000-0008-0000-0300-0000DD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textlink="">
      <xdr:nvSpPr>
        <xdr:cNvPr id="222" name="正方形/長方形 221">
          <a:extLst>
            <a:ext uri="{FF2B5EF4-FFF2-40B4-BE49-F238E27FC236}">
              <a16:creationId xmlns:a16="http://schemas.microsoft.com/office/drawing/2014/main" id="{00000000-0008-0000-0300-0000DE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textlink="">
      <xdr:nvSpPr>
        <xdr:cNvPr id="223" name="正方形/長方形 222">
          <a:extLst>
            <a:ext uri="{FF2B5EF4-FFF2-40B4-BE49-F238E27FC236}">
              <a16:creationId xmlns:a16="http://schemas.microsoft.com/office/drawing/2014/main" id="{00000000-0008-0000-0300-0000DF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textlink="">
      <xdr:nvSpPr>
        <xdr:cNvPr id="224" name="正方形/長方形 223">
          <a:extLst>
            <a:ext uri="{FF2B5EF4-FFF2-40B4-BE49-F238E27FC236}">
              <a16:creationId xmlns:a16="http://schemas.microsoft.com/office/drawing/2014/main" id="{00000000-0008-0000-0300-0000E0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textlink="">
      <xdr:nvSpPr>
        <xdr:cNvPr id="225" name="正方形/長方形 224">
          <a:extLst>
            <a:ext uri="{FF2B5EF4-FFF2-40B4-BE49-F238E27FC236}">
              <a16:creationId xmlns:a16="http://schemas.microsoft.com/office/drawing/2014/main" id="{00000000-0008-0000-0300-0000E1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textlink="">
      <xdr:nvSpPr>
        <xdr:cNvPr id="226" name="正方形/長方形 225">
          <a:extLst>
            <a:ext uri="{FF2B5EF4-FFF2-40B4-BE49-F238E27FC236}">
              <a16:creationId xmlns:a16="http://schemas.microsoft.com/office/drawing/2014/main" id="{00000000-0008-0000-0300-0000E2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textlink="">
      <xdr:nvSpPr>
        <xdr:cNvPr id="227" name="正方形/長方形 226">
          <a:extLst>
            <a:ext uri="{FF2B5EF4-FFF2-40B4-BE49-F238E27FC236}">
              <a16:creationId xmlns:a16="http://schemas.microsoft.com/office/drawing/2014/main" id="{00000000-0008-0000-0300-0000E3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textlink="" fLocksText="0">
      <xdr:nvSpPr>
        <xdr:cNvPr id="228" name="テキスト ボックス 227">
          <a:extLst>
            <a:ext uri="{FF2B5EF4-FFF2-40B4-BE49-F238E27FC236}">
              <a16:creationId xmlns:a16="http://schemas.microsoft.com/office/drawing/2014/main" id="{00000000-0008-0000-0300-0000E4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東日本大震災に対する復興予算を確保するために、国が給料削減措置を実施したことによりラスパイレス指数が大きく変動したが、類似団体と比較するとほぼ同数値となっているため、今後も引き続き給与の適正化に努める。</a:t>
          </a:r>
          <a:endParaRPr lang="ja-JP" altLang="ja-JP" sz="1400">
            <a:effectLst/>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29" name="直線コネクタ 228">
          <a:extLst>
            <a:ext uri="{FF2B5EF4-FFF2-40B4-BE49-F238E27FC236}">
              <a16:creationId xmlns:a16="http://schemas.microsoft.com/office/drawing/2014/main" id="{00000000-0008-0000-0300-0000E5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textlink="">
      <xdr:nvSpPr>
        <xdr:cNvPr id="230" name="テキスト ボックス 229">
          <a:extLst>
            <a:ext uri="{FF2B5EF4-FFF2-40B4-BE49-F238E27FC236}">
              <a16:creationId xmlns:a16="http://schemas.microsoft.com/office/drawing/2014/main" id="{00000000-0008-0000-0300-0000E6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1" name="直線コネクタ 230">
          <a:extLst>
            <a:ext uri="{FF2B5EF4-FFF2-40B4-BE49-F238E27FC236}">
              <a16:creationId xmlns:a16="http://schemas.microsoft.com/office/drawing/2014/main" id="{00000000-0008-0000-0300-0000E7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textlink="">
      <xdr:nvSpPr>
        <xdr:cNvPr id="232" name="テキスト ボックス 231">
          <a:extLst>
            <a:ext uri="{FF2B5EF4-FFF2-40B4-BE49-F238E27FC236}">
              <a16:creationId xmlns:a16="http://schemas.microsoft.com/office/drawing/2014/main" id="{00000000-0008-0000-0300-0000E8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3" name="直線コネクタ 232">
          <a:extLst>
            <a:ext uri="{FF2B5EF4-FFF2-40B4-BE49-F238E27FC236}">
              <a16:creationId xmlns:a16="http://schemas.microsoft.com/office/drawing/2014/main" id="{00000000-0008-0000-0300-0000E9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textlink="">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textlink="">
      <xdr:nvSpPr>
        <xdr:cNvPr id="245" name="給与水準   （国との比較）グラフ枠">
          <a:extLst>
            <a:ext uri="{FF2B5EF4-FFF2-40B4-BE49-F238E27FC236}">
              <a16:creationId xmlns:a16="http://schemas.microsoft.com/office/drawing/2014/main" id="{00000000-0008-0000-0300-0000F5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45357</xdr:rowOff>
    </xdr:from>
    <xdr:to>
      <xdr:col>81</xdr:col>
      <xdr:colOff>44450</xdr:colOff>
      <xdr:row>89</xdr:row>
      <xdr:rowOff>138793</xdr:rowOff>
    </xdr:to>
    <xdr:cxnSp macro="">
      <xdr:nvCxnSpPr>
        <xdr:cNvPr id="246" name="直線コネクタ 245">
          <a:extLst>
            <a:ext uri="{FF2B5EF4-FFF2-40B4-BE49-F238E27FC236}">
              <a16:creationId xmlns:a16="http://schemas.microsoft.com/office/drawing/2014/main" id="{00000000-0008-0000-0300-0000F6000000}"/>
            </a:ext>
          </a:extLst>
        </xdr:cNvPr>
        <xdr:cNvCxnSpPr/>
      </xdr:nvCxnSpPr>
      <xdr:spPr>
        <a:xfrm flipV="1">
          <a:off x="17018000" y="13932807"/>
          <a:ext cx="0" cy="146503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110870</xdr:rowOff>
    </xdr:from>
    <xdr:ext cx="762000" cy="259045"/>
    <xdr:sp textlink="">
      <xdr:nvSpPr>
        <xdr:cNvPr id="247" name="給与水準   （国との比較）最小値テキスト">
          <a:extLst>
            <a:ext uri="{FF2B5EF4-FFF2-40B4-BE49-F238E27FC236}">
              <a16:creationId xmlns:a16="http://schemas.microsoft.com/office/drawing/2014/main" id="{00000000-0008-0000-0300-0000F7000000}"/>
            </a:ext>
          </a:extLst>
        </xdr:cNvPr>
        <xdr:cNvSpPr txBox="1"/>
      </xdr:nvSpPr>
      <xdr:spPr>
        <a:xfrm>
          <a:off x="17106900" y="15369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138793</xdr:rowOff>
    </xdr:from>
    <xdr:to>
      <xdr:col>81</xdr:col>
      <xdr:colOff>133350</xdr:colOff>
      <xdr:row>89</xdr:row>
      <xdr:rowOff>138793</xdr:rowOff>
    </xdr:to>
    <xdr:cxnSp macro="">
      <xdr:nvCxnSpPr>
        <xdr:cNvPr id="248" name="直線コネクタ 247">
          <a:extLst>
            <a:ext uri="{FF2B5EF4-FFF2-40B4-BE49-F238E27FC236}">
              <a16:creationId xmlns:a16="http://schemas.microsoft.com/office/drawing/2014/main" id="{00000000-0008-0000-0300-0000F8000000}"/>
            </a:ext>
          </a:extLst>
        </xdr:cNvPr>
        <xdr:cNvCxnSpPr/>
      </xdr:nvCxnSpPr>
      <xdr:spPr>
        <a:xfrm>
          <a:off x="16929100" y="153978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131734</xdr:rowOff>
    </xdr:from>
    <xdr:ext cx="762000" cy="259045"/>
    <xdr:sp textlink="">
      <xdr:nvSpPr>
        <xdr:cNvPr id="249" name="給与水準   （国との比較）最大値テキスト">
          <a:extLst>
            <a:ext uri="{FF2B5EF4-FFF2-40B4-BE49-F238E27FC236}">
              <a16:creationId xmlns:a16="http://schemas.microsoft.com/office/drawing/2014/main" id="{00000000-0008-0000-0300-0000F9000000}"/>
            </a:ext>
          </a:extLst>
        </xdr:cNvPr>
        <xdr:cNvSpPr txBox="1"/>
      </xdr:nvSpPr>
      <xdr:spPr>
        <a:xfrm>
          <a:off x="17106900" y="136762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81</xdr:row>
      <xdr:rowOff>45357</xdr:rowOff>
    </xdr:from>
    <xdr:to>
      <xdr:col>81</xdr:col>
      <xdr:colOff>133350</xdr:colOff>
      <xdr:row>81</xdr:row>
      <xdr:rowOff>45357</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a:off x="16929100" y="139328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83</xdr:row>
      <xdr:rowOff>12700</xdr:rowOff>
    </xdr:from>
    <xdr:to>
      <xdr:col>81</xdr:col>
      <xdr:colOff>44450</xdr:colOff>
      <xdr:row>83</xdr:row>
      <xdr:rowOff>150586</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flipV="1">
          <a:off x="16179800" y="14243050"/>
          <a:ext cx="838200" cy="137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124477</xdr:rowOff>
    </xdr:from>
    <xdr:ext cx="762000" cy="259045"/>
    <xdr:sp textlink="">
      <xdr:nvSpPr>
        <xdr:cNvPr id="252" name="給与水準   （国との比較）平均値テキスト">
          <a:extLst>
            <a:ext uri="{FF2B5EF4-FFF2-40B4-BE49-F238E27FC236}">
              <a16:creationId xmlns:a16="http://schemas.microsoft.com/office/drawing/2014/main" id="{00000000-0008-0000-0300-0000FC000000}"/>
            </a:ext>
          </a:extLst>
        </xdr:cNvPr>
        <xdr:cNvSpPr txBox="1"/>
      </xdr:nvSpPr>
      <xdr:spPr>
        <a:xfrm>
          <a:off x="17106900" y="145262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152400</xdr:rowOff>
    </xdr:from>
    <xdr:to>
      <xdr:col>81</xdr:col>
      <xdr:colOff>95250</xdr:colOff>
      <xdr:row>85</xdr:row>
      <xdr:rowOff>82550</xdr:rowOff>
    </xdr:to>
    <xdr:sp textlink="">
      <xdr:nvSpPr>
        <xdr:cNvPr id="253" name="フローチャート: 判断 252">
          <a:extLst>
            <a:ext uri="{FF2B5EF4-FFF2-40B4-BE49-F238E27FC236}">
              <a16:creationId xmlns:a16="http://schemas.microsoft.com/office/drawing/2014/main" id="{00000000-0008-0000-0300-0000FD000000}"/>
            </a:ext>
          </a:extLst>
        </xdr:cNvPr>
        <xdr:cNvSpPr/>
      </xdr:nvSpPr>
      <xdr:spPr>
        <a:xfrm>
          <a:off x="16967200" y="1455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83</xdr:row>
      <xdr:rowOff>150586</xdr:rowOff>
    </xdr:from>
    <xdr:to>
      <xdr:col>77</xdr:col>
      <xdr:colOff>44450</xdr:colOff>
      <xdr:row>84</xdr:row>
      <xdr:rowOff>30843</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flipV="1">
          <a:off x="15290800" y="14380936"/>
          <a:ext cx="889000" cy="517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84</xdr:row>
      <xdr:rowOff>135164</xdr:rowOff>
    </xdr:from>
    <xdr:to>
      <xdr:col>77</xdr:col>
      <xdr:colOff>95250</xdr:colOff>
      <xdr:row>85</xdr:row>
      <xdr:rowOff>65314</xdr:rowOff>
    </xdr:to>
    <xdr:sp textlink="">
      <xdr:nvSpPr>
        <xdr:cNvPr id="255" name="フローチャート: 判断 254">
          <a:extLst>
            <a:ext uri="{FF2B5EF4-FFF2-40B4-BE49-F238E27FC236}">
              <a16:creationId xmlns:a16="http://schemas.microsoft.com/office/drawing/2014/main" id="{00000000-0008-0000-0300-0000FF000000}"/>
            </a:ext>
          </a:extLst>
        </xdr:cNvPr>
        <xdr:cNvSpPr/>
      </xdr:nvSpPr>
      <xdr:spPr>
        <a:xfrm>
          <a:off x="16129000" y="14536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50091</xdr:rowOff>
    </xdr:from>
    <xdr:ext cx="736600" cy="259045"/>
    <xdr:sp textlink="">
      <xdr:nvSpPr>
        <xdr:cNvPr id="256" name="テキスト ボックス 255">
          <a:extLst>
            <a:ext uri="{FF2B5EF4-FFF2-40B4-BE49-F238E27FC236}">
              <a16:creationId xmlns:a16="http://schemas.microsoft.com/office/drawing/2014/main" id="{00000000-0008-0000-0300-000000010000}"/>
            </a:ext>
          </a:extLst>
        </xdr:cNvPr>
        <xdr:cNvSpPr txBox="1"/>
      </xdr:nvSpPr>
      <xdr:spPr>
        <a:xfrm>
          <a:off x="15798800" y="146233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84</xdr:row>
      <xdr:rowOff>30843</xdr:rowOff>
    </xdr:from>
    <xdr:to>
      <xdr:col>72</xdr:col>
      <xdr:colOff>203200</xdr:colOff>
      <xdr:row>85</xdr:row>
      <xdr:rowOff>31750</xdr:rowOff>
    </xdr:to>
    <xdr:cxnSp macro="">
      <xdr:nvCxnSpPr>
        <xdr:cNvPr id="257" name="直線コネクタ 256">
          <a:extLst>
            <a:ext uri="{FF2B5EF4-FFF2-40B4-BE49-F238E27FC236}">
              <a16:creationId xmlns:a16="http://schemas.microsoft.com/office/drawing/2014/main" id="{00000000-0008-0000-0300-000001010000}"/>
            </a:ext>
          </a:extLst>
        </xdr:cNvPr>
        <xdr:cNvCxnSpPr/>
      </xdr:nvCxnSpPr>
      <xdr:spPr>
        <a:xfrm flipV="1">
          <a:off x="14401800" y="14432643"/>
          <a:ext cx="889000" cy="1723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84</xdr:row>
      <xdr:rowOff>152400</xdr:rowOff>
    </xdr:from>
    <xdr:to>
      <xdr:col>73</xdr:col>
      <xdr:colOff>44450</xdr:colOff>
      <xdr:row>85</xdr:row>
      <xdr:rowOff>82550</xdr:rowOff>
    </xdr:to>
    <xdr:sp textlink="">
      <xdr:nvSpPr>
        <xdr:cNvPr id="258" name="フローチャート: 判断 257">
          <a:extLst>
            <a:ext uri="{FF2B5EF4-FFF2-40B4-BE49-F238E27FC236}">
              <a16:creationId xmlns:a16="http://schemas.microsoft.com/office/drawing/2014/main" id="{00000000-0008-0000-0300-000002010000}"/>
            </a:ext>
          </a:extLst>
        </xdr:cNvPr>
        <xdr:cNvSpPr/>
      </xdr:nvSpPr>
      <xdr:spPr>
        <a:xfrm>
          <a:off x="15240000" y="1455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67327</xdr:rowOff>
    </xdr:from>
    <xdr:ext cx="762000" cy="259045"/>
    <xdr:sp textlink="">
      <xdr:nvSpPr>
        <xdr:cNvPr id="259" name="テキスト ボックス 258">
          <a:extLst>
            <a:ext uri="{FF2B5EF4-FFF2-40B4-BE49-F238E27FC236}">
              <a16:creationId xmlns:a16="http://schemas.microsoft.com/office/drawing/2014/main" id="{00000000-0008-0000-0300-000003010000}"/>
            </a:ext>
          </a:extLst>
        </xdr:cNvPr>
        <xdr:cNvSpPr txBox="1"/>
      </xdr:nvSpPr>
      <xdr:spPr>
        <a:xfrm>
          <a:off x="14909800" y="1464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84</xdr:row>
      <xdr:rowOff>151493</xdr:rowOff>
    </xdr:from>
    <xdr:to>
      <xdr:col>68</xdr:col>
      <xdr:colOff>152400</xdr:colOff>
      <xdr:row>85</xdr:row>
      <xdr:rowOff>31750</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a:off x="13512800" y="14553293"/>
          <a:ext cx="889000" cy="517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84</xdr:row>
      <xdr:rowOff>169636</xdr:rowOff>
    </xdr:from>
    <xdr:to>
      <xdr:col>68</xdr:col>
      <xdr:colOff>203200</xdr:colOff>
      <xdr:row>85</xdr:row>
      <xdr:rowOff>99786</xdr:rowOff>
    </xdr:to>
    <xdr:sp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4351000" y="145714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84563</xdr:rowOff>
    </xdr:from>
    <xdr:ext cx="762000" cy="259045"/>
    <xdr:sp textlink="">
      <xdr:nvSpPr>
        <xdr:cNvPr id="262" name="テキスト ボックス 261">
          <a:extLst>
            <a:ext uri="{FF2B5EF4-FFF2-40B4-BE49-F238E27FC236}">
              <a16:creationId xmlns:a16="http://schemas.microsoft.com/office/drawing/2014/main" id="{00000000-0008-0000-0300-000006010000}"/>
            </a:ext>
          </a:extLst>
        </xdr:cNvPr>
        <xdr:cNvSpPr txBox="1"/>
      </xdr:nvSpPr>
      <xdr:spPr>
        <a:xfrm>
          <a:off x="14020800" y="146578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49893</xdr:rowOff>
    </xdr:from>
    <xdr:to>
      <xdr:col>64</xdr:col>
      <xdr:colOff>152400</xdr:colOff>
      <xdr:row>85</xdr:row>
      <xdr:rowOff>151493</xdr:rowOff>
    </xdr:to>
    <xdr:sp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3462000" y="14623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136270</xdr:rowOff>
    </xdr:from>
    <xdr:ext cx="762000" cy="259045"/>
    <xdr:sp textlink="">
      <xdr:nvSpPr>
        <xdr:cNvPr id="264" name="テキスト ボックス 263">
          <a:extLst>
            <a:ext uri="{FF2B5EF4-FFF2-40B4-BE49-F238E27FC236}">
              <a16:creationId xmlns:a16="http://schemas.microsoft.com/office/drawing/2014/main" id="{00000000-0008-0000-0300-000008010000}"/>
            </a:ext>
          </a:extLst>
        </xdr:cNvPr>
        <xdr:cNvSpPr txBox="1"/>
      </xdr:nvSpPr>
      <xdr:spPr>
        <a:xfrm>
          <a:off x="13131800" y="14709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textlink="">
      <xdr:nvSpPr>
        <xdr:cNvPr id="265" name="テキスト ボックス 264">
          <a:extLst>
            <a:ext uri="{FF2B5EF4-FFF2-40B4-BE49-F238E27FC236}">
              <a16:creationId xmlns:a16="http://schemas.microsoft.com/office/drawing/2014/main" id="{00000000-0008-0000-0300-000009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82</xdr:row>
      <xdr:rowOff>133350</xdr:rowOff>
    </xdr:from>
    <xdr:to>
      <xdr:col>81</xdr:col>
      <xdr:colOff>95250</xdr:colOff>
      <xdr:row>83</xdr:row>
      <xdr:rowOff>63500</xdr:rowOff>
    </xdr:to>
    <xdr:sp textlink="">
      <xdr:nvSpPr>
        <xdr:cNvPr id="270" name="楕円 269">
          <a:extLst>
            <a:ext uri="{FF2B5EF4-FFF2-40B4-BE49-F238E27FC236}">
              <a16:creationId xmlns:a16="http://schemas.microsoft.com/office/drawing/2014/main" id="{00000000-0008-0000-0300-00000E010000}"/>
            </a:ext>
          </a:extLst>
        </xdr:cNvPr>
        <xdr:cNvSpPr/>
      </xdr:nvSpPr>
      <xdr:spPr>
        <a:xfrm>
          <a:off x="16967200" y="14192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81</xdr:row>
      <xdr:rowOff>149877</xdr:rowOff>
    </xdr:from>
    <xdr:ext cx="762000" cy="259045"/>
    <xdr:sp textlink="">
      <xdr:nvSpPr>
        <xdr:cNvPr id="271" name="給与水準   （国との比較）該当値テキスト">
          <a:extLst>
            <a:ext uri="{FF2B5EF4-FFF2-40B4-BE49-F238E27FC236}">
              <a16:creationId xmlns:a16="http://schemas.microsoft.com/office/drawing/2014/main" id="{00000000-0008-0000-0300-00000F010000}"/>
            </a:ext>
          </a:extLst>
        </xdr:cNvPr>
        <xdr:cNvSpPr txBox="1"/>
      </xdr:nvSpPr>
      <xdr:spPr>
        <a:xfrm>
          <a:off x="17106900" y="14037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83</xdr:row>
      <xdr:rowOff>99786</xdr:rowOff>
    </xdr:from>
    <xdr:to>
      <xdr:col>77</xdr:col>
      <xdr:colOff>95250</xdr:colOff>
      <xdr:row>84</xdr:row>
      <xdr:rowOff>29936</xdr:rowOff>
    </xdr:to>
    <xdr:sp textlink="">
      <xdr:nvSpPr>
        <xdr:cNvPr id="272" name="楕円 271">
          <a:extLst>
            <a:ext uri="{FF2B5EF4-FFF2-40B4-BE49-F238E27FC236}">
              <a16:creationId xmlns:a16="http://schemas.microsoft.com/office/drawing/2014/main" id="{00000000-0008-0000-0300-000010010000}"/>
            </a:ext>
          </a:extLst>
        </xdr:cNvPr>
        <xdr:cNvSpPr/>
      </xdr:nvSpPr>
      <xdr:spPr>
        <a:xfrm>
          <a:off x="16129000" y="143301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82</xdr:row>
      <xdr:rowOff>40113</xdr:rowOff>
    </xdr:from>
    <xdr:ext cx="736600" cy="259045"/>
    <xdr:sp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5798800" y="1409901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83</xdr:row>
      <xdr:rowOff>151493</xdr:rowOff>
    </xdr:from>
    <xdr:to>
      <xdr:col>73</xdr:col>
      <xdr:colOff>44450</xdr:colOff>
      <xdr:row>84</xdr:row>
      <xdr:rowOff>81643</xdr:rowOff>
    </xdr:to>
    <xdr:sp textlink="">
      <xdr:nvSpPr>
        <xdr:cNvPr id="274" name="楕円 273">
          <a:extLst>
            <a:ext uri="{FF2B5EF4-FFF2-40B4-BE49-F238E27FC236}">
              <a16:creationId xmlns:a16="http://schemas.microsoft.com/office/drawing/2014/main" id="{00000000-0008-0000-0300-000012010000}"/>
            </a:ext>
          </a:extLst>
        </xdr:cNvPr>
        <xdr:cNvSpPr/>
      </xdr:nvSpPr>
      <xdr:spPr>
        <a:xfrm>
          <a:off x="15240000" y="14381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82</xdr:row>
      <xdr:rowOff>91820</xdr:rowOff>
    </xdr:from>
    <xdr:ext cx="762000" cy="259045"/>
    <xdr:sp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4909800" y="141507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84</xdr:row>
      <xdr:rowOff>152400</xdr:rowOff>
    </xdr:from>
    <xdr:to>
      <xdr:col>68</xdr:col>
      <xdr:colOff>203200</xdr:colOff>
      <xdr:row>85</xdr:row>
      <xdr:rowOff>82550</xdr:rowOff>
    </xdr:to>
    <xdr:sp textlink="">
      <xdr:nvSpPr>
        <xdr:cNvPr id="276" name="楕円 275">
          <a:extLst>
            <a:ext uri="{FF2B5EF4-FFF2-40B4-BE49-F238E27FC236}">
              <a16:creationId xmlns:a16="http://schemas.microsoft.com/office/drawing/2014/main" id="{00000000-0008-0000-0300-000014010000}"/>
            </a:ext>
          </a:extLst>
        </xdr:cNvPr>
        <xdr:cNvSpPr/>
      </xdr:nvSpPr>
      <xdr:spPr>
        <a:xfrm>
          <a:off x="14351000" y="1455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83</xdr:row>
      <xdr:rowOff>92727</xdr:rowOff>
    </xdr:from>
    <xdr:ext cx="762000" cy="259045"/>
    <xdr:sp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4020800" y="14323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100693</xdr:rowOff>
    </xdr:from>
    <xdr:to>
      <xdr:col>64</xdr:col>
      <xdr:colOff>152400</xdr:colOff>
      <xdr:row>85</xdr:row>
      <xdr:rowOff>30843</xdr:rowOff>
    </xdr:to>
    <xdr:sp textlink="">
      <xdr:nvSpPr>
        <xdr:cNvPr id="278" name="楕円 277">
          <a:extLst>
            <a:ext uri="{FF2B5EF4-FFF2-40B4-BE49-F238E27FC236}">
              <a16:creationId xmlns:a16="http://schemas.microsoft.com/office/drawing/2014/main" id="{00000000-0008-0000-0300-000016010000}"/>
            </a:ext>
          </a:extLst>
        </xdr:cNvPr>
        <xdr:cNvSpPr/>
      </xdr:nvSpPr>
      <xdr:spPr>
        <a:xfrm>
          <a:off x="13462000" y="145024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83</xdr:row>
      <xdr:rowOff>41020</xdr:rowOff>
    </xdr:from>
    <xdr:ext cx="762000" cy="259045"/>
    <xdr:sp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3131800" y="142713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textlink="">
      <xdr:nvSpPr>
        <xdr:cNvPr id="280" name="正方形/長方形 279">
          <a:extLst>
            <a:ext uri="{FF2B5EF4-FFF2-40B4-BE49-F238E27FC236}">
              <a16:creationId xmlns:a16="http://schemas.microsoft.com/office/drawing/2014/main" id="{00000000-0008-0000-0300-000018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textlink="">
      <xdr:nvSpPr>
        <xdr:cNvPr id="282" name="テキスト ボックス 281">
          <a:extLst>
            <a:ext uri="{FF2B5EF4-FFF2-40B4-BE49-F238E27FC236}">
              <a16:creationId xmlns:a16="http://schemas.microsoft.com/office/drawing/2014/main" id="{00000000-0008-0000-0300-00001A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[4.95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textlink="">
      <xdr:nvSpPr>
        <xdr:cNvPr id="283" name="正方形/長方形 282">
          <a:extLst>
            <a:ext uri="{FF2B5EF4-FFF2-40B4-BE49-F238E27FC236}">
              <a16:creationId xmlns:a16="http://schemas.microsoft.com/office/drawing/2014/main" id="{00000000-0008-0000-0300-00001B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textlink="">
      <xdr:nvSpPr>
        <xdr:cNvPr id="284" name="正方形/長方形 283">
          <a:extLst>
            <a:ext uri="{FF2B5EF4-FFF2-40B4-BE49-F238E27FC236}">
              <a16:creationId xmlns:a16="http://schemas.microsoft.com/office/drawing/2014/main" id="{00000000-0008-0000-0300-00001C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textlink="">
      <xdr:nvSpPr>
        <xdr:cNvPr id="285" name="正方形/長方形 284">
          <a:extLst>
            <a:ext uri="{FF2B5EF4-FFF2-40B4-BE49-F238E27FC236}">
              <a16:creationId xmlns:a16="http://schemas.microsoft.com/office/drawing/2014/main" id="{00000000-0008-0000-0300-00001D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textlink="">
      <xdr:nvSpPr>
        <xdr:cNvPr id="286" name="正方形/長方形 285">
          <a:extLst>
            <a:ext uri="{FF2B5EF4-FFF2-40B4-BE49-F238E27FC236}">
              <a16:creationId xmlns:a16="http://schemas.microsoft.com/office/drawing/2014/main" id="{00000000-0008-0000-0300-00001E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textlink="">
      <xdr:nvSpPr>
        <xdr:cNvPr id="287" name="正方形/長方形 286">
          <a:extLst>
            <a:ext uri="{FF2B5EF4-FFF2-40B4-BE49-F238E27FC236}">
              <a16:creationId xmlns:a16="http://schemas.microsoft.com/office/drawing/2014/main" id="{00000000-0008-0000-0300-00001F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100</xdr:col>
      <xdr:colOff>127000</xdr:colOff>
      <xdr:row>54</xdr:row>
      <xdr:rowOff>12700</xdr:rowOff>
    </xdr:from>
    <xdr:to>
      <xdr:col>106</xdr:col>
      <xdr:colOff>139700</xdr:colOff>
      <xdr:row>55</xdr:row>
      <xdr:rowOff>95250</xdr:rowOff>
    </xdr:to>
    <xdr:sp textlink="">
      <xdr:nvSpPr>
        <xdr:cNvPr id="288" name="正方形/長方形 287">
          <a:extLst>
            <a:ext uri="{FF2B5EF4-FFF2-40B4-BE49-F238E27FC236}">
              <a16:creationId xmlns:a16="http://schemas.microsoft.com/office/drawing/2014/main" id="{00000000-0008-0000-0300-000020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textlink="">
      <xdr:nvSpPr>
        <xdr:cNvPr id="289" name="正方形/長方形 288">
          <a:extLst>
            <a:ext uri="{FF2B5EF4-FFF2-40B4-BE49-F238E27FC236}">
              <a16:creationId xmlns:a16="http://schemas.microsoft.com/office/drawing/2014/main" id="{00000000-0008-0000-0300-000021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textlink="">
      <xdr:nvSpPr>
        <xdr:cNvPr id="290" name="正方形/長方形 289">
          <a:extLst>
            <a:ext uri="{FF2B5EF4-FFF2-40B4-BE49-F238E27FC236}">
              <a16:creationId xmlns:a16="http://schemas.microsoft.com/office/drawing/2014/main" id="{00000000-0008-0000-0300-000022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textlink="">
      <xdr:nvSpPr>
        <xdr:cNvPr id="291" name="正方形/長方形 290">
          <a:extLst>
            <a:ext uri="{FF2B5EF4-FFF2-40B4-BE49-F238E27FC236}">
              <a16:creationId xmlns:a16="http://schemas.microsoft.com/office/drawing/2014/main" id="{00000000-0008-0000-0300-000023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textlink="" fLocksText="0">
      <xdr:nvSpPr>
        <xdr:cNvPr id="292" name="テキスト ボックス 291">
          <a:extLst>
            <a:ext uri="{FF2B5EF4-FFF2-40B4-BE49-F238E27FC236}">
              <a16:creationId xmlns:a16="http://schemas.microsoft.com/office/drawing/2014/main" id="{00000000-0008-0000-0300-000024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平成１７年度から平成２２年度までの間に２５人の定員削減を目標に新規採用職員を抑制してきたことにより、類似団体平均値を下回っている。今後も定員適正化計画に基づき、適正な定員管理に努める。</a:t>
          </a:r>
          <a:endParaRPr lang="ja-JP" altLang="ja-JP" sz="1400">
            <a:effectLst/>
          </a:endParaRPr>
        </a:p>
      </xdr:txBody>
    </xdr:sp>
    <xdr:clientData/>
  </xdr:twoCellAnchor>
  <xdr:oneCellAnchor>
    <xdr:from>
      <xdr:col>61</xdr:col>
      <xdr:colOff>6350</xdr:colOff>
      <xdr:row>54</xdr:row>
      <xdr:rowOff>139700</xdr:rowOff>
    </xdr:from>
    <xdr:ext cx="349839" cy="225703"/>
    <xdr:sp textlink="">
      <xdr:nvSpPr>
        <xdr:cNvPr id="293" name="テキスト ボックス 292">
          <a:extLst>
            <a:ext uri="{FF2B5EF4-FFF2-40B4-BE49-F238E27FC236}">
              <a16:creationId xmlns:a16="http://schemas.microsoft.com/office/drawing/2014/main" id="{00000000-0008-0000-0300-000025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4" name="直線コネクタ 293">
          <a:extLst>
            <a:ext uri="{FF2B5EF4-FFF2-40B4-BE49-F238E27FC236}">
              <a16:creationId xmlns:a16="http://schemas.microsoft.com/office/drawing/2014/main" id="{00000000-0008-0000-0300-000026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textlink="">
      <xdr:nvSpPr>
        <xdr:cNvPr id="295" name="テキスト ボックス 294">
          <a:extLst>
            <a:ext uri="{FF2B5EF4-FFF2-40B4-BE49-F238E27FC236}">
              <a16:creationId xmlns:a16="http://schemas.microsoft.com/office/drawing/2014/main" id="{00000000-0008-0000-0300-000027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296" name="直線コネクタ 295">
          <a:extLst>
            <a:ext uri="{FF2B5EF4-FFF2-40B4-BE49-F238E27FC236}">
              <a16:creationId xmlns:a16="http://schemas.microsoft.com/office/drawing/2014/main" id="{00000000-0008-0000-0300-000028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textlink="">
      <xdr:nvSpPr>
        <xdr:cNvPr id="308" name="定員管理の状況グラフ枠">
          <a:extLst>
            <a:ext uri="{FF2B5EF4-FFF2-40B4-BE49-F238E27FC236}">
              <a16:creationId xmlns:a16="http://schemas.microsoft.com/office/drawing/2014/main" id="{00000000-0008-0000-0300-000034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27940</xdr:rowOff>
    </xdr:from>
    <xdr:to>
      <xdr:col>81</xdr:col>
      <xdr:colOff>44450</xdr:colOff>
      <xdr:row>67</xdr:row>
      <xdr:rowOff>2258</xdr:rowOff>
    </xdr:to>
    <xdr:cxnSp macro="">
      <xdr:nvCxnSpPr>
        <xdr:cNvPr id="309" name="直線コネクタ 308">
          <a:extLst>
            <a:ext uri="{FF2B5EF4-FFF2-40B4-BE49-F238E27FC236}">
              <a16:creationId xmlns:a16="http://schemas.microsoft.com/office/drawing/2014/main" id="{00000000-0008-0000-0300-000035010000}"/>
            </a:ext>
          </a:extLst>
        </xdr:cNvPr>
        <xdr:cNvCxnSpPr/>
      </xdr:nvCxnSpPr>
      <xdr:spPr>
        <a:xfrm flipV="1">
          <a:off x="17018000" y="10143490"/>
          <a:ext cx="0" cy="134591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145785</xdr:rowOff>
    </xdr:from>
    <xdr:ext cx="762000" cy="259045"/>
    <xdr:sp textlink="">
      <xdr:nvSpPr>
        <xdr:cNvPr id="310" name="定員管理の状況最小値テキスト">
          <a:extLst>
            <a:ext uri="{FF2B5EF4-FFF2-40B4-BE49-F238E27FC236}">
              <a16:creationId xmlns:a16="http://schemas.microsoft.com/office/drawing/2014/main" id="{00000000-0008-0000-0300-000036010000}"/>
            </a:ext>
          </a:extLst>
        </xdr:cNvPr>
        <xdr:cNvSpPr txBox="1"/>
      </xdr:nvSpPr>
      <xdr:spPr>
        <a:xfrm>
          <a:off x="17106900" y="114614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2258</xdr:rowOff>
    </xdr:from>
    <xdr:to>
      <xdr:col>81</xdr:col>
      <xdr:colOff>133350</xdr:colOff>
      <xdr:row>67</xdr:row>
      <xdr:rowOff>2258</xdr:rowOff>
    </xdr:to>
    <xdr:cxnSp macro="">
      <xdr:nvCxnSpPr>
        <xdr:cNvPr id="311" name="直線コネクタ 310">
          <a:extLst>
            <a:ext uri="{FF2B5EF4-FFF2-40B4-BE49-F238E27FC236}">
              <a16:creationId xmlns:a16="http://schemas.microsoft.com/office/drawing/2014/main" id="{00000000-0008-0000-0300-000037010000}"/>
            </a:ext>
          </a:extLst>
        </xdr:cNvPr>
        <xdr:cNvCxnSpPr/>
      </xdr:nvCxnSpPr>
      <xdr:spPr>
        <a:xfrm>
          <a:off x="16929100" y="114894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114317</xdr:rowOff>
    </xdr:from>
    <xdr:ext cx="762000" cy="259045"/>
    <xdr:sp textlink="">
      <xdr:nvSpPr>
        <xdr:cNvPr id="312" name="定員管理の状況最大値テキスト">
          <a:extLst>
            <a:ext uri="{FF2B5EF4-FFF2-40B4-BE49-F238E27FC236}">
              <a16:creationId xmlns:a16="http://schemas.microsoft.com/office/drawing/2014/main" id="{00000000-0008-0000-0300-000038010000}"/>
            </a:ext>
          </a:extLst>
        </xdr:cNvPr>
        <xdr:cNvSpPr txBox="1"/>
      </xdr:nvSpPr>
      <xdr:spPr>
        <a:xfrm>
          <a:off x="17106900" y="98869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27940</xdr:rowOff>
    </xdr:from>
    <xdr:to>
      <xdr:col>81</xdr:col>
      <xdr:colOff>133350</xdr:colOff>
      <xdr:row>59</xdr:row>
      <xdr:rowOff>27940</xdr:rowOff>
    </xdr:to>
    <xdr:cxnSp macro="">
      <xdr:nvCxnSpPr>
        <xdr:cNvPr id="313" name="直線コネクタ 312">
          <a:extLst>
            <a:ext uri="{FF2B5EF4-FFF2-40B4-BE49-F238E27FC236}">
              <a16:creationId xmlns:a16="http://schemas.microsoft.com/office/drawing/2014/main" id="{00000000-0008-0000-0300-000039010000}"/>
            </a:ext>
          </a:extLst>
        </xdr:cNvPr>
        <xdr:cNvCxnSpPr/>
      </xdr:nvCxnSpPr>
      <xdr:spPr>
        <a:xfrm>
          <a:off x="16929100" y="101434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59</xdr:row>
      <xdr:rowOff>136525</xdr:rowOff>
    </xdr:from>
    <xdr:to>
      <xdr:col>81</xdr:col>
      <xdr:colOff>44450</xdr:colOff>
      <xdr:row>59</xdr:row>
      <xdr:rowOff>136525</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6179800" y="10252075"/>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126312</xdr:rowOff>
    </xdr:from>
    <xdr:ext cx="762000" cy="259045"/>
    <xdr:sp textlink="">
      <xdr:nvSpPr>
        <xdr:cNvPr id="315" name="定員管理の状況平均値テキスト">
          <a:extLst>
            <a:ext uri="{FF2B5EF4-FFF2-40B4-BE49-F238E27FC236}">
              <a16:creationId xmlns:a16="http://schemas.microsoft.com/office/drawing/2014/main" id="{00000000-0008-0000-0300-00003B010000}"/>
            </a:ext>
          </a:extLst>
        </xdr:cNvPr>
        <xdr:cNvSpPr txBox="1"/>
      </xdr:nvSpPr>
      <xdr:spPr>
        <a:xfrm>
          <a:off x="17106900" y="1041331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154235</xdr:rowOff>
    </xdr:from>
    <xdr:to>
      <xdr:col>81</xdr:col>
      <xdr:colOff>95250</xdr:colOff>
      <xdr:row>61</xdr:row>
      <xdr:rowOff>84385</xdr:rowOff>
    </xdr:to>
    <xdr:sp textlink="">
      <xdr:nvSpPr>
        <xdr:cNvPr id="316" name="フローチャート: 判断 315">
          <a:extLst>
            <a:ext uri="{FF2B5EF4-FFF2-40B4-BE49-F238E27FC236}">
              <a16:creationId xmlns:a16="http://schemas.microsoft.com/office/drawing/2014/main" id="{00000000-0008-0000-0300-00003C010000}"/>
            </a:ext>
          </a:extLst>
        </xdr:cNvPr>
        <xdr:cNvSpPr/>
      </xdr:nvSpPr>
      <xdr:spPr>
        <a:xfrm>
          <a:off x="16967200" y="10441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59</xdr:row>
      <xdr:rowOff>136525</xdr:rowOff>
    </xdr:from>
    <xdr:to>
      <xdr:col>77</xdr:col>
      <xdr:colOff>44450</xdr:colOff>
      <xdr:row>59</xdr:row>
      <xdr:rowOff>167358</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flipV="1">
          <a:off x="15290800" y="10252075"/>
          <a:ext cx="889000" cy="308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152894</xdr:rowOff>
    </xdr:from>
    <xdr:to>
      <xdr:col>77</xdr:col>
      <xdr:colOff>95250</xdr:colOff>
      <xdr:row>61</xdr:row>
      <xdr:rowOff>83044</xdr:rowOff>
    </xdr:to>
    <xdr:sp textlink="">
      <xdr:nvSpPr>
        <xdr:cNvPr id="318" name="フローチャート: 判断 317">
          <a:extLst>
            <a:ext uri="{FF2B5EF4-FFF2-40B4-BE49-F238E27FC236}">
              <a16:creationId xmlns:a16="http://schemas.microsoft.com/office/drawing/2014/main" id="{00000000-0008-0000-0300-00003E010000}"/>
            </a:ext>
          </a:extLst>
        </xdr:cNvPr>
        <xdr:cNvSpPr/>
      </xdr:nvSpPr>
      <xdr:spPr>
        <a:xfrm>
          <a:off x="16129000" y="10439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67821</xdr:rowOff>
    </xdr:from>
    <xdr:ext cx="736600" cy="259045"/>
    <xdr:sp textlink="">
      <xdr:nvSpPr>
        <xdr:cNvPr id="319" name="テキスト ボックス 318">
          <a:extLst>
            <a:ext uri="{FF2B5EF4-FFF2-40B4-BE49-F238E27FC236}">
              <a16:creationId xmlns:a16="http://schemas.microsoft.com/office/drawing/2014/main" id="{00000000-0008-0000-0300-00003F010000}"/>
            </a:ext>
          </a:extLst>
        </xdr:cNvPr>
        <xdr:cNvSpPr txBox="1"/>
      </xdr:nvSpPr>
      <xdr:spPr>
        <a:xfrm>
          <a:off x="15798800" y="1052627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59</xdr:row>
      <xdr:rowOff>149930</xdr:rowOff>
    </xdr:from>
    <xdr:to>
      <xdr:col>72</xdr:col>
      <xdr:colOff>203200</xdr:colOff>
      <xdr:row>59</xdr:row>
      <xdr:rowOff>167358</xdr:rowOff>
    </xdr:to>
    <xdr:cxnSp macro="">
      <xdr:nvCxnSpPr>
        <xdr:cNvPr id="320" name="直線コネクタ 319">
          <a:extLst>
            <a:ext uri="{FF2B5EF4-FFF2-40B4-BE49-F238E27FC236}">
              <a16:creationId xmlns:a16="http://schemas.microsoft.com/office/drawing/2014/main" id="{00000000-0008-0000-0300-000040010000}"/>
            </a:ext>
          </a:extLst>
        </xdr:cNvPr>
        <xdr:cNvCxnSpPr/>
      </xdr:nvCxnSpPr>
      <xdr:spPr>
        <a:xfrm>
          <a:off x="14401800" y="10265480"/>
          <a:ext cx="889000" cy="17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142170</xdr:rowOff>
    </xdr:from>
    <xdr:to>
      <xdr:col>73</xdr:col>
      <xdr:colOff>44450</xdr:colOff>
      <xdr:row>61</xdr:row>
      <xdr:rowOff>72320</xdr:rowOff>
    </xdr:to>
    <xdr:sp textlink="">
      <xdr:nvSpPr>
        <xdr:cNvPr id="321" name="フローチャート: 判断 320">
          <a:extLst>
            <a:ext uri="{FF2B5EF4-FFF2-40B4-BE49-F238E27FC236}">
              <a16:creationId xmlns:a16="http://schemas.microsoft.com/office/drawing/2014/main" id="{00000000-0008-0000-0300-000041010000}"/>
            </a:ext>
          </a:extLst>
        </xdr:cNvPr>
        <xdr:cNvSpPr/>
      </xdr:nvSpPr>
      <xdr:spPr>
        <a:xfrm>
          <a:off x="15240000" y="10429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57097</xdr:rowOff>
    </xdr:from>
    <xdr:ext cx="762000" cy="259045"/>
    <xdr:sp textlink="">
      <xdr:nvSpPr>
        <xdr:cNvPr id="322" name="テキスト ボックス 321">
          <a:extLst>
            <a:ext uri="{FF2B5EF4-FFF2-40B4-BE49-F238E27FC236}">
              <a16:creationId xmlns:a16="http://schemas.microsoft.com/office/drawing/2014/main" id="{00000000-0008-0000-0300-000042010000}"/>
            </a:ext>
          </a:extLst>
        </xdr:cNvPr>
        <xdr:cNvSpPr txBox="1"/>
      </xdr:nvSpPr>
      <xdr:spPr>
        <a:xfrm>
          <a:off x="14909800" y="105155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59</xdr:row>
      <xdr:rowOff>145909</xdr:rowOff>
    </xdr:from>
    <xdr:to>
      <xdr:col>68</xdr:col>
      <xdr:colOff>152400</xdr:colOff>
      <xdr:row>59</xdr:row>
      <xdr:rowOff>149930</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a:off x="13512800" y="10261459"/>
          <a:ext cx="889000" cy="40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130104</xdr:rowOff>
    </xdr:from>
    <xdr:to>
      <xdr:col>68</xdr:col>
      <xdr:colOff>203200</xdr:colOff>
      <xdr:row>61</xdr:row>
      <xdr:rowOff>60254</xdr:rowOff>
    </xdr:to>
    <xdr:sp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4351000" y="10417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45031</xdr:rowOff>
    </xdr:from>
    <xdr:ext cx="762000" cy="259045"/>
    <xdr:sp textlink="">
      <xdr:nvSpPr>
        <xdr:cNvPr id="325" name="テキスト ボックス 324">
          <a:extLst>
            <a:ext uri="{FF2B5EF4-FFF2-40B4-BE49-F238E27FC236}">
              <a16:creationId xmlns:a16="http://schemas.microsoft.com/office/drawing/2014/main" id="{00000000-0008-0000-0300-000045010000}"/>
            </a:ext>
          </a:extLst>
        </xdr:cNvPr>
        <xdr:cNvSpPr txBox="1"/>
      </xdr:nvSpPr>
      <xdr:spPr>
        <a:xfrm>
          <a:off x="14020800" y="105034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120721</xdr:rowOff>
    </xdr:from>
    <xdr:to>
      <xdr:col>64</xdr:col>
      <xdr:colOff>152400</xdr:colOff>
      <xdr:row>61</xdr:row>
      <xdr:rowOff>50871</xdr:rowOff>
    </xdr:to>
    <xdr:sp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3462000" y="104077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35648</xdr:rowOff>
    </xdr:from>
    <xdr:ext cx="762000" cy="259045"/>
    <xdr:sp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3131800" y="104940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textlink="">
      <xdr:nvSpPr>
        <xdr:cNvPr id="329" name="テキスト ボックス 328">
          <a:extLst>
            <a:ext uri="{FF2B5EF4-FFF2-40B4-BE49-F238E27FC236}">
              <a16:creationId xmlns:a16="http://schemas.microsoft.com/office/drawing/2014/main" id="{00000000-0008-0000-0300-000049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59</xdr:row>
      <xdr:rowOff>85725</xdr:rowOff>
    </xdr:from>
    <xdr:to>
      <xdr:col>81</xdr:col>
      <xdr:colOff>95250</xdr:colOff>
      <xdr:row>60</xdr:row>
      <xdr:rowOff>15875</xdr:rowOff>
    </xdr:to>
    <xdr:sp textlink="">
      <xdr:nvSpPr>
        <xdr:cNvPr id="333" name="楕円 332">
          <a:extLst>
            <a:ext uri="{FF2B5EF4-FFF2-40B4-BE49-F238E27FC236}">
              <a16:creationId xmlns:a16="http://schemas.microsoft.com/office/drawing/2014/main" id="{00000000-0008-0000-0300-00004D010000}"/>
            </a:ext>
          </a:extLst>
        </xdr:cNvPr>
        <xdr:cNvSpPr/>
      </xdr:nvSpPr>
      <xdr:spPr>
        <a:xfrm>
          <a:off x="16967200" y="10201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59</xdr:row>
      <xdr:rowOff>7002</xdr:rowOff>
    </xdr:from>
    <xdr:ext cx="762000" cy="259045"/>
    <xdr:sp textlink="">
      <xdr:nvSpPr>
        <xdr:cNvPr id="334" name="定員管理の状況該当値テキスト">
          <a:extLst>
            <a:ext uri="{FF2B5EF4-FFF2-40B4-BE49-F238E27FC236}">
              <a16:creationId xmlns:a16="http://schemas.microsoft.com/office/drawing/2014/main" id="{00000000-0008-0000-0300-00004E010000}"/>
            </a:ext>
          </a:extLst>
        </xdr:cNvPr>
        <xdr:cNvSpPr txBox="1"/>
      </xdr:nvSpPr>
      <xdr:spPr>
        <a:xfrm>
          <a:off x="17106900" y="101225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59</xdr:row>
      <xdr:rowOff>85725</xdr:rowOff>
    </xdr:from>
    <xdr:to>
      <xdr:col>77</xdr:col>
      <xdr:colOff>95250</xdr:colOff>
      <xdr:row>60</xdr:row>
      <xdr:rowOff>15875</xdr:rowOff>
    </xdr:to>
    <xdr:sp textlink="">
      <xdr:nvSpPr>
        <xdr:cNvPr id="335" name="楕円 334">
          <a:extLst>
            <a:ext uri="{FF2B5EF4-FFF2-40B4-BE49-F238E27FC236}">
              <a16:creationId xmlns:a16="http://schemas.microsoft.com/office/drawing/2014/main" id="{00000000-0008-0000-0300-00004F010000}"/>
            </a:ext>
          </a:extLst>
        </xdr:cNvPr>
        <xdr:cNvSpPr/>
      </xdr:nvSpPr>
      <xdr:spPr>
        <a:xfrm>
          <a:off x="16129000" y="10201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58</xdr:row>
      <xdr:rowOff>26052</xdr:rowOff>
    </xdr:from>
    <xdr:ext cx="736600" cy="259045"/>
    <xdr:sp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5798800" y="99701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59</xdr:row>
      <xdr:rowOff>116558</xdr:rowOff>
    </xdr:from>
    <xdr:to>
      <xdr:col>73</xdr:col>
      <xdr:colOff>44450</xdr:colOff>
      <xdr:row>60</xdr:row>
      <xdr:rowOff>46708</xdr:rowOff>
    </xdr:to>
    <xdr:sp textlink="">
      <xdr:nvSpPr>
        <xdr:cNvPr id="337" name="楕円 336">
          <a:extLst>
            <a:ext uri="{FF2B5EF4-FFF2-40B4-BE49-F238E27FC236}">
              <a16:creationId xmlns:a16="http://schemas.microsoft.com/office/drawing/2014/main" id="{00000000-0008-0000-0300-000051010000}"/>
            </a:ext>
          </a:extLst>
        </xdr:cNvPr>
        <xdr:cNvSpPr/>
      </xdr:nvSpPr>
      <xdr:spPr>
        <a:xfrm>
          <a:off x="15240000" y="10232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56885</xdr:rowOff>
    </xdr:from>
    <xdr:ext cx="762000" cy="259045"/>
    <xdr:sp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4909800" y="100009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59</xdr:row>
      <xdr:rowOff>99130</xdr:rowOff>
    </xdr:from>
    <xdr:to>
      <xdr:col>68</xdr:col>
      <xdr:colOff>203200</xdr:colOff>
      <xdr:row>60</xdr:row>
      <xdr:rowOff>29280</xdr:rowOff>
    </xdr:to>
    <xdr:sp textlink="">
      <xdr:nvSpPr>
        <xdr:cNvPr id="339" name="楕円 338">
          <a:extLst>
            <a:ext uri="{FF2B5EF4-FFF2-40B4-BE49-F238E27FC236}">
              <a16:creationId xmlns:a16="http://schemas.microsoft.com/office/drawing/2014/main" id="{00000000-0008-0000-0300-000053010000}"/>
            </a:ext>
          </a:extLst>
        </xdr:cNvPr>
        <xdr:cNvSpPr/>
      </xdr:nvSpPr>
      <xdr:spPr>
        <a:xfrm>
          <a:off x="14351000" y="10214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39457</xdr:rowOff>
    </xdr:from>
    <xdr:ext cx="762000" cy="259045"/>
    <xdr:sp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4020800" y="9983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59</xdr:row>
      <xdr:rowOff>95109</xdr:rowOff>
    </xdr:from>
    <xdr:to>
      <xdr:col>64</xdr:col>
      <xdr:colOff>152400</xdr:colOff>
      <xdr:row>60</xdr:row>
      <xdr:rowOff>25259</xdr:rowOff>
    </xdr:to>
    <xdr:sp textlink="">
      <xdr:nvSpPr>
        <xdr:cNvPr id="341" name="楕円 340">
          <a:extLst>
            <a:ext uri="{FF2B5EF4-FFF2-40B4-BE49-F238E27FC236}">
              <a16:creationId xmlns:a16="http://schemas.microsoft.com/office/drawing/2014/main" id="{00000000-0008-0000-0300-000055010000}"/>
            </a:ext>
          </a:extLst>
        </xdr:cNvPr>
        <xdr:cNvSpPr/>
      </xdr:nvSpPr>
      <xdr:spPr>
        <a:xfrm>
          <a:off x="13462000" y="102106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35436</xdr:rowOff>
    </xdr:from>
    <xdr:ext cx="762000" cy="259045"/>
    <xdr:sp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3131800" y="99795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textlink="">
      <xdr:nvSpPr>
        <xdr:cNvPr id="343" name="正方形/長方形 342">
          <a:extLst>
            <a:ext uri="{FF2B5EF4-FFF2-40B4-BE49-F238E27FC236}">
              <a16:creationId xmlns:a16="http://schemas.microsoft.com/office/drawing/2014/main" id="{00000000-0008-0000-0300-000057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[6.2%]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textlink="">
      <xdr:nvSpPr>
        <xdr:cNvPr id="346" name="正方形/長方形 345">
          <a:extLst>
            <a:ext uri="{FF2B5EF4-FFF2-40B4-BE49-F238E27FC236}">
              <a16:creationId xmlns:a16="http://schemas.microsoft.com/office/drawing/2014/main" id="{00000000-0008-0000-0300-00005A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textlink="">
      <xdr:nvSpPr>
        <xdr:cNvPr id="347" name="正方形/長方形 346">
          <a:extLst>
            <a:ext uri="{FF2B5EF4-FFF2-40B4-BE49-F238E27FC236}">
              <a16:creationId xmlns:a16="http://schemas.microsoft.com/office/drawing/2014/main" id="{00000000-0008-0000-0300-00005B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textlink="">
      <xdr:nvSpPr>
        <xdr:cNvPr id="348" name="正方形/長方形 347">
          <a:extLst>
            <a:ext uri="{FF2B5EF4-FFF2-40B4-BE49-F238E27FC236}">
              <a16:creationId xmlns:a16="http://schemas.microsoft.com/office/drawing/2014/main" id="{00000000-0008-0000-0300-00005C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textlink="">
      <xdr:nvSpPr>
        <xdr:cNvPr id="349" name="正方形/長方形 348">
          <a:extLst>
            <a:ext uri="{FF2B5EF4-FFF2-40B4-BE49-F238E27FC236}">
              <a16:creationId xmlns:a16="http://schemas.microsoft.com/office/drawing/2014/main" id="{00000000-0008-0000-0300-00005D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textlink="">
      <xdr:nvSpPr>
        <xdr:cNvPr id="350" name="正方形/長方形 349">
          <a:extLst>
            <a:ext uri="{FF2B5EF4-FFF2-40B4-BE49-F238E27FC236}">
              <a16:creationId xmlns:a16="http://schemas.microsoft.com/office/drawing/2014/main" id="{00000000-0008-0000-0300-00005E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100</xdr:col>
      <xdr:colOff>127000</xdr:colOff>
      <xdr:row>31</xdr:row>
      <xdr:rowOff>146050</xdr:rowOff>
    </xdr:from>
    <xdr:to>
      <xdr:col>106</xdr:col>
      <xdr:colOff>139700</xdr:colOff>
      <xdr:row>33</xdr:row>
      <xdr:rowOff>57150</xdr:rowOff>
    </xdr:to>
    <xdr:sp textlink="">
      <xdr:nvSpPr>
        <xdr:cNvPr id="351" name="正方形/長方形 350">
          <a:extLst>
            <a:ext uri="{FF2B5EF4-FFF2-40B4-BE49-F238E27FC236}">
              <a16:creationId xmlns:a16="http://schemas.microsoft.com/office/drawing/2014/main" id="{00000000-0008-0000-0300-00005F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textlink="">
      <xdr:nvSpPr>
        <xdr:cNvPr id="352" name="正方形/長方形 351">
          <a:extLst>
            <a:ext uri="{FF2B5EF4-FFF2-40B4-BE49-F238E27FC236}">
              <a16:creationId xmlns:a16="http://schemas.microsoft.com/office/drawing/2014/main" id="{00000000-0008-0000-0300-000060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textlink="">
      <xdr:nvSpPr>
        <xdr:cNvPr id="353" name="正方形/長方形 352">
          <a:extLst>
            <a:ext uri="{FF2B5EF4-FFF2-40B4-BE49-F238E27FC236}">
              <a16:creationId xmlns:a16="http://schemas.microsoft.com/office/drawing/2014/main" id="{00000000-0008-0000-0300-000061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textlink="">
      <xdr:nvSpPr>
        <xdr:cNvPr id="354" name="正方形/長方形 353">
          <a:extLst>
            <a:ext uri="{FF2B5EF4-FFF2-40B4-BE49-F238E27FC236}">
              <a16:creationId xmlns:a16="http://schemas.microsoft.com/office/drawing/2014/main" id="{00000000-0008-0000-0300-000062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textlink="" fLocksText="0">
      <xdr:nvSpPr>
        <xdr:cNvPr id="355" name="テキスト ボックス 354">
          <a:extLst>
            <a:ext uri="{FF2B5EF4-FFF2-40B4-BE49-F238E27FC236}">
              <a16:creationId xmlns:a16="http://schemas.microsoft.com/office/drawing/2014/main" id="{00000000-0008-0000-0300-000063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類似団体に比べて予算規模が大きいため公債費比率は下回っているが、近年の基盤整備等により公債費が増加傾向にあるため、今後は比率が伸びていくと予想される。そのため、事業の緊急性や・住民ニーズなどを明確に把握し、適切な財政運営に努める。</a:t>
          </a:r>
          <a:endParaRPr lang="ja-JP" altLang="ja-JP" sz="1400">
            <a:effectLst/>
          </a:endParaRPr>
        </a:p>
      </xdr:txBody>
    </xdr:sp>
    <xdr:clientData/>
  </xdr:twoCellAnchor>
  <xdr:oneCellAnchor>
    <xdr:from>
      <xdr:col>61</xdr:col>
      <xdr:colOff>6350</xdr:colOff>
      <xdr:row>32</xdr:row>
      <xdr:rowOff>101600</xdr:rowOff>
    </xdr:from>
    <xdr:ext cx="298543" cy="225703"/>
    <xdr:sp textlink="">
      <xdr:nvSpPr>
        <xdr:cNvPr id="356" name="テキスト ボックス 355">
          <a:extLst>
            <a:ext uri="{FF2B5EF4-FFF2-40B4-BE49-F238E27FC236}">
              <a16:creationId xmlns:a16="http://schemas.microsoft.com/office/drawing/2014/main" id="{00000000-0008-0000-0300-000064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57" name="直線コネクタ 356">
          <a:extLst>
            <a:ext uri="{FF2B5EF4-FFF2-40B4-BE49-F238E27FC236}">
              <a16:creationId xmlns:a16="http://schemas.microsoft.com/office/drawing/2014/main" id="{00000000-0008-0000-0300-000065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textlink="">
      <xdr:nvSpPr>
        <xdr:cNvPr id="358" name="テキスト ボックス 357">
          <a:extLst>
            <a:ext uri="{FF2B5EF4-FFF2-40B4-BE49-F238E27FC236}">
              <a16:creationId xmlns:a16="http://schemas.microsoft.com/office/drawing/2014/main" id="{00000000-0008-0000-0300-000066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59" name="直線コネクタ 358">
          <a:extLst>
            <a:ext uri="{FF2B5EF4-FFF2-40B4-BE49-F238E27FC236}">
              <a16:creationId xmlns:a16="http://schemas.microsoft.com/office/drawing/2014/main" id="{00000000-0008-0000-0300-000067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textlink="">
      <xdr:nvSpPr>
        <xdr:cNvPr id="360" name="テキスト ボックス 359">
          <a:extLst>
            <a:ext uri="{FF2B5EF4-FFF2-40B4-BE49-F238E27FC236}">
              <a16:creationId xmlns:a16="http://schemas.microsoft.com/office/drawing/2014/main" id="{00000000-0008-0000-0300-000068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1" name="直線コネクタ 360">
          <a:extLst>
            <a:ext uri="{FF2B5EF4-FFF2-40B4-BE49-F238E27FC236}">
              <a16:creationId xmlns:a16="http://schemas.microsoft.com/office/drawing/2014/main" id="{00000000-0008-0000-0300-000069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textlink="">
      <xdr:nvSpPr>
        <xdr:cNvPr id="362" name="テキスト ボックス 361">
          <a:extLst>
            <a:ext uri="{FF2B5EF4-FFF2-40B4-BE49-F238E27FC236}">
              <a16:creationId xmlns:a16="http://schemas.microsoft.com/office/drawing/2014/main" id="{00000000-0008-0000-0300-00006A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3" name="直線コネクタ 362">
          <a:extLst>
            <a:ext uri="{FF2B5EF4-FFF2-40B4-BE49-F238E27FC236}">
              <a16:creationId xmlns:a16="http://schemas.microsoft.com/office/drawing/2014/main" id="{00000000-0008-0000-0300-00006B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textlink="">
      <xdr:nvSpPr>
        <xdr:cNvPr id="369" name="公債費負担の状況グラフ枠">
          <a:extLst>
            <a:ext uri="{FF2B5EF4-FFF2-40B4-BE49-F238E27FC236}">
              <a16:creationId xmlns:a16="http://schemas.microsoft.com/office/drawing/2014/main" id="{00000000-0008-0000-0300-000071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38100</xdr:rowOff>
    </xdr:from>
    <xdr:to>
      <xdr:col>81</xdr:col>
      <xdr:colOff>44450</xdr:colOff>
      <xdr:row>45</xdr:row>
      <xdr:rowOff>138430</xdr:rowOff>
    </xdr:to>
    <xdr:cxnSp macro="">
      <xdr:nvCxnSpPr>
        <xdr:cNvPr id="370" name="直線コネクタ 369">
          <a:extLst>
            <a:ext uri="{FF2B5EF4-FFF2-40B4-BE49-F238E27FC236}">
              <a16:creationId xmlns:a16="http://schemas.microsoft.com/office/drawing/2014/main" id="{00000000-0008-0000-0300-000072010000}"/>
            </a:ext>
          </a:extLst>
        </xdr:cNvPr>
        <xdr:cNvCxnSpPr/>
      </xdr:nvCxnSpPr>
      <xdr:spPr>
        <a:xfrm flipV="1">
          <a:off x="17018000" y="6381750"/>
          <a:ext cx="0" cy="147193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110507</xdr:rowOff>
    </xdr:from>
    <xdr:ext cx="762000" cy="259045"/>
    <xdr:sp textlink="">
      <xdr:nvSpPr>
        <xdr:cNvPr id="371" name="公債費負担の状況最小値テキスト">
          <a:extLst>
            <a:ext uri="{FF2B5EF4-FFF2-40B4-BE49-F238E27FC236}">
              <a16:creationId xmlns:a16="http://schemas.microsoft.com/office/drawing/2014/main" id="{00000000-0008-0000-0300-000073010000}"/>
            </a:ext>
          </a:extLst>
        </xdr:cNvPr>
        <xdr:cNvSpPr txBox="1"/>
      </xdr:nvSpPr>
      <xdr:spPr>
        <a:xfrm>
          <a:off x="17106900" y="7825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138430</xdr:rowOff>
    </xdr:from>
    <xdr:to>
      <xdr:col>81</xdr:col>
      <xdr:colOff>133350</xdr:colOff>
      <xdr:row>45</xdr:row>
      <xdr:rowOff>138430</xdr:rowOff>
    </xdr:to>
    <xdr:cxnSp macro="">
      <xdr:nvCxnSpPr>
        <xdr:cNvPr id="372" name="直線コネクタ 371">
          <a:extLst>
            <a:ext uri="{FF2B5EF4-FFF2-40B4-BE49-F238E27FC236}">
              <a16:creationId xmlns:a16="http://schemas.microsoft.com/office/drawing/2014/main" id="{00000000-0008-0000-0300-000074010000}"/>
            </a:ext>
          </a:extLst>
        </xdr:cNvPr>
        <xdr:cNvCxnSpPr/>
      </xdr:nvCxnSpPr>
      <xdr:spPr>
        <a:xfrm>
          <a:off x="16929100" y="78536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124477</xdr:rowOff>
    </xdr:from>
    <xdr:ext cx="762000" cy="259045"/>
    <xdr:sp textlink="">
      <xdr:nvSpPr>
        <xdr:cNvPr id="373" name="公債費負担の状況最大値テキスト">
          <a:extLst>
            <a:ext uri="{FF2B5EF4-FFF2-40B4-BE49-F238E27FC236}">
              <a16:creationId xmlns:a16="http://schemas.microsoft.com/office/drawing/2014/main" id="{00000000-0008-0000-0300-000075010000}"/>
            </a:ext>
          </a:extLst>
        </xdr:cNvPr>
        <xdr:cNvSpPr txBox="1"/>
      </xdr:nvSpPr>
      <xdr:spPr>
        <a:xfrm>
          <a:off x="17106900" y="6125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38100</xdr:rowOff>
    </xdr:from>
    <xdr:to>
      <xdr:col>81</xdr:col>
      <xdr:colOff>133350</xdr:colOff>
      <xdr:row>37</xdr:row>
      <xdr:rowOff>38100</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6929100" y="6381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41</xdr:row>
      <xdr:rowOff>52070</xdr:rowOff>
    </xdr:from>
    <xdr:to>
      <xdr:col>81</xdr:col>
      <xdr:colOff>44450</xdr:colOff>
      <xdr:row>41</xdr:row>
      <xdr:rowOff>68156</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flipV="1">
          <a:off x="16179800" y="7081520"/>
          <a:ext cx="838200" cy="16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41</xdr:row>
      <xdr:rowOff>37694</xdr:rowOff>
    </xdr:from>
    <xdr:ext cx="762000" cy="259045"/>
    <xdr:sp textlink="">
      <xdr:nvSpPr>
        <xdr:cNvPr id="376" name="公債費負担の状況平均値テキスト">
          <a:extLst>
            <a:ext uri="{FF2B5EF4-FFF2-40B4-BE49-F238E27FC236}">
              <a16:creationId xmlns:a16="http://schemas.microsoft.com/office/drawing/2014/main" id="{00000000-0008-0000-0300-000078010000}"/>
            </a:ext>
          </a:extLst>
        </xdr:cNvPr>
        <xdr:cNvSpPr txBox="1"/>
      </xdr:nvSpPr>
      <xdr:spPr>
        <a:xfrm>
          <a:off x="17106900" y="70671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65617</xdr:rowOff>
    </xdr:from>
    <xdr:to>
      <xdr:col>81</xdr:col>
      <xdr:colOff>95250</xdr:colOff>
      <xdr:row>41</xdr:row>
      <xdr:rowOff>167217</xdr:rowOff>
    </xdr:to>
    <xdr:sp textlink="">
      <xdr:nvSpPr>
        <xdr:cNvPr id="377" name="フローチャート: 判断 376">
          <a:extLst>
            <a:ext uri="{FF2B5EF4-FFF2-40B4-BE49-F238E27FC236}">
              <a16:creationId xmlns:a16="http://schemas.microsoft.com/office/drawing/2014/main" id="{00000000-0008-0000-0300-000079010000}"/>
            </a:ext>
          </a:extLst>
        </xdr:cNvPr>
        <xdr:cNvSpPr/>
      </xdr:nvSpPr>
      <xdr:spPr>
        <a:xfrm>
          <a:off x="16967200" y="7095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41</xdr:row>
      <xdr:rowOff>19896</xdr:rowOff>
    </xdr:from>
    <xdr:to>
      <xdr:col>77</xdr:col>
      <xdr:colOff>44450</xdr:colOff>
      <xdr:row>41</xdr:row>
      <xdr:rowOff>68156</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5290800" y="7049346"/>
          <a:ext cx="8890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49530</xdr:rowOff>
    </xdr:from>
    <xdr:to>
      <xdr:col>77</xdr:col>
      <xdr:colOff>95250</xdr:colOff>
      <xdr:row>41</xdr:row>
      <xdr:rowOff>151130</xdr:rowOff>
    </xdr:to>
    <xdr:sp textlink="">
      <xdr:nvSpPr>
        <xdr:cNvPr id="379" name="フローチャート: 判断 378">
          <a:extLst>
            <a:ext uri="{FF2B5EF4-FFF2-40B4-BE49-F238E27FC236}">
              <a16:creationId xmlns:a16="http://schemas.microsoft.com/office/drawing/2014/main" id="{00000000-0008-0000-0300-00007B010000}"/>
            </a:ext>
          </a:extLst>
        </xdr:cNvPr>
        <xdr:cNvSpPr/>
      </xdr:nvSpPr>
      <xdr:spPr>
        <a:xfrm>
          <a:off x="16129000" y="707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135907</xdr:rowOff>
    </xdr:from>
    <xdr:ext cx="736600" cy="259045"/>
    <xdr:sp textlink="">
      <xdr:nvSpPr>
        <xdr:cNvPr id="380" name="テキスト ボックス 379">
          <a:extLst>
            <a:ext uri="{FF2B5EF4-FFF2-40B4-BE49-F238E27FC236}">
              <a16:creationId xmlns:a16="http://schemas.microsoft.com/office/drawing/2014/main" id="{00000000-0008-0000-0300-00007C010000}"/>
            </a:ext>
          </a:extLst>
        </xdr:cNvPr>
        <xdr:cNvSpPr txBox="1"/>
      </xdr:nvSpPr>
      <xdr:spPr>
        <a:xfrm>
          <a:off x="15798800" y="71653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41</xdr:row>
      <xdr:rowOff>19896</xdr:rowOff>
    </xdr:from>
    <xdr:to>
      <xdr:col>72</xdr:col>
      <xdr:colOff>203200</xdr:colOff>
      <xdr:row>41</xdr:row>
      <xdr:rowOff>19896</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a:off x="14401800" y="704934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33444</xdr:rowOff>
    </xdr:from>
    <xdr:to>
      <xdr:col>73</xdr:col>
      <xdr:colOff>44450</xdr:colOff>
      <xdr:row>41</xdr:row>
      <xdr:rowOff>135044</xdr:rowOff>
    </xdr:to>
    <xdr:sp textlink="">
      <xdr:nvSpPr>
        <xdr:cNvPr id="382" name="フローチャート: 判断 381">
          <a:extLst>
            <a:ext uri="{FF2B5EF4-FFF2-40B4-BE49-F238E27FC236}">
              <a16:creationId xmlns:a16="http://schemas.microsoft.com/office/drawing/2014/main" id="{00000000-0008-0000-0300-00007E010000}"/>
            </a:ext>
          </a:extLst>
        </xdr:cNvPr>
        <xdr:cNvSpPr/>
      </xdr:nvSpPr>
      <xdr:spPr>
        <a:xfrm>
          <a:off x="15240000" y="7062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119821</xdr:rowOff>
    </xdr:from>
    <xdr:ext cx="762000" cy="259045"/>
    <xdr:sp textlink="">
      <xdr:nvSpPr>
        <xdr:cNvPr id="383" name="テキスト ボックス 382">
          <a:extLst>
            <a:ext uri="{FF2B5EF4-FFF2-40B4-BE49-F238E27FC236}">
              <a16:creationId xmlns:a16="http://schemas.microsoft.com/office/drawing/2014/main" id="{00000000-0008-0000-0300-00007F010000}"/>
            </a:ext>
          </a:extLst>
        </xdr:cNvPr>
        <xdr:cNvSpPr txBox="1"/>
      </xdr:nvSpPr>
      <xdr:spPr>
        <a:xfrm>
          <a:off x="14909800" y="71492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41</xdr:row>
      <xdr:rowOff>19896</xdr:rowOff>
    </xdr:from>
    <xdr:to>
      <xdr:col>68</xdr:col>
      <xdr:colOff>152400</xdr:colOff>
      <xdr:row>41</xdr:row>
      <xdr:rowOff>35983</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flipV="1">
          <a:off x="13512800" y="7049346"/>
          <a:ext cx="889000" cy="16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9313</xdr:rowOff>
    </xdr:from>
    <xdr:to>
      <xdr:col>68</xdr:col>
      <xdr:colOff>203200</xdr:colOff>
      <xdr:row>41</xdr:row>
      <xdr:rowOff>110913</xdr:rowOff>
    </xdr:to>
    <xdr:sp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4351000" y="7038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95690</xdr:rowOff>
    </xdr:from>
    <xdr:ext cx="762000" cy="259045"/>
    <xdr:sp textlink="">
      <xdr:nvSpPr>
        <xdr:cNvPr id="386" name="テキスト ボックス 385">
          <a:extLst>
            <a:ext uri="{FF2B5EF4-FFF2-40B4-BE49-F238E27FC236}">
              <a16:creationId xmlns:a16="http://schemas.microsoft.com/office/drawing/2014/main" id="{00000000-0008-0000-0300-000082010000}"/>
            </a:ext>
          </a:extLst>
        </xdr:cNvPr>
        <xdr:cNvSpPr txBox="1"/>
      </xdr:nvSpPr>
      <xdr:spPr>
        <a:xfrm>
          <a:off x="14020800" y="71251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17356</xdr:rowOff>
    </xdr:from>
    <xdr:to>
      <xdr:col>64</xdr:col>
      <xdr:colOff>152400</xdr:colOff>
      <xdr:row>41</xdr:row>
      <xdr:rowOff>118956</xdr:rowOff>
    </xdr:to>
    <xdr:sp textlink="">
      <xdr:nvSpPr>
        <xdr:cNvPr id="387" name="フローチャート: 判断 386">
          <a:extLst>
            <a:ext uri="{FF2B5EF4-FFF2-40B4-BE49-F238E27FC236}">
              <a16:creationId xmlns:a16="http://schemas.microsoft.com/office/drawing/2014/main" id="{00000000-0008-0000-0300-000083010000}"/>
            </a:ext>
          </a:extLst>
        </xdr:cNvPr>
        <xdr:cNvSpPr/>
      </xdr:nvSpPr>
      <xdr:spPr>
        <a:xfrm>
          <a:off x="13462000" y="70468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103733</xdr:rowOff>
    </xdr:from>
    <xdr:ext cx="762000" cy="259045"/>
    <xdr:sp textlink="">
      <xdr:nvSpPr>
        <xdr:cNvPr id="388" name="テキスト ボックス 387">
          <a:extLst>
            <a:ext uri="{FF2B5EF4-FFF2-40B4-BE49-F238E27FC236}">
              <a16:creationId xmlns:a16="http://schemas.microsoft.com/office/drawing/2014/main" id="{00000000-0008-0000-0300-000084010000}"/>
            </a:ext>
          </a:extLst>
        </xdr:cNvPr>
        <xdr:cNvSpPr txBox="1"/>
      </xdr:nvSpPr>
      <xdr:spPr>
        <a:xfrm>
          <a:off x="13131800" y="71331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1270</xdr:rowOff>
    </xdr:from>
    <xdr:to>
      <xdr:col>81</xdr:col>
      <xdr:colOff>95250</xdr:colOff>
      <xdr:row>41</xdr:row>
      <xdr:rowOff>102870</xdr:rowOff>
    </xdr:to>
    <xdr:sp textlink="">
      <xdr:nvSpPr>
        <xdr:cNvPr id="394" name="楕円 393">
          <a:extLst>
            <a:ext uri="{FF2B5EF4-FFF2-40B4-BE49-F238E27FC236}">
              <a16:creationId xmlns:a16="http://schemas.microsoft.com/office/drawing/2014/main" id="{00000000-0008-0000-0300-00008A010000}"/>
            </a:ext>
          </a:extLst>
        </xdr:cNvPr>
        <xdr:cNvSpPr/>
      </xdr:nvSpPr>
      <xdr:spPr>
        <a:xfrm>
          <a:off x="16967200" y="7030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40</xdr:row>
      <xdr:rowOff>17797</xdr:rowOff>
    </xdr:from>
    <xdr:ext cx="762000" cy="259045"/>
    <xdr:sp textlink="">
      <xdr:nvSpPr>
        <xdr:cNvPr id="395" name="公債費負担の状況該当値テキスト">
          <a:extLst>
            <a:ext uri="{FF2B5EF4-FFF2-40B4-BE49-F238E27FC236}">
              <a16:creationId xmlns:a16="http://schemas.microsoft.com/office/drawing/2014/main" id="{00000000-0008-0000-0300-00008B010000}"/>
            </a:ext>
          </a:extLst>
        </xdr:cNvPr>
        <xdr:cNvSpPr txBox="1"/>
      </xdr:nvSpPr>
      <xdr:spPr>
        <a:xfrm>
          <a:off x="17106900" y="6875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41</xdr:row>
      <xdr:rowOff>17356</xdr:rowOff>
    </xdr:from>
    <xdr:to>
      <xdr:col>77</xdr:col>
      <xdr:colOff>95250</xdr:colOff>
      <xdr:row>41</xdr:row>
      <xdr:rowOff>118956</xdr:rowOff>
    </xdr:to>
    <xdr:sp textlink="">
      <xdr:nvSpPr>
        <xdr:cNvPr id="396" name="楕円 395">
          <a:extLst>
            <a:ext uri="{FF2B5EF4-FFF2-40B4-BE49-F238E27FC236}">
              <a16:creationId xmlns:a16="http://schemas.microsoft.com/office/drawing/2014/main" id="{00000000-0008-0000-0300-00008C010000}"/>
            </a:ext>
          </a:extLst>
        </xdr:cNvPr>
        <xdr:cNvSpPr/>
      </xdr:nvSpPr>
      <xdr:spPr>
        <a:xfrm>
          <a:off x="16129000" y="70468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129133</xdr:rowOff>
    </xdr:from>
    <xdr:ext cx="736600" cy="259045"/>
    <xdr:sp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5798800" y="68156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40</xdr:row>
      <xdr:rowOff>140546</xdr:rowOff>
    </xdr:from>
    <xdr:to>
      <xdr:col>73</xdr:col>
      <xdr:colOff>44450</xdr:colOff>
      <xdr:row>41</xdr:row>
      <xdr:rowOff>70696</xdr:rowOff>
    </xdr:to>
    <xdr:sp textlink="">
      <xdr:nvSpPr>
        <xdr:cNvPr id="398" name="楕円 397">
          <a:extLst>
            <a:ext uri="{FF2B5EF4-FFF2-40B4-BE49-F238E27FC236}">
              <a16:creationId xmlns:a16="http://schemas.microsoft.com/office/drawing/2014/main" id="{00000000-0008-0000-0300-00008E010000}"/>
            </a:ext>
          </a:extLst>
        </xdr:cNvPr>
        <xdr:cNvSpPr/>
      </xdr:nvSpPr>
      <xdr:spPr>
        <a:xfrm>
          <a:off x="15240000" y="69985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80873</xdr:rowOff>
    </xdr:from>
    <xdr:ext cx="762000" cy="259045"/>
    <xdr:sp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4909800" y="67674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40</xdr:row>
      <xdr:rowOff>140546</xdr:rowOff>
    </xdr:from>
    <xdr:to>
      <xdr:col>68</xdr:col>
      <xdr:colOff>203200</xdr:colOff>
      <xdr:row>41</xdr:row>
      <xdr:rowOff>70696</xdr:rowOff>
    </xdr:to>
    <xdr:sp textlink="">
      <xdr:nvSpPr>
        <xdr:cNvPr id="400" name="楕円 399">
          <a:extLst>
            <a:ext uri="{FF2B5EF4-FFF2-40B4-BE49-F238E27FC236}">
              <a16:creationId xmlns:a16="http://schemas.microsoft.com/office/drawing/2014/main" id="{00000000-0008-0000-0300-000090010000}"/>
            </a:ext>
          </a:extLst>
        </xdr:cNvPr>
        <xdr:cNvSpPr/>
      </xdr:nvSpPr>
      <xdr:spPr>
        <a:xfrm>
          <a:off x="14351000" y="69985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80873</xdr:rowOff>
    </xdr:from>
    <xdr:ext cx="762000" cy="259045"/>
    <xdr:sp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4020800" y="67674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156633</xdr:rowOff>
    </xdr:from>
    <xdr:to>
      <xdr:col>64</xdr:col>
      <xdr:colOff>152400</xdr:colOff>
      <xdr:row>41</xdr:row>
      <xdr:rowOff>86783</xdr:rowOff>
    </xdr:to>
    <xdr:sp textlink="">
      <xdr:nvSpPr>
        <xdr:cNvPr id="402" name="楕円 401">
          <a:extLst>
            <a:ext uri="{FF2B5EF4-FFF2-40B4-BE49-F238E27FC236}">
              <a16:creationId xmlns:a16="http://schemas.microsoft.com/office/drawing/2014/main" id="{00000000-0008-0000-0300-000092010000}"/>
            </a:ext>
          </a:extLst>
        </xdr:cNvPr>
        <xdr:cNvSpPr/>
      </xdr:nvSpPr>
      <xdr:spPr>
        <a:xfrm>
          <a:off x="13462000" y="70146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96960</xdr:rowOff>
    </xdr:from>
    <xdr:ext cx="762000" cy="259045"/>
    <xdr:sp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3131800" y="67835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textlink="">
      <xdr:nvSpPr>
        <xdr:cNvPr id="404" name="正方形/長方形 403">
          <a:extLst>
            <a:ext uri="{FF2B5EF4-FFF2-40B4-BE49-F238E27FC236}">
              <a16:creationId xmlns:a16="http://schemas.microsoft.com/office/drawing/2014/main" id="{00000000-0008-0000-0300-000094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textlink="">
      <xdr:nvSpPr>
        <xdr:cNvPr id="406" name="テキスト ボックス 405">
          <a:extLst>
            <a:ext uri="{FF2B5EF4-FFF2-40B4-BE49-F238E27FC236}">
              <a16:creationId xmlns:a16="http://schemas.microsoft.com/office/drawing/2014/main" id="{00000000-0008-0000-0300-000096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[38.1%]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textlink="">
      <xdr:nvSpPr>
        <xdr:cNvPr id="407" name="正方形/長方形 406">
          <a:extLst>
            <a:ext uri="{FF2B5EF4-FFF2-40B4-BE49-F238E27FC236}">
              <a16:creationId xmlns:a16="http://schemas.microsoft.com/office/drawing/2014/main" id="{00000000-0008-0000-0300-000097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textlink="">
      <xdr:nvSpPr>
        <xdr:cNvPr id="408" name="正方形/長方形 407">
          <a:extLst>
            <a:ext uri="{FF2B5EF4-FFF2-40B4-BE49-F238E27FC236}">
              <a16:creationId xmlns:a16="http://schemas.microsoft.com/office/drawing/2014/main" id="{00000000-0008-0000-0300-000098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textlink="">
      <xdr:nvSpPr>
        <xdr:cNvPr id="409" name="正方形/長方形 408">
          <a:extLst>
            <a:ext uri="{FF2B5EF4-FFF2-40B4-BE49-F238E27FC236}">
              <a16:creationId xmlns:a16="http://schemas.microsoft.com/office/drawing/2014/main" id="{00000000-0008-0000-0300-000099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textlink="">
      <xdr:nvSpPr>
        <xdr:cNvPr id="410" name="正方形/長方形 409">
          <a:extLst>
            <a:ext uri="{FF2B5EF4-FFF2-40B4-BE49-F238E27FC236}">
              <a16:creationId xmlns:a16="http://schemas.microsoft.com/office/drawing/2014/main" id="{00000000-0008-0000-0300-00009A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textlink="">
      <xdr:nvSpPr>
        <xdr:cNvPr id="411" name="正方形/長方形 410">
          <a:extLst>
            <a:ext uri="{FF2B5EF4-FFF2-40B4-BE49-F238E27FC236}">
              <a16:creationId xmlns:a16="http://schemas.microsoft.com/office/drawing/2014/main" id="{00000000-0008-0000-0300-00009B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100</xdr:col>
      <xdr:colOff>127000</xdr:colOff>
      <xdr:row>9</xdr:row>
      <xdr:rowOff>107950</xdr:rowOff>
    </xdr:from>
    <xdr:to>
      <xdr:col>106</xdr:col>
      <xdr:colOff>139700</xdr:colOff>
      <xdr:row>11</xdr:row>
      <xdr:rowOff>19050</xdr:rowOff>
    </xdr:to>
    <xdr:sp textlink="">
      <xdr:nvSpPr>
        <xdr:cNvPr id="412" name="正方形/長方形 411">
          <a:extLst>
            <a:ext uri="{FF2B5EF4-FFF2-40B4-BE49-F238E27FC236}">
              <a16:creationId xmlns:a16="http://schemas.microsoft.com/office/drawing/2014/main" id="{00000000-0008-0000-0300-00009C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textlink="">
      <xdr:nvSpPr>
        <xdr:cNvPr id="413" name="正方形/長方形 412">
          <a:extLst>
            <a:ext uri="{FF2B5EF4-FFF2-40B4-BE49-F238E27FC236}">
              <a16:creationId xmlns:a16="http://schemas.microsoft.com/office/drawing/2014/main" id="{00000000-0008-0000-0300-00009D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textlink="">
      <xdr:nvSpPr>
        <xdr:cNvPr id="414" name="正方形/長方形 413">
          <a:extLst>
            <a:ext uri="{FF2B5EF4-FFF2-40B4-BE49-F238E27FC236}">
              <a16:creationId xmlns:a16="http://schemas.microsoft.com/office/drawing/2014/main" id="{00000000-0008-0000-0300-00009E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textlink="">
      <xdr:nvSpPr>
        <xdr:cNvPr id="415" name="正方形/長方形 414">
          <a:extLst>
            <a:ext uri="{FF2B5EF4-FFF2-40B4-BE49-F238E27FC236}">
              <a16:creationId xmlns:a16="http://schemas.microsoft.com/office/drawing/2014/main" id="{00000000-0008-0000-0300-00009F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textlink="" fLocksText="0">
      <xdr:nvSpPr>
        <xdr:cNvPr id="416" name="テキスト ボックス 415">
          <a:extLst>
            <a:ext uri="{FF2B5EF4-FFF2-40B4-BE49-F238E27FC236}">
              <a16:creationId xmlns:a16="http://schemas.microsoft.com/office/drawing/2014/main" id="{00000000-0008-0000-0300-0000A0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令和</a:t>
          </a:r>
          <a:r>
            <a:rPr kumimoji="1" lang="ja-JP" altLang="en-US" sz="1100">
              <a:solidFill>
                <a:schemeClr val="dk1"/>
              </a:solidFill>
              <a:effectLst/>
              <a:latin typeface="+mn-lt"/>
              <a:ea typeface="+mn-ea"/>
              <a:cs typeface="+mn-cs"/>
            </a:rPr>
            <a:t>６</a:t>
          </a:r>
          <a:r>
            <a:rPr kumimoji="1" lang="ja-JP" altLang="ja-JP" sz="1100">
              <a:solidFill>
                <a:schemeClr val="dk1"/>
              </a:solidFill>
              <a:effectLst/>
              <a:latin typeface="+mn-lt"/>
              <a:ea typeface="+mn-ea"/>
              <a:cs typeface="+mn-cs"/>
            </a:rPr>
            <a:t>年度は</a:t>
          </a:r>
          <a:r>
            <a:rPr kumimoji="1" lang="ja-JP" altLang="en-US" sz="1100">
              <a:solidFill>
                <a:schemeClr val="dk1"/>
              </a:solidFill>
              <a:effectLst/>
              <a:latin typeface="+mn-lt"/>
              <a:ea typeface="+mn-ea"/>
              <a:cs typeface="+mn-cs"/>
            </a:rPr>
            <a:t>福祉健康センター空調改修事業</a:t>
          </a:r>
          <a:r>
            <a:rPr kumimoji="1" lang="ja-JP" altLang="ja-JP" sz="1100">
              <a:solidFill>
                <a:schemeClr val="dk1"/>
              </a:solidFill>
              <a:effectLst/>
              <a:latin typeface="+mn-lt"/>
              <a:ea typeface="+mn-ea"/>
              <a:cs typeface="+mn-cs"/>
            </a:rPr>
            <a:t>や</a:t>
          </a:r>
          <a:r>
            <a:rPr kumimoji="1" lang="ja-JP" altLang="en-US" sz="1100">
              <a:solidFill>
                <a:schemeClr val="dk1"/>
              </a:solidFill>
              <a:effectLst/>
              <a:latin typeface="+mn-lt"/>
              <a:ea typeface="+mn-ea"/>
              <a:cs typeface="+mn-cs"/>
            </a:rPr>
            <a:t>福祉会館空調改修事業、</a:t>
          </a:r>
          <a:r>
            <a:rPr kumimoji="1" lang="ja-JP" altLang="ja-JP" sz="1100">
              <a:solidFill>
                <a:schemeClr val="dk1"/>
              </a:solidFill>
              <a:effectLst/>
              <a:latin typeface="+mn-lt"/>
              <a:ea typeface="+mn-ea"/>
              <a:cs typeface="+mn-cs"/>
            </a:rPr>
            <a:t>道路修繕事業があ</a:t>
          </a:r>
          <a:r>
            <a:rPr kumimoji="1" lang="ja-JP" altLang="en-US" sz="1100">
              <a:solidFill>
                <a:schemeClr val="dk1"/>
              </a:solidFill>
              <a:effectLst/>
              <a:latin typeface="+mn-lt"/>
              <a:ea typeface="+mn-ea"/>
              <a:cs typeface="+mn-cs"/>
            </a:rPr>
            <a:t>り</a:t>
          </a:r>
          <a:r>
            <a:rPr kumimoji="1" lang="ja-JP" altLang="ja-JP" sz="1100">
              <a:solidFill>
                <a:schemeClr val="dk1"/>
              </a:solidFill>
              <a:effectLst/>
              <a:latin typeface="+mn-lt"/>
              <a:ea typeface="+mn-ea"/>
              <a:cs typeface="+mn-cs"/>
            </a:rPr>
            <a:t>、将来負担比率は昨年度よりも</a:t>
          </a:r>
          <a:r>
            <a:rPr kumimoji="1" lang="ja-JP" altLang="en-US" sz="1100">
              <a:solidFill>
                <a:schemeClr val="dk1"/>
              </a:solidFill>
              <a:effectLst/>
              <a:latin typeface="+mn-lt"/>
              <a:ea typeface="+mn-ea"/>
              <a:cs typeface="+mn-cs"/>
            </a:rPr>
            <a:t>増加</a:t>
          </a:r>
          <a:r>
            <a:rPr kumimoji="1" lang="ja-JP" altLang="ja-JP" sz="1100">
              <a:solidFill>
                <a:schemeClr val="dk1"/>
              </a:solidFill>
              <a:effectLst/>
              <a:latin typeface="+mn-lt"/>
              <a:ea typeface="+mn-ea"/>
              <a:cs typeface="+mn-cs"/>
            </a:rPr>
            <a:t>した。今後も道路新設改良事業や公共施設修繕事業などにより比率が上昇することが考えられる。そのため、引き続き、事業実施の適正化を図り、行財政改革を進め一層の財政健全化に努める。</a:t>
          </a:r>
          <a:endParaRPr kumimoji="1" lang="en-US" altLang="ja-JP" sz="1100">
            <a:solidFill>
              <a:schemeClr val="dk1"/>
            </a:solidFill>
            <a:effectLst/>
            <a:latin typeface="+mn-lt"/>
            <a:ea typeface="+mn-ea"/>
            <a:cs typeface="+mn-cs"/>
          </a:endParaRPr>
        </a:p>
        <a:p>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令和４年度将来負担比率を下記のとおり修正しています。　</a:t>
          </a:r>
          <a:endParaRPr lang="ja-JP" altLang="ja-JP" sz="1400">
            <a:effectLst/>
          </a:endParaRPr>
        </a:p>
        <a:p>
          <a:r>
            <a:rPr kumimoji="1" lang="ja-JP" altLang="ja-JP" sz="1100">
              <a:solidFill>
                <a:schemeClr val="dk1"/>
              </a:solidFill>
              <a:effectLst/>
              <a:latin typeface="+mn-lt"/>
              <a:ea typeface="+mn-ea"/>
              <a:cs typeface="+mn-cs"/>
            </a:rPr>
            <a:t>　　（正）３</a:t>
          </a:r>
          <a:r>
            <a:rPr kumimoji="1" lang="ja-JP" altLang="en-US" sz="1100">
              <a:solidFill>
                <a:schemeClr val="dk1"/>
              </a:solidFill>
              <a:effectLst/>
              <a:latin typeface="+mn-lt"/>
              <a:ea typeface="+mn-ea"/>
              <a:cs typeface="+mn-cs"/>
            </a:rPr>
            <a:t>６</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０</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　（誤）４１．５</a:t>
          </a:r>
          <a:r>
            <a:rPr kumimoji="1" lang="en-US" altLang="ja-JP" sz="1100">
              <a:solidFill>
                <a:schemeClr val="dk1"/>
              </a:solidFill>
              <a:effectLst/>
              <a:latin typeface="+mn-lt"/>
              <a:ea typeface="+mn-ea"/>
              <a:cs typeface="+mn-cs"/>
            </a:rPr>
            <a:t>%</a:t>
          </a:r>
          <a:endParaRPr lang="ja-JP" altLang="ja-JP" sz="1400">
            <a:effectLst/>
          </a:endParaRPr>
        </a:p>
        <a:p>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令和</a:t>
          </a:r>
          <a:r>
            <a:rPr kumimoji="1" lang="ja-JP" altLang="en-US" sz="1100">
              <a:solidFill>
                <a:schemeClr val="dk1"/>
              </a:solidFill>
              <a:effectLst/>
              <a:latin typeface="+mn-lt"/>
              <a:ea typeface="+mn-ea"/>
              <a:cs typeface="+mn-cs"/>
            </a:rPr>
            <a:t>５</a:t>
          </a:r>
          <a:r>
            <a:rPr kumimoji="1" lang="ja-JP" altLang="ja-JP" sz="1100">
              <a:solidFill>
                <a:schemeClr val="dk1"/>
              </a:solidFill>
              <a:effectLst/>
              <a:latin typeface="+mn-lt"/>
              <a:ea typeface="+mn-ea"/>
              <a:cs typeface="+mn-cs"/>
            </a:rPr>
            <a:t>年度将来負担比率を下記のとおり修正しています。　</a:t>
          </a:r>
          <a:endParaRPr lang="ja-JP" altLang="ja-JP" sz="1400">
            <a:effectLst/>
          </a:endParaRPr>
        </a:p>
        <a:p>
          <a:r>
            <a:rPr kumimoji="1" lang="ja-JP" altLang="ja-JP" sz="1100">
              <a:solidFill>
                <a:schemeClr val="dk1"/>
              </a:solidFill>
              <a:effectLst/>
              <a:latin typeface="+mn-lt"/>
              <a:ea typeface="+mn-ea"/>
              <a:cs typeface="+mn-cs"/>
            </a:rPr>
            <a:t>　　（正）３</a:t>
          </a:r>
          <a:r>
            <a:rPr kumimoji="1" lang="ja-JP" altLang="en-US" sz="1100">
              <a:solidFill>
                <a:schemeClr val="dk1"/>
              </a:solidFill>
              <a:effectLst/>
              <a:latin typeface="+mn-lt"/>
              <a:ea typeface="+mn-ea"/>
              <a:cs typeface="+mn-cs"/>
            </a:rPr>
            <a:t>５</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０</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　（誤）</a:t>
          </a:r>
          <a:r>
            <a:rPr kumimoji="1" lang="ja-JP" altLang="en-US" sz="1100">
              <a:solidFill>
                <a:schemeClr val="dk1"/>
              </a:solidFill>
              <a:effectLst/>
              <a:latin typeface="+mn-lt"/>
              <a:ea typeface="+mn-ea"/>
              <a:cs typeface="+mn-cs"/>
            </a:rPr>
            <a:t>３７</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８</a:t>
          </a:r>
          <a:r>
            <a:rPr kumimoji="1" lang="en-US" altLang="ja-JP" sz="1100">
              <a:solidFill>
                <a:schemeClr val="dk1"/>
              </a:solidFill>
              <a:effectLst/>
              <a:latin typeface="+mn-lt"/>
              <a:ea typeface="+mn-ea"/>
              <a:cs typeface="+mn-cs"/>
            </a:rPr>
            <a:t>%</a:t>
          </a:r>
          <a:endParaRPr lang="ja-JP" altLang="ja-JP" sz="1400">
            <a:effectLst/>
          </a:endParaRPr>
        </a:p>
      </xdr:txBody>
    </xdr:sp>
    <xdr:clientData/>
  </xdr:twoCellAnchor>
  <xdr:oneCellAnchor>
    <xdr:from>
      <xdr:col>61</xdr:col>
      <xdr:colOff>6350</xdr:colOff>
      <xdr:row>10</xdr:row>
      <xdr:rowOff>63500</xdr:rowOff>
    </xdr:from>
    <xdr:ext cx="298543" cy="225703"/>
    <xdr:sp textlink="">
      <xdr:nvSpPr>
        <xdr:cNvPr id="417" name="テキスト ボックス 416">
          <a:extLst>
            <a:ext uri="{FF2B5EF4-FFF2-40B4-BE49-F238E27FC236}">
              <a16:creationId xmlns:a16="http://schemas.microsoft.com/office/drawing/2014/main" id="{00000000-0008-0000-0300-0000A1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18" name="直線コネクタ 417">
          <a:extLst>
            <a:ext uri="{FF2B5EF4-FFF2-40B4-BE49-F238E27FC236}">
              <a16:creationId xmlns:a16="http://schemas.microsoft.com/office/drawing/2014/main" id="{00000000-0008-0000-0300-0000A2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textlink="">
      <xdr:nvSpPr>
        <xdr:cNvPr id="419" name="テキスト ボックス 418">
          <a:extLst>
            <a:ext uri="{FF2B5EF4-FFF2-40B4-BE49-F238E27FC236}">
              <a16:creationId xmlns:a16="http://schemas.microsoft.com/office/drawing/2014/main" id="{00000000-0008-0000-0300-0000A3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20" name="直線コネクタ 419">
          <a:extLst>
            <a:ext uri="{FF2B5EF4-FFF2-40B4-BE49-F238E27FC236}">
              <a16:creationId xmlns:a16="http://schemas.microsoft.com/office/drawing/2014/main" id="{00000000-0008-0000-0300-0000A401000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textlink="">
      <xdr:nvSpPr>
        <xdr:cNvPr id="421" name="テキスト ボックス 420">
          <a:extLst>
            <a:ext uri="{FF2B5EF4-FFF2-40B4-BE49-F238E27FC236}">
              <a16:creationId xmlns:a16="http://schemas.microsoft.com/office/drawing/2014/main" id="{00000000-0008-0000-0300-0000A501000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22" name="直線コネクタ 421">
          <a:extLst>
            <a:ext uri="{FF2B5EF4-FFF2-40B4-BE49-F238E27FC236}">
              <a16:creationId xmlns:a16="http://schemas.microsoft.com/office/drawing/2014/main" id="{00000000-0008-0000-0300-0000A601000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textlink="">
      <xdr:nvSpPr>
        <xdr:cNvPr id="433" name="将来負担の状況グラフ枠">
          <a:extLst>
            <a:ext uri="{FF2B5EF4-FFF2-40B4-BE49-F238E27FC236}">
              <a16:creationId xmlns:a16="http://schemas.microsoft.com/office/drawing/2014/main" id="{00000000-0008-0000-0300-0000B1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23</xdr:row>
      <xdr:rowOff>34834</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flipV="1">
          <a:off x="17018000" y="2313214"/>
          <a:ext cx="0" cy="166497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6911</xdr:rowOff>
    </xdr:from>
    <xdr:ext cx="762000" cy="259045"/>
    <xdr:sp textlink="">
      <xdr:nvSpPr>
        <xdr:cNvPr id="435" name="将来負担の状況最小値テキスト">
          <a:extLst>
            <a:ext uri="{FF2B5EF4-FFF2-40B4-BE49-F238E27FC236}">
              <a16:creationId xmlns:a16="http://schemas.microsoft.com/office/drawing/2014/main" id="{00000000-0008-0000-0300-0000B3010000}"/>
            </a:ext>
          </a:extLst>
        </xdr:cNvPr>
        <xdr:cNvSpPr txBox="1"/>
      </xdr:nvSpPr>
      <xdr:spPr>
        <a:xfrm>
          <a:off x="17106900" y="39502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34834</xdr:rowOff>
    </xdr:from>
    <xdr:to>
      <xdr:col>81</xdr:col>
      <xdr:colOff>133350</xdr:colOff>
      <xdr:row>23</xdr:row>
      <xdr:rowOff>34834</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6929100" y="39781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170741</xdr:rowOff>
    </xdr:from>
    <xdr:ext cx="762000" cy="259045"/>
    <xdr:sp textlink="">
      <xdr:nvSpPr>
        <xdr:cNvPr id="437" name="将来負担の状況最大値テキスト">
          <a:extLst>
            <a:ext uri="{FF2B5EF4-FFF2-40B4-BE49-F238E27FC236}">
              <a16:creationId xmlns:a16="http://schemas.microsoft.com/office/drawing/2014/main" id="{00000000-0008-0000-0300-0000B5010000}"/>
            </a:ext>
          </a:extLst>
        </xdr:cNvPr>
        <xdr:cNvSpPr txBox="1"/>
      </xdr:nvSpPr>
      <xdr:spPr>
        <a:xfrm>
          <a:off x="17106900" y="2056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17</xdr:row>
      <xdr:rowOff>50074</xdr:rowOff>
    </xdr:from>
    <xdr:to>
      <xdr:col>81</xdr:col>
      <xdr:colOff>44450</xdr:colOff>
      <xdr:row>17</xdr:row>
      <xdr:rowOff>55245</xdr:rowOff>
    </xdr:to>
    <xdr:cxnSp macro="">
      <xdr:nvCxnSpPr>
        <xdr:cNvPr id="439" name="直線コネクタ 438">
          <a:extLst>
            <a:ext uri="{FF2B5EF4-FFF2-40B4-BE49-F238E27FC236}">
              <a16:creationId xmlns:a16="http://schemas.microsoft.com/office/drawing/2014/main" id="{00000000-0008-0000-0300-0000B7010000}"/>
            </a:ext>
          </a:extLst>
        </xdr:cNvPr>
        <xdr:cNvCxnSpPr/>
      </xdr:nvCxnSpPr>
      <xdr:spPr>
        <a:xfrm>
          <a:off x="16179800" y="2964724"/>
          <a:ext cx="838200" cy="51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113591</xdr:rowOff>
    </xdr:from>
    <xdr:ext cx="762000" cy="259045"/>
    <xdr:sp textlink="">
      <xdr:nvSpPr>
        <xdr:cNvPr id="440" name="将来負担の状況平均値テキスト">
          <a:extLst>
            <a:ext uri="{FF2B5EF4-FFF2-40B4-BE49-F238E27FC236}">
              <a16:creationId xmlns:a16="http://schemas.microsoft.com/office/drawing/2014/main" id="{00000000-0008-0000-0300-0000B8010000}"/>
            </a:ext>
          </a:extLst>
        </xdr:cNvPr>
        <xdr:cNvSpPr txBox="1"/>
      </xdr:nvSpPr>
      <xdr:spPr>
        <a:xfrm>
          <a:off x="17106900" y="21709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50800</xdr:rowOff>
    </xdr:from>
    <xdr:to>
      <xdr:col>81</xdr:col>
      <xdr:colOff>95250</xdr:colOff>
      <xdr:row>13</xdr:row>
      <xdr:rowOff>152400</xdr:rowOff>
    </xdr:to>
    <xdr:sp textlink="">
      <xdr:nvSpPr>
        <xdr:cNvPr id="441" name="フローチャート: 判断 440">
          <a:extLst>
            <a:ext uri="{FF2B5EF4-FFF2-40B4-BE49-F238E27FC236}">
              <a16:creationId xmlns:a16="http://schemas.microsoft.com/office/drawing/2014/main" id="{00000000-0008-0000-0300-0000B9010000}"/>
            </a:ext>
          </a:extLst>
        </xdr:cNvPr>
        <xdr:cNvSpPr/>
      </xdr:nvSpPr>
      <xdr:spPr>
        <a:xfrm>
          <a:off x="16967200" y="2279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17</xdr:row>
      <xdr:rowOff>50074</xdr:rowOff>
    </xdr:from>
    <xdr:to>
      <xdr:col>77</xdr:col>
      <xdr:colOff>44450</xdr:colOff>
      <xdr:row>17</xdr:row>
      <xdr:rowOff>113846</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flipV="1">
          <a:off x="15290800" y="2964724"/>
          <a:ext cx="889000" cy="63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13</xdr:row>
      <xdr:rowOff>33564</xdr:rowOff>
    </xdr:from>
    <xdr:to>
      <xdr:col>77</xdr:col>
      <xdr:colOff>95250</xdr:colOff>
      <xdr:row>13</xdr:row>
      <xdr:rowOff>135164</xdr:rowOff>
    </xdr:to>
    <xdr:sp textlink="">
      <xdr:nvSpPr>
        <xdr:cNvPr id="443" name="フローチャート: 判断 442">
          <a:extLst>
            <a:ext uri="{FF2B5EF4-FFF2-40B4-BE49-F238E27FC236}">
              <a16:creationId xmlns:a16="http://schemas.microsoft.com/office/drawing/2014/main" id="{00000000-0008-0000-0300-0000BB010000}"/>
            </a:ext>
          </a:extLst>
        </xdr:cNvPr>
        <xdr:cNvSpPr/>
      </xdr:nvSpPr>
      <xdr:spPr>
        <a:xfrm>
          <a:off x="16129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11</xdr:row>
      <xdr:rowOff>145341</xdr:rowOff>
    </xdr:from>
    <xdr:ext cx="736600" cy="259045"/>
    <xdr:sp textlink="">
      <xdr:nvSpPr>
        <xdr:cNvPr id="444" name="テキスト ボックス 443">
          <a:extLst>
            <a:ext uri="{FF2B5EF4-FFF2-40B4-BE49-F238E27FC236}">
              <a16:creationId xmlns:a16="http://schemas.microsoft.com/office/drawing/2014/main" id="{00000000-0008-0000-0300-0000BC010000}"/>
            </a:ext>
          </a:extLst>
        </xdr:cNvPr>
        <xdr:cNvSpPr txBox="1"/>
      </xdr:nvSpPr>
      <xdr:spPr>
        <a:xfrm>
          <a:off x="15798800" y="2031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17</xdr:row>
      <xdr:rowOff>113846</xdr:rowOff>
    </xdr:from>
    <xdr:to>
      <xdr:col>72</xdr:col>
      <xdr:colOff>203200</xdr:colOff>
      <xdr:row>18</xdr:row>
      <xdr:rowOff>159566</xdr:rowOff>
    </xdr:to>
    <xdr:cxnSp macro="">
      <xdr:nvCxnSpPr>
        <xdr:cNvPr id="445" name="直線コネクタ 444">
          <a:extLst>
            <a:ext uri="{FF2B5EF4-FFF2-40B4-BE49-F238E27FC236}">
              <a16:creationId xmlns:a16="http://schemas.microsoft.com/office/drawing/2014/main" id="{00000000-0008-0000-0300-0000BD010000}"/>
            </a:ext>
          </a:extLst>
        </xdr:cNvPr>
        <xdr:cNvCxnSpPr/>
      </xdr:nvCxnSpPr>
      <xdr:spPr>
        <a:xfrm flipV="1">
          <a:off x="14401800" y="3028496"/>
          <a:ext cx="889000" cy="2171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13</xdr:row>
      <xdr:rowOff>43906</xdr:rowOff>
    </xdr:from>
    <xdr:to>
      <xdr:col>73</xdr:col>
      <xdr:colOff>44450</xdr:colOff>
      <xdr:row>13</xdr:row>
      <xdr:rowOff>145506</xdr:rowOff>
    </xdr:to>
    <xdr:sp textlink="">
      <xdr:nvSpPr>
        <xdr:cNvPr id="446" name="フローチャート: 判断 445">
          <a:extLst>
            <a:ext uri="{FF2B5EF4-FFF2-40B4-BE49-F238E27FC236}">
              <a16:creationId xmlns:a16="http://schemas.microsoft.com/office/drawing/2014/main" id="{00000000-0008-0000-0300-0000BE010000}"/>
            </a:ext>
          </a:extLst>
        </xdr:cNvPr>
        <xdr:cNvSpPr/>
      </xdr:nvSpPr>
      <xdr:spPr>
        <a:xfrm>
          <a:off x="15240000" y="2272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11</xdr:row>
      <xdr:rowOff>155683</xdr:rowOff>
    </xdr:from>
    <xdr:ext cx="762000" cy="259045"/>
    <xdr:sp textlink="">
      <xdr:nvSpPr>
        <xdr:cNvPr id="447" name="テキスト ボックス 446">
          <a:extLst>
            <a:ext uri="{FF2B5EF4-FFF2-40B4-BE49-F238E27FC236}">
              <a16:creationId xmlns:a16="http://schemas.microsoft.com/office/drawing/2014/main" id="{00000000-0008-0000-0300-0000BF010000}"/>
            </a:ext>
          </a:extLst>
        </xdr:cNvPr>
        <xdr:cNvSpPr txBox="1"/>
      </xdr:nvSpPr>
      <xdr:spPr>
        <a:xfrm>
          <a:off x="14909800" y="20416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18</xdr:row>
      <xdr:rowOff>159566</xdr:rowOff>
    </xdr:from>
    <xdr:to>
      <xdr:col>68</xdr:col>
      <xdr:colOff>152400</xdr:colOff>
      <xdr:row>20</xdr:row>
      <xdr:rowOff>47625</xdr:rowOff>
    </xdr:to>
    <xdr:cxnSp macro="">
      <xdr:nvCxnSpPr>
        <xdr:cNvPr id="448" name="直線コネクタ 447">
          <a:extLst>
            <a:ext uri="{FF2B5EF4-FFF2-40B4-BE49-F238E27FC236}">
              <a16:creationId xmlns:a16="http://schemas.microsoft.com/office/drawing/2014/main" id="{00000000-0008-0000-0300-0000C0010000}"/>
            </a:ext>
          </a:extLst>
        </xdr:cNvPr>
        <xdr:cNvCxnSpPr/>
      </xdr:nvCxnSpPr>
      <xdr:spPr>
        <a:xfrm flipV="1">
          <a:off x="13512800" y="3245666"/>
          <a:ext cx="889000" cy="2309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13</xdr:row>
      <xdr:rowOff>112849</xdr:rowOff>
    </xdr:from>
    <xdr:to>
      <xdr:col>68</xdr:col>
      <xdr:colOff>203200</xdr:colOff>
      <xdr:row>14</xdr:row>
      <xdr:rowOff>42999</xdr:rowOff>
    </xdr:to>
    <xdr:sp textlink="">
      <xdr:nvSpPr>
        <xdr:cNvPr id="449" name="フローチャート: 判断 448">
          <a:extLst>
            <a:ext uri="{FF2B5EF4-FFF2-40B4-BE49-F238E27FC236}">
              <a16:creationId xmlns:a16="http://schemas.microsoft.com/office/drawing/2014/main" id="{00000000-0008-0000-0300-0000C1010000}"/>
            </a:ext>
          </a:extLst>
        </xdr:cNvPr>
        <xdr:cNvSpPr/>
      </xdr:nvSpPr>
      <xdr:spPr>
        <a:xfrm>
          <a:off x="14351000" y="23416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53176</xdr:rowOff>
    </xdr:from>
    <xdr:ext cx="762000" cy="259045"/>
    <xdr:sp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4020800" y="21105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129268</xdr:rowOff>
    </xdr:from>
    <xdr:to>
      <xdr:col>64</xdr:col>
      <xdr:colOff>152400</xdr:colOff>
      <xdr:row>15</xdr:row>
      <xdr:rowOff>59418</xdr:rowOff>
    </xdr:to>
    <xdr:sp textlink="">
      <xdr:nvSpPr>
        <xdr:cNvPr id="451" name="フローチャート: 判断 450">
          <a:extLst>
            <a:ext uri="{FF2B5EF4-FFF2-40B4-BE49-F238E27FC236}">
              <a16:creationId xmlns:a16="http://schemas.microsoft.com/office/drawing/2014/main" id="{00000000-0008-0000-0300-0000C3010000}"/>
            </a:ext>
          </a:extLst>
        </xdr:cNvPr>
        <xdr:cNvSpPr/>
      </xdr:nvSpPr>
      <xdr:spPr>
        <a:xfrm>
          <a:off x="13462000" y="2529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69595</xdr:rowOff>
    </xdr:from>
    <xdr:ext cx="762000" cy="259045"/>
    <xdr:sp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3131800" y="22984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17</xdr:row>
      <xdr:rowOff>4445</xdr:rowOff>
    </xdr:from>
    <xdr:to>
      <xdr:col>81</xdr:col>
      <xdr:colOff>95250</xdr:colOff>
      <xdr:row>17</xdr:row>
      <xdr:rowOff>106045</xdr:rowOff>
    </xdr:to>
    <xdr:sp textlink="">
      <xdr:nvSpPr>
        <xdr:cNvPr id="458" name="楕円 457">
          <a:extLst>
            <a:ext uri="{FF2B5EF4-FFF2-40B4-BE49-F238E27FC236}">
              <a16:creationId xmlns:a16="http://schemas.microsoft.com/office/drawing/2014/main" id="{00000000-0008-0000-0300-0000CA010000}"/>
            </a:ext>
          </a:extLst>
        </xdr:cNvPr>
        <xdr:cNvSpPr/>
      </xdr:nvSpPr>
      <xdr:spPr>
        <a:xfrm>
          <a:off x="16967200" y="2919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16</xdr:row>
      <xdr:rowOff>147972</xdr:rowOff>
    </xdr:from>
    <xdr:ext cx="762000" cy="259045"/>
    <xdr:sp textlink="">
      <xdr:nvSpPr>
        <xdr:cNvPr id="459" name="将来負担の状況該当値テキスト">
          <a:extLst>
            <a:ext uri="{FF2B5EF4-FFF2-40B4-BE49-F238E27FC236}">
              <a16:creationId xmlns:a16="http://schemas.microsoft.com/office/drawing/2014/main" id="{00000000-0008-0000-0300-0000CB010000}"/>
            </a:ext>
          </a:extLst>
        </xdr:cNvPr>
        <xdr:cNvSpPr txBox="1"/>
      </xdr:nvSpPr>
      <xdr:spPr>
        <a:xfrm>
          <a:off x="17106900" y="28911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16</xdr:row>
      <xdr:rowOff>170724</xdr:rowOff>
    </xdr:from>
    <xdr:to>
      <xdr:col>77</xdr:col>
      <xdr:colOff>95250</xdr:colOff>
      <xdr:row>17</xdr:row>
      <xdr:rowOff>100874</xdr:rowOff>
    </xdr:to>
    <xdr:sp textlink="">
      <xdr:nvSpPr>
        <xdr:cNvPr id="460" name="楕円 459">
          <a:extLst>
            <a:ext uri="{FF2B5EF4-FFF2-40B4-BE49-F238E27FC236}">
              <a16:creationId xmlns:a16="http://schemas.microsoft.com/office/drawing/2014/main" id="{00000000-0008-0000-0300-0000CC010000}"/>
            </a:ext>
          </a:extLst>
        </xdr:cNvPr>
        <xdr:cNvSpPr/>
      </xdr:nvSpPr>
      <xdr:spPr>
        <a:xfrm>
          <a:off x="16129000" y="29139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17</xdr:row>
      <xdr:rowOff>85651</xdr:rowOff>
    </xdr:from>
    <xdr:ext cx="736600" cy="259045"/>
    <xdr:sp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5798800" y="30003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17</xdr:row>
      <xdr:rowOff>63046</xdr:rowOff>
    </xdr:from>
    <xdr:to>
      <xdr:col>73</xdr:col>
      <xdr:colOff>44450</xdr:colOff>
      <xdr:row>17</xdr:row>
      <xdr:rowOff>164646</xdr:rowOff>
    </xdr:to>
    <xdr:sp textlink="">
      <xdr:nvSpPr>
        <xdr:cNvPr id="462" name="楕円 461">
          <a:extLst>
            <a:ext uri="{FF2B5EF4-FFF2-40B4-BE49-F238E27FC236}">
              <a16:creationId xmlns:a16="http://schemas.microsoft.com/office/drawing/2014/main" id="{00000000-0008-0000-0300-0000CE010000}"/>
            </a:ext>
          </a:extLst>
        </xdr:cNvPr>
        <xdr:cNvSpPr/>
      </xdr:nvSpPr>
      <xdr:spPr>
        <a:xfrm>
          <a:off x="15240000" y="29776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17</xdr:row>
      <xdr:rowOff>149423</xdr:rowOff>
    </xdr:from>
    <xdr:ext cx="762000" cy="259045"/>
    <xdr:sp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4909800" y="3064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18</xdr:row>
      <xdr:rowOff>108766</xdr:rowOff>
    </xdr:from>
    <xdr:to>
      <xdr:col>68</xdr:col>
      <xdr:colOff>203200</xdr:colOff>
      <xdr:row>19</xdr:row>
      <xdr:rowOff>38916</xdr:rowOff>
    </xdr:to>
    <xdr:sp textlink="">
      <xdr:nvSpPr>
        <xdr:cNvPr id="464" name="楕円 463">
          <a:extLst>
            <a:ext uri="{FF2B5EF4-FFF2-40B4-BE49-F238E27FC236}">
              <a16:creationId xmlns:a16="http://schemas.microsoft.com/office/drawing/2014/main" id="{00000000-0008-0000-0300-0000D0010000}"/>
            </a:ext>
          </a:extLst>
        </xdr:cNvPr>
        <xdr:cNvSpPr/>
      </xdr:nvSpPr>
      <xdr:spPr>
        <a:xfrm>
          <a:off x="14351000" y="31948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19</xdr:row>
      <xdr:rowOff>23694</xdr:rowOff>
    </xdr:from>
    <xdr:ext cx="762000" cy="259045"/>
    <xdr:sp textlink="">
      <xdr:nvSpPr>
        <xdr:cNvPr id="465" name="テキスト ボックス 464">
          <a:extLst>
            <a:ext uri="{FF2B5EF4-FFF2-40B4-BE49-F238E27FC236}">
              <a16:creationId xmlns:a16="http://schemas.microsoft.com/office/drawing/2014/main" id="{00000000-0008-0000-0300-0000D1010000}"/>
            </a:ext>
          </a:extLst>
        </xdr:cNvPr>
        <xdr:cNvSpPr txBox="1"/>
      </xdr:nvSpPr>
      <xdr:spPr>
        <a:xfrm>
          <a:off x="14020800" y="32812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19</xdr:row>
      <xdr:rowOff>168275</xdr:rowOff>
    </xdr:from>
    <xdr:to>
      <xdr:col>64</xdr:col>
      <xdr:colOff>152400</xdr:colOff>
      <xdr:row>20</xdr:row>
      <xdr:rowOff>98425</xdr:rowOff>
    </xdr:to>
    <xdr:sp textlink="">
      <xdr:nvSpPr>
        <xdr:cNvPr id="466" name="楕円 465">
          <a:extLst>
            <a:ext uri="{FF2B5EF4-FFF2-40B4-BE49-F238E27FC236}">
              <a16:creationId xmlns:a16="http://schemas.microsoft.com/office/drawing/2014/main" id="{00000000-0008-0000-0300-0000D2010000}"/>
            </a:ext>
          </a:extLst>
        </xdr:cNvPr>
        <xdr:cNvSpPr/>
      </xdr:nvSpPr>
      <xdr:spPr>
        <a:xfrm>
          <a:off x="13462000" y="3425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20</xdr:row>
      <xdr:rowOff>83202</xdr:rowOff>
    </xdr:from>
    <xdr:ext cx="762000" cy="259045"/>
    <xdr:sp textlink="">
      <xdr:nvSpPr>
        <xdr:cNvPr id="467" name="テキスト ボックス 466">
          <a:extLst>
            <a:ext uri="{FF2B5EF4-FFF2-40B4-BE49-F238E27FC236}">
              <a16:creationId xmlns:a16="http://schemas.microsoft.com/office/drawing/2014/main" id="{00000000-0008-0000-0300-0000D3010000}"/>
            </a:ext>
          </a:extLst>
        </xdr:cNvPr>
        <xdr:cNvSpPr txBox="1"/>
      </xdr:nvSpPr>
      <xdr:spPr>
        <a:xfrm>
          <a:off x="13131800" y="3512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岐阜県笠松町</a:t>
          </a:r>
        </a:p>
      </xdr:txBody>
    </xdr:sp>
    <xdr:clientData/>
  </xdr:twoCellAnchor>
  <xdr:twoCellAnchor>
    <xdr:from>
      <xdr:col>81</xdr:col>
      <xdr:colOff>117475</xdr:colOff>
      <xdr:row>1</xdr:row>
      <xdr:rowOff>19050</xdr:rowOff>
    </xdr:from>
    <xdr:to>
      <xdr:col>94</xdr:col>
      <xdr:colOff>177800</xdr:colOff>
      <xdr:row>4</xdr:row>
      <xdr:rowOff>63500</xdr:rowOff>
    </xdr:to>
    <xdr:sp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21,829
21,278
10.30
8,833,902
8,242,448
564,871
5,170,048
5,868,483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6.2
38.1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43</xdr:col>
      <xdr:colOff>98425</xdr:colOff>
      <xdr:row>28</xdr:row>
      <xdr:rowOff>152400</xdr:rowOff>
    </xdr:from>
    <xdr:to>
      <xdr:col>51</xdr:col>
      <xdr:colOff>22225</xdr:colOff>
      <xdr:row>30</xdr:row>
      <xdr:rowOff>63500</xdr:rowOff>
    </xdr:to>
    <xdr:sp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類似団体平均と比較すると、人件費に係る経常収支比率は低くなっているが、主な要因としてごみ処理業務や消防業務を一部事務組合で行っていることや、保育所の民営化などにより人件費の抑制が進んでいるためである。今後も引き続き定員適正化計画に基づいた適切な定員管理に努める。</a:t>
          </a:r>
          <a:endParaRPr lang="ja-JP" altLang="ja-JP" sz="1400">
            <a:effectLst/>
          </a:endParaRPr>
        </a:p>
      </xdr:txBody>
    </xdr:sp>
    <xdr:clientData/>
  </xdr:twoCellAnchor>
  <xdr:oneCellAnchor>
    <xdr:from>
      <xdr:col>3</xdr:col>
      <xdr:colOff>123825</xdr:colOff>
      <xdr:row>29</xdr:row>
      <xdr:rowOff>107950</xdr:rowOff>
    </xdr:from>
    <xdr:ext cx="298543" cy="225703"/>
    <xdr:sp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34</xdr:row>
      <xdr:rowOff>163576</xdr:rowOff>
    </xdr:from>
    <xdr:to>
      <xdr:col>24</xdr:col>
      <xdr:colOff>25400</xdr:colOff>
      <xdr:row>40</xdr:row>
      <xdr:rowOff>127000</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5992876"/>
          <a:ext cx="0" cy="9921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99077</xdr:rowOff>
    </xdr:from>
    <xdr:ext cx="762000" cy="259045"/>
    <xdr:sp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6957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127000</xdr:rowOff>
    </xdr:from>
    <xdr:to>
      <xdr:col>24</xdr:col>
      <xdr:colOff>114300</xdr:colOff>
      <xdr:row>40</xdr:row>
      <xdr:rowOff>127000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698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78503</xdr:rowOff>
    </xdr:from>
    <xdr:ext cx="762000" cy="259045"/>
    <xdr:sp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7363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34</xdr:row>
      <xdr:rowOff>163576</xdr:rowOff>
    </xdr:from>
    <xdr:to>
      <xdr:col>24</xdr:col>
      <xdr:colOff>114300</xdr:colOff>
      <xdr:row>34</xdr:row>
      <xdr:rowOff>163576</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59928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35</xdr:row>
      <xdr:rowOff>37846</xdr:rowOff>
    </xdr:from>
    <xdr:to>
      <xdr:col>24</xdr:col>
      <xdr:colOff>25400</xdr:colOff>
      <xdr:row>35</xdr:row>
      <xdr:rowOff>65278</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a:off x="3987800" y="6038596"/>
          <a:ext cx="8382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121429</xdr:rowOff>
    </xdr:from>
    <xdr:ext cx="762000" cy="259045"/>
    <xdr:sp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629362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149352</xdr:rowOff>
    </xdr:from>
    <xdr:to>
      <xdr:col>24</xdr:col>
      <xdr:colOff>76200</xdr:colOff>
      <xdr:row>37</xdr:row>
      <xdr:rowOff>79502</xdr:rowOff>
    </xdr:to>
    <xdr:sp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321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35</xdr:row>
      <xdr:rowOff>37846</xdr:rowOff>
    </xdr:from>
    <xdr:to>
      <xdr:col>19</xdr:col>
      <xdr:colOff>187325</xdr:colOff>
      <xdr:row>35</xdr:row>
      <xdr:rowOff>56134</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flipV="1">
          <a:off x="3098800" y="6038596"/>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121920</xdr:rowOff>
    </xdr:from>
    <xdr:to>
      <xdr:col>20</xdr:col>
      <xdr:colOff>38100</xdr:colOff>
      <xdr:row>37</xdr:row>
      <xdr:rowOff>52070</xdr:rowOff>
    </xdr:to>
    <xdr:sp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6294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36847</xdr:rowOff>
    </xdr:from>
    <xdr:ext cx="736600" cy="259045"/>
    <xdr:sp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63804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35</xdr:row>
      <xdr:rowOff>28702</xdr:rowOff>
    </xdr:from>
    <xdr:to>
      <xdr:col>15</xdr:col>
      <xdr:colOff>98425</xdr:colOff>
      <xdr:row>35</xdr:row>
      <xdr:rowOff>56134</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a:off x="2209800" y="6029452"/>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117348</xdr:rowOff>
    </xdr:from>
    <xdr:to>
      <xdr:col>15</xdr:col>
      <xdr:colOff>149225</xdr:colOff>
      <xdr:row>37</xdr:row>
      <xdr:rowOff>47498</xdr:rowOff>
    </xdr:to>
    <xdr:sp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6289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32275</xdr:rowOff>
    </xdr:from>
    <xdr:ext cx="762000" cy="259045"/>
    <xdr:sp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63759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35</xdr:row>
      <xdr:rowOff>28702</xdr:rowOff>
    </xdr:from>
    <xdr:to>
      <xdr:col>11</xdr:col>
      <xdr:colOff>9525</xdr:colOff>
      <xdr:row>35</xdr:row>
      <xdr:rowOff>60706</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flipV="1">
          <a:off x="1320800" y="6029452"/>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89916</xdr:rowOff>
    </xdr:from>
    <xdr:to>
      <xdr:col>11</xdr:col>
      <xdr:colOff>60325</xdr:colOff>
      <xdr:row>37</xdr:row>
      <xdr:rowOff>20066</xdr:rowOff>
    </xdr:to>
    <xdr:sp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6262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4843</xdr:rowOff>
    </xdr:from>
    <xdr:ext cx="762000" cy="259045"/>
    <xdr:sp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63484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158496</xdr:rowOff>
    </xdr:from>
    <xdr:to>
      <xdr:col>6</xdr:col>
      <xdr:colOff>171450</xdr:colOff>
      <xdr:row>37</xdr:row>
      <xdr:rowOff>88646</xdr:rowOff>
    </xdr:to>
    <xdr:sp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330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73423</xdr:rowOff>
    </xdr:from>
    <xdr:ext cx="762000" cy="259045"/>
    <xdr:sp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6417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14478</xdr:rowOff>
    </xdr:from>
    <xdr:to>
      <xdr:col>24</xdr:col>
      <xdr:colOff>76200</xdr:colOff>
      <xdr:row>35</xdr:row>
      <xdr:rowOff>116078</xdr:rowOff>
    </xdr:to>
    <xdr:sp textlink="">
      <xdr:nvSpPr>
        <xdr:cNvPr id="83" name="楕円 82">
          <a:extLst>
            <a:ext uri="{FF2B5EF4-FFF2-40B4-BE49-F238E27FC236}">
              <a16:creationId xmlns:a16="http://schemas.microsoft.com/office/drawing/2014/main" id="{00000000-0008-0000-0400-000053000000}"/>
            </a:ext>
          </a:extLst>
        </xdr:cNvPr>
        <xdr:cNvSpPr/>
      </xdr:nvSpPr>
      <xdr:spPr>
        <a:xfrm>
          <a:off x="4775200" y="6015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94505</xdr:rowOff>
    </xdr:from>
    <xdr:ext cx="762000" cy="259045"/>
    <xdr:sp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59238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34</xdr:row>
      <xdr:rowOff>158496</xdr:rowOff>
    </xdr:from>
    <xdr:to>
      <xdr:col>20</xdr:col>
      <xdr:colOff>38100</xdr:colOff>
      <xdr:row>35</xdr:row>
      <xdr:rowOff>88646</xdr:rowOff>
    </xdr:to>
    <xdr:sp textlink="">
      <xdr:nvSpPr>
        <xdr:cNvPr id="85" name="楕円 84">
          <a:extLst>
            <a:ext uri="{FF2B5EF4-FFF2-40B4-BE49-F238E27FC236}">
              <a16:creationId xmlns:a16="http://schemas.microsoft.com/office/drawing/2014/main" id="{00000000-0008-0000-0400-000055000000}"/>
            </a:ext>
          </a:extLst>
        </xdr:cNvPr>
        <xdr:cNvSpPr/>
      </xdr:nvSpPr>
      <xdr:spPr>
        <a:xfrm>
          <a:off x="3937000" y="59877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33</xdr:row>
      <xdr:rowOff>98823</xdr:rowOff>
    </xdr:from>
    <xdr:ext cx="736600" cy="259045"/>
    <xdr:sp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575667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35</xdr:row>
      <xdr:rowOff>5334</xdr:rowOff>
    </xdr:from>
    <xdr:to>
      <xdr:col>15</xdr:col>
      <xdr:colOff>149225</xdr:colOff>
      <xdr:row>35</xdr:row>
      <xdr:rowOff>106934</xdr:rowOff>
    </xdr:to>
    <xdr:sp textlink="">
      <xdr:nvSpPr>
        <xdr:cNvPr id="87" name="楕円 86">
          <a:extLst>
            <a:ext uri="{FF2B5EF4-FFF2-40B4-BE49-F238E27FC236}">
              <a16:creationId xmlns:a16="http://schemas.microsoft.com/office/drawing/2014/main" id="{00000000-0008-0000-0400-000057000000}"/>
            </a:ext>
          </a:extLst>
        </xdr:cNvPr>
        <xdr:cNvSpPr/>
      </xdr:nvSpPr>
      <xdr:spPr>
        <a:xfrm>
          <a:off x="3048000" y="60060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33</xdr:row>
      <xdr:rowOff>117111</xdr:rowOff>
    </xdr:from>
    <xdr:ext cx="762000" cy="259045"/>
    <xdr:sp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57749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34</xdr:row>
      <xdr:rowOff>149352</xdr:rowOff>
    </xdr:from>
    <xdr:to>
      <xdr:col>11</xdr:col>
      <xdr:colOff>60325</xdr:colOff>
      <xdr:row>35</xdr:row>
      <xdr:rowOff>79502</xdr:rowOff>
    </xdr:to>
    <xdr:sp textlink="">
      <xdr:nvSpPr>
        <xdr:cNvPr id="89" name="楕円 88">
          <a:extLst>
            <a:ext uri="{FF2B5EF4-FFF2-40B4-BE49-F238E27FC236}">
              <a16:creationId xmlns:a16="http://schemas.microsoft.com/office/drawing/2014/main" id="{00000000-0008-0000-0400-000059000000}"/>
            </a:ext>
          </a:extLst>
        </xdr:cNvPr>
        <xdr:cNvSpPr/>
      </xdr:nvSpPr>
      <xdr:spPr>
        <a:xfrm>
          <a:off x="2159000" y="59786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33</xdr:row>
      <xdr:rowOff>89679</xdr:rowOff>
    </xdr:from>
    <xdr:ext cx="762000" cy="259045"/>
    <xdr:sp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57475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35</xdr:row>
      <xdr:rowOff>9906</xdr:rowOff>
    </xdr:from>
    <xdr:to>
      <xdr:col>6</xdr:col>
      <xdr:colOff>171450</xdr:colOff>
      <xdr:row>35</xdr:row>
      <xdr:rowOff>111506</xdr:rowOff>
    </xdr:to>
    <xdr:sp textlink="">
      <xdr:nvSpPr>
        <xdr:cNvPr id="91" name="楕円 90">
          <a:extLst>
            <a:ext uri="{FF2B5EF4-FFF2-40B4-BE49-F238E27FC236}">
              <a16:creationId xmlns:a16="http://schemas.microsoft.com/office/drawing/2014/main" id="{00000000-0008-0000-0400-00005B000000}"/>
            </a:ext>
          </a:extLst>
        </xdr:cNvPr>
        <xdr:cNvSpPr/>
      </xdr:nvSpPr>
      <xdr:spPr>
        <a:xfrm>
          <a:off x="1270000" y="60106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33</xdr:row>
      <xdr:rowOff>121683</xdr:rowOff>
    </xdr:from>
    <xdr:ext cx="762000" cy="259045"/>
    <xdr:sp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57795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101</xdr:col>
      <xdr:colOff>180975</xdr:colOff>
      <xdr:row>8</xdr:row>
      <xdr:rowOff>152400</xdr:rowOff>
    </xdr:from>
    <xdr:to>
      <xdr:col>109</xdr:col>
      <xdr:colOff>104775</xdr:colOff>
      <xdr:row>10</xdr:row>
      <xdr:rowOff>63500</xdr:rowOff>
    </xdr:to>
    <xdr:sp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ごみ処分場の移設等に伴い、平成２８年度から費用が増加し、類似団体平均値を上回っている。ごみ処分場が新たに建設されるまでの約</a:t>
          </a:r>
          <a:r>
            <a:rPr kumimoji="1" lang="ja-JP" altLang="en-US" sz="1100">
              <a:solidFill>
                <a:schemeClr val="dk1"/>
              </a:solidFill>
              <a:effectLst/>
              <a:latin typeface="+mn-lt"/>
              <a:ea typeface="+mn-ea"/>
              <a:cs typeface="+mn-cs"/>
            </a:rPr>
            <a:t>３</a:t>
          </a:r>
          <a:r>
            <a:rPr kumimoji="1" lang="ja-JP" altLang="ja-JP" sz="1100">
              <a:solidFill>
                <a:schemeClr val="dk1"/>
              </a:solidFill>
              <a:effectLst/>
              <a:latin typeface="+mn-lt"/>
              <a:ea typeface="+mn-ea"/>
              <a:cs typeface="+mn-cs"/>
            </a:rPr>
            <a:t>年間は今後も</a:t>
          </a:r>
          <a:r>
            <a:rPr kumimoji="1" lang="ja-JP" altLang="en-US" sz="1100">
              <a:solidFill>
                <a:schemeClr val="dk1"/>
              </a:solidFill>
              <a:effectLst/>
              <a:latin typeface="+mn-lt"/>
              <a:ea typeface="+mn-ea"/>
              <a:cs typeface="+mn-cs"/>
            </a:rPr>
            <a:t>この傾向が続くこ</a:t>
          </a:r>
          <a:r>
            <a:rPr kumimoji="1" lang="ja-JP" altLang="ja-JP" sz="1100">
              <a:solidFill>
                <a:schemeClr val="dk1"/>
              </a:solidFill>
              <a:effectLst/>
              <a:latin typeface="+mn-lt"/>
              <a:ea typeface="+mn-ea"/>
              <a:cs typeface="+mn-cs"/>
            </a:rPr>
            <a:t>と</a:t>
          </a:r>
          <a:r>
            <a:rPr kumimoji="1" lang="ja-JP" altLang="en-US" sz="1100">
              <a:solidFill>
                <a:schemeClr val="dk1"/>
              </a:solidFill>
              <a:effectLst/>
              <a:latin typeface="+mn-lt"/>
              <a:ea typeface="+mn-ea"/>
              <a:cs typeface="+mn-cs"/>
            </a:rPr>
            <a:t>が</a:t>
          </a:r>
          <a:r>
            <a:rPr kumimoji="1" lang="ja-JP" altLang="ja-JP" sz="1100">
              <a:solidFill>
                <a:schemeClr val="dk1"/>
              </a:solidFill>
              <a:effectLst/>
              <a:latin typeface="+mn-lt"/>
              <a:ea typeface="+mn-ea"/>
              <a:cs typeface="+mn-cs"/>
            </a:rPr>
            <a:t>想定されるため、他の事務事業の見直しによる合理化・効率化を図り、物件費の削減に取り組む。</a:t>
          </a:r>
          <a:endParaRPr lang="ja-JP" altLang="ja-JP" sz="1400">
            <a:effectLst/>
          </a:endParaRPr>
        </a:p>
      </xdr:txBody>
    </xdr:sp>
    <xdr:clientData/>
  </xdr:twoCellAnchor>
  <xdr:oneCellAnchor>
    <xdr:from>
      <xdr:col>62</xdr:col>
      <xdr:colOff>6350</xdr:colOff>
      <xdr:row>9</xdr:row>
      <xdr:rowOff>107950</xdr:rowOff>
    </xdr:from>
    <xdr:ext cx="298543" cy="225703"/>
    <xdr:sp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127000</xdr:rowOff>
    </xdr:from>
    <xdr:to>
      <xdr:col>85</xdr:col>
      <xdr:colOff>66675</xdr:colOff>
      <xdr:row>20</xdr:row>
      <xdr:rowOff>127000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556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156227</xdr:rowOff>
    </xdr:from>
    <xdr:ext cx="508000" cy="259045"/>
    <xdr:sp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413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12700</xdr:rowOff>
    </xdr:from>
    <xdr:to>
      <xdr:col>85</xdr:col>
      <xdr:colOff>66675</xdr:colOff>
      <xdr:row>14</xdr:row>
      <xdr:rowOff>12700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241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41927</xdr:rowOff>
    </xdr:from>
    <xdr:ext cx="508000" cy="259045"/>
    <xdr:sp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227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textlink="">
      <xdr:nvSpPr>
        <xdr:cNvPr id="115" name="物件費グラフ枠">
          <a:extLst>
            <a:ext uri="{FF2B5EF4-FFF2-40B4-BE49-F238E27FC236}">
              <a16:creationId xmlns:a16="http://schemas.microsoft.com/office/drawing/2014/main" id="{00000000-0008-0000-0400-000073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14</xdr:row>
      <xdr:rowOff>18415</xdr:rowOff>
    </xdr:from>
    <xdr:to>
      <xdr:col>82</xdr:col>
      <xdr:colOff>107950</xdr:colOff>
      <xdr:row>21</xdr:row>
      <xdr:rowOff>12700</xdr:rowOff>
    </xdr:to>
    <xdr:cxnSp macro="">
      <xdr:nvCxnSpPr>
        <xdr:cNvPr id="116" name="直線コネクタ 115">
          <a:extLst>
            <a:ext uri="{FF2B5EF4-FFF2-40B4-BE49-F238E27FC236}">
              <a16:creationId xmlns:a16="http://schemas.microsoft.com/office/drawing/2014/main" id="{00000000-0008-0000-0400-000074000000}"/>
            </a:ext>
          </a:extLst>
        </xdr:cNvPr>
        <xdr:cNvCxnSpPr/>
      </xdr:nvCxnSpPr>
      <xdr:spPr>
        <a:xfrm flipV="1">
          <a:off x="16510000" y="2418715"/>
          <a:ext cx="0" cy="11944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156227</xdr:rowOff>
    </xdr:from>
    <xdr:ext cx="762000" cy="259045"/>
    <xdr:sp textlink="">
      <xdr:nvSpPr>
        <xdr:cNvPr id="117" name="物件費最小値テキスト">
          <a:extLst>
            <a:ext uri="{FF2B5EF4-FFF2-40B4-BE49-F238E27FC236}">
              <a16:creationId xmlns:a16="http://schemas.microsoft.com/office/drawing/2014/main" id="{00000000-0008-0000-0400-000075000000}"/>
            </a:ext>
          </a:extLst>
        </xdr:cNvPr>
        <xdr:cNvSpPr txBox="1"/>
      </xdr:nvSpPr>
      <xdr:spPr>
        <a:xfrm>
          <a:off x="16598900" y="3585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12700</xdr:rowOff>
    </xdr:from>
    <xdr:to>
      <xdr:col>82</xdr:col>
      <xdr:colOff>196850</xdr:colOff>
      <xdr:row>21</xdr:row>
      <xdr:rowOff>12700</xdr:rowOff>
    </xdr:to>
    <xdr:cxnSp macro="">
      <xdr:nvCxnSpPr>
        <xdr:cNvPr id="118" name="直線コネクタ 117">
          <a:extLst>
            <a:ext uri="{FF2B5EF4-FFF2-40B4-BE49-F238E27FC236}">
              <a16:creationId xmlns:a16="http://schemas.microsoft.com/office/drawing/2014/main" id="{00000000-0008-0000-0400-000076000000}"/>
            </a:ext>
          </a:extLst>
        </xdr:cNvPr>
        <xdr:cNvCxnSpPr/>
      </xdr:nvCxnSpPr>
      <xdr:spPr>
        <a:xfrm>
          <a:off x="16421100" y="36131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104792</xdr:rowOff>
    </xdr:from>
    <xdr:ext cx="762000" cy="259045"/>
    <xdr:sp textlink="">
      <xdr:nvSpPr>
        <xdr:cNvPr id="119" name="物件費最大値テキスト">
          <a:extLst>
            <a:ext uri="{FF2B5EF4-FFF2-40B4-BE49-F238E27FC236}">
              <a16:creationId xmlns:a16="http://schemas.microsoft.com/office/drawing/2014/main" id="{00000000-0008-0000-0400-000077000000}"/>
            </a:ext>
          </a:extLst>
        </xdr:cNvPr>
        <xdr:cNvSpPr txBox="1"/>
      </xdr:nvSpPr>
      <xdr:spPr>
        <a:xfrm>
          <a:off x="16598900" y="21621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14</xdr:row>
      <xdr:rowOff>18415</xdr:rowOff>
    </xdr:from>
    <xdr:to>
      <xdr:col>82</xdr:col>
      <xdr:colOff>196850</xdr:colOff>
      <xdr:row>14</xdr:row>
      <xdr:rowOff>18415</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a:off x="16421100" y="24187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17</xdr:row>
      <xdr:rowOff>24130</xdr:rowOff>
    </xdr:from>
    <xdr:to>
      <xdr:col>82</xdr:col>
      <xdr:colOff>107950</xdr:colOff>
      <xdr:row>17</xdr:row>
      <xdr:rowOff>35560</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5671800" y="2938780"/>
          <a:ext cx="8382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58437</xdr:rowOff>
    </xdr:from>
    <xdr:ext cx="762000" cy="259045"/>
    <xdr:sp textlink="">
      <xdr:nvSpPr>
        <xdr:cNvPr id="122" name="物件費平均値テキスト">
          <a:extLst>
            <a:ext uri="{FF2B5EF4-FFF2-40B4-BE49-F238E27FC236}">
              <a16:creationId xmlns:a16="http://schemas.microsoft.com/office/drawing/2014/main" id="{00000000-0008-0000-0400-00007A000000}"/>
            </a:ext>
          </a:extLst>
        </xdr:cNvPr>
        <xdr:cNvSpPr txBox="1"/>
      </xdr:nvSpPr>
      <xdr:spPr>
        <a:xfrm>
          <a:off x="16598900" y="263018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41910</xdr:rowOff>
    </xdr:from>
    <xdr:to>
      <xdr:col>82</xdr:col>
      <xdr:colOff>158750</xdr:colOff>
      <xdr:row>16</xdr:row>
      <xdr:rowOff>143510</xdr:rowOff>
    </xdr:to>
    <xdr:sp textlink="">
      <xdr:nvSpPr>
        <xdr:cNvPr id="123" name="フローチャート: 判断 122">
          <a:extLst>
            <a:ext uri="{FF2B5EF4-FFF2-40B4-BE49-F238E27FC236}">
              <a16:creationId xmlns:a16="http://schemas.microsoft.com/office/drawing/2014/main" id="{00000000-0008-0000-0400-00007B000000}"/>
            </a:ext>
          </a:extLst>
        </xdr:cNvPr>
        <xdr:cNvSpPr/>
      </xdr:nvSpPr>
      <xdr:spPr>
        <a:xfrm>
          <a:off x="16459200" y="2785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17</xdr:row>
      <xdr:rowOff>24130</xdr:rowOff>
    </xdr:from>
    <xdr:to>
      <xdr:col>78</xdr:col>
      <xdr:colOff>69850</xdr:colOff>
      <xdr:row>17</xdr:row>
      <xdr:rowOff>24130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4782800" y="29387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36195</xdr:rowOff>
    </xdr:from>
    <xdr:to>
      <xdr:col>78</xdr:col>
      <xdr:colOff>120650</xdr:colOff>
      <xdr:row>16</xdr:row>
      <xdr:rowOff>137795</xdr:rowOff>
    </xdr:to>
    <xdr:sp textlink="">
      <xdr:nvSpPr>
        <xdr:cNvPr id="125" name="フローチャート: 判断 124">
          <a:extLst>
            <a:ext uri="{FF2B5EF4-FFF2-40B4-BE49-F238E27FC236}">
              <a16:creationId xmlns:a16="http://schemas.microsoft.com/office/drawing/2014/main" id="{00000000-0008-0000-0400-00007D000000}"/>
            </a:ext>
          </a:extLst>
        </xdr:cNvPr>
        <xdr:cNvSpPr/>
      </xdr:nvSpPr>
      <xdr:spPr>
        <a:xfrm>
          <a:off x="15621000" y="2779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147972</xdr:rowOff>
    </xdr:from>
    <xdr:ext cx="736600" cy="259045"/>
    <xdr:sp textlink="">
      <xdr:nvSpPr>
        <xdr:cNvPr id="126" name="テキスト ボックス 125">
          <a:extLst>
            <a:ext uri="{FF2B5EF4-FFF2-40B4-BE49-F238E27FC236}">
              <a16:creationId xmlns:a16="http://schemas.microsoft.com/office/drawing/2014/main" id="{00000000-0008-0000-0400-00007E000000}"/>
            </a:ext>
          </a:extLst>
        </xdr:cNvPr>
        <xdr:cNvSpPr txBox="1"/>
      </xdr:nvSpPr>
      <xdr:spPr>
        <a:xfrm>
          <a:off x="15290800" y="25482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16</xdr:row>
      <xdr:rowOff>155575</xdr:rowOff>
    </xdr:from>
    <xdr:to>
      <xdr:col>73</xdr:col>
      <xdr:colOff>180975</xdr:colOff>
      <xdr:row>17</xdr:row>
      <xdr:rowOff>24130</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3893800" y="2898775"/>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7620</xdr:rowOff>
    </xdr:from>
    <xdr:to>
      <xdr:col>74</xdr:col>
      <xdr:colOff>31750</xdr:colOff>
      <xdr:row>16</xdr:row>
      <xdr:rowOff>109220</xdr:rowOff>
    </xdr:to>
    <xdr:sp textlink="">
      <xdr:nvSpPr>
        <xdr:cNvPr id="128" name="フローチャート: 判断 127">
          <a:extLst>
            <a:ext uri="{FF2B5EF4-FFF2-40B4-BE49-F238E27FC236}">
              <a16:creationId xmlns:a16="http://schemas.microsoft.com/office/drawing/2014/main" id="{00000000-0008-0000-0400-000080000000}"/>
            </a:ext>
          </a:extLst>
        </xdr:cNvPr>
        <xdr:cNvSpPr/>
      </xdr:nvSpPr>
      <xdr:spPr>
        <a:xfrm>
          <a:off x="14732000" y="2750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119397</xdr:rowOff>
    </xdr:from>
    <xdr:ext cx="762000" cy="259045"/>
    <xdr:sp textlink="">
      <xdr:nvSpPr>
        <xdr:cNvPr id="129" name="テキスト ボックス 128">
          <a:extLst>
            <a:ext uri="{FF2B5EF4-FFF2-40B4-BE49-F238E27FC236}">
              <a16:creationId xmlns:a16="http://schemas.microsoft.com/office/drawing/2014/main" id="{00000000-0008-0000-0400-000081000000}"/>
            </a:ext>
          </a:extLst>
        </xdr:cNvPr>
        <xdr:cNvSpPr txBox="1"/>
      </xdr:nvSpPr>
      <xdr:spPr>
        <a:xfrm>
          <a:off x="14401800" y="2519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16</xdr:row>
      <xdr:rowOff>155575</xdr:rowOff>
    </xdr:from>
    <xdr:to>
      <xdr:col>69</xdr:col>
      <xdr:colOff>92075</xdr:colOff>
      <xdr:row>17</xdr:row>
      <xdr:rowOff>121285</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flipV="1">
          <a:off x="13004800" y="2898775"/>
          <a:ext cx="889000" cy="137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110490</xdr:rowOff>
    </xdr:from>
    <xdr:to>
      <xdr:col>69</xdr:col>
      <xdr:colOff>142875</xdr:colOff>
      <xdr:row>16</xdr:row>
      <xdr:rowOff>40640</xdr:rowOff>
    </xdr:to>
    <xdr:sp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3843000" y="2682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50817</xdr:rowOff>
    </xdr:from>
    <xdr:ext cx="762000" cy="259045"/>
    <xdr:sp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3512800" y="2451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150495</xdr:rowOff>
    </xdr:from>
    <xdr:to>
      <xdr:col>65</xdr:col>
      <xdr:colOff>53975</xdr:colOff>
      <xdr:row>16</xdr:row>
      <xdr:rowOff>80645</xdr:rowOff>
    </xdr:to>
    <xdr:sp textlink="">
      <xdr:nvSpPr>
        <xdr:cNvPr id="133" name="フローチャート: 判断 132">
          <a:extLst>
            <a:ext uri="{FF2B5EF4-FFF2-40B4-BE49-F238E27FC236}">
              <a16:creationId xmlns:a16="http://schemas.microsoft.com/office/drawing/2014/main" id="{00000000-0008-0000-0400-000085000000}"/>
            </a:ext>
          </a:extLst>
        </xdr:cNvPr>
        <xdr:cNvSpPr/>
      </xdr:nvSpPr>
      <xdr:spPr>
        <a:xfrm>
          <a:off x="12954000" y="2722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90822</xdr:rowOff>
    </xdr:from>
    <xdr:ext cx="762000" cy="259045"/>
    <xdr:sp textlink="">
      <xdr:nvSpPr>
        <xdr:cNvPr id="134" name="テキスト ボックス 133">
          <a:extLst>
            <a:ext uri="{FF2B5EF4-FFF2-40B4-BE49-F238E27FC236}">
              <a16:creationId xmlns:a16="http://schemas.microsoft.com/office/drawing/2014/main" id="{00000000-0008-0000-0400-000086000000}"/>
            </a:ext>
          </a:extLst>
        </xdr:cNvPr>
        <xdr:cNvSpPr txBox="1"/>
      </xdr:nvSpPr>
      <xdr:spPr>
        <a:xfrm>
          <a:off x="12623800" y="24911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156210</xdr:rowOff>
    </xdr:from>
    <xdr:to>
      <xdr:col>82</xdr:col>
      <xdr:colOff>158750</xdr:colOff>
      <xdr:row>17</xdr:row>
      <xdr:rowOff>86360</xdr:rowOff>
    </xdr:to>
    <xdr:sp textlink="">
      <xdr:nvSpPr>
        <xdr:cNvPr id="140" name="楕円 139">
          <a:extLst>
            <a:ext uri="{FF2B5EF4-FFF2-40B4-BE49-F238E27FC236}">
              <a16:creationId xmlns:a16="http://schemas.microsoft.com/office/drawing/2014/main" id="{00000000-0008-0000-0400-00008C000000}"/>
            </a:ext>
          </a:extLst>
        </xdr:cNvPr>
        <xdr:cNvSpPr/>
      </xdr:nvSpPr>
      <xdr:spPr>
        <a:xfrm>
          <a:off x="16459200" y="2899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16</xdr:row>
      <xdr:rowOff>128287</xdr:rowOff>
    </xdr:from>
    <xdr:ext cx="762000" cy="259045"/>
    <xdr:sp textlink="">
      <xdr:nvSpPr>
        <xdr:cNvPr id="141" name="物件費該当値テキスト">
          <a:extLst>
            <a:ext uri="{FF2B5EF4-FFF2-40B4-BE49-F238E27FC236}">
              <a16:creationId xmlns:a16="http://schemas.microsoft.com/office/drawing/2014/main" id="{00000000-0008-0000-0400-00008D000000}"/>
            </a:ext>
          </a:extLst>
        </xdr:cNvPr>
        <xdr:cNvSpPr txBox="1"/>
      </xdr:nvSpPr>
      <xdr:spPr>
        <a:xfrm>
          <a:off x="16598900" y="28714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16</xdr:row>
      <xdr:rowOff>144780</xdr:rowOff>
    </xdr:from>
    <xdr:to>
      <xdr:col>78</xdr:col>
      <xdr:colOff>120650</xdr:colOff>
      <xdr:row>17</xdr:row>
      <xdr:rowOff>74930</xdr:rowOff>
    </xdr:to>
    <xdr:sp textlink="">
      <xdr:nvSpPr>
        <xdr:cNvPr id="142" name="楕円 141">
          <a:extLst>
            <a:ext uri="{FF2B5EF4-FFF2-40B4-BE49-F238E27FC236}">
              <a16:creationId xmlns:a16="http://schemas.microsoft.com/office/drawing/2014/main" id="{00000000-0008-0000-0400-00008E000000}"/>
            </a:ext>
          </a:extLst>
        </xdr:cNvPr>
        <xdr:cNvSpPr/>
      </xdr:nvSpPr>
      <xdr:spPr>
        <a:xfrm>
          <a:off x="15621000" y="2887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59707</xdr:rowOff>
    </xdr:from>
    <xdr:ext cx="736600" cy="259045"/>
    <xdr:sp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5290800" y="29743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16</xdr:row>
      <xdr:rowOff>144780</xdr:rowOff>
    </xdr:from>
    <xdr:to>
      <xdr:col>74</xdr:col>
      <xdr:colOff>31750</xdr:colOff>
      <xdr:row>17</xdr:row>
      <xdr:rowOff>74930</xdr:rowOff>
    </xdr:to>
    <xdr:sp textlink="">
      <xdr:nvSpPr>
        <xdr:cNvPr id="144" name="楕円 143">
          <a:extLst>
            <a:ext uri="{FF2B5EF4-FFF2-40B4-BE49-F238E27FC236}">
              <a16:creationId xmlns:a16="http://schemas.microsoft.com/office/drawing/2014/main" id="{00000000-0008-0000-0400-000090000000}"/>
            </a:ext>
          </a:extLst>
        </xdr:cNvPr>
        <xdr:cNvSpPr/>
      </xdr:nvSpPr>
      <xdr:spPr>
        <a:xfrm>
          <a:off x="14732000" y="2887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59707</xdr:rowOff>
    </xdr:from>
    <xdr:ext cx="762000" cy="259045"/>
    <xdr:sp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4401800" y="2974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16</xdr:row>
      <xdr:rowOff>104775</xdr:rowOff>
    </xdr:from>
    <xdr:to>
      <xdr:col>69</xdr:col>
      <xdr:colOff>142875</xdr:colOff>
      <xdr:row>17</xdr:row>
      <xdr:rowOff>34925</xdr:rowOff>
    </xdr:to>
    <xdr:sp textlink="">
      <xdr:nvSpPr>
        <xdr:cNvPr id="146" name="楕円 145">
          <a:extLst>
            <a:ext uri="{FF2B5EF4-FFF2-40B4-BE49-F238E27FC236}">
              <a16:creationId xmlns:a16="http://schemas.microsoft.com/office/drawing/2014/main" id="{00000000-0008-0000-0400-000092000000}"/>
            </a:ext>
          </a:extLst>
        </xdr:cNvPr>
        <xdr:cNvSpPr/>
      </xdr:nvSpPr>
      <xdr:spPr>
        <a:xfrm>
          <a:off x="13843000" y="2847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17</xdr:row>
      <xdr:rowOff>19702</xdr:rowOff>
    </xdr:from>
    <xdr:ext cx="762000" cy="259045"/>
    <xdr:sp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3512800" y="2934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17</xdr:row>
      <xdr:rowOff>70485</xdr:rowOff>
    </xdr:from>
    <xdr:to>
      <xdr:col>65</xdr:col>
      <xdr:colOff>53975</xdr:colOff>
      <xdr:row>18</xdr:row>
      <xdr:rowOff>635</xdr:rowOff>
    </xdr:to>
    <xdr:sp textlink="">
      <xdr:nvSpPr>
        <xdr:cNvPr id="148" name="楕円 147">
          <a:extLst>
            <a:ext uri="{FF2B5EF4-FFF2-40B4-BE49-F238E27FC236}">
              <a16:creationId xmlns:a16="http://schemas.microsoft.com/office/drawing/2014/main" id="{00000000-0008-0000-0400-000094000000}"/>
            </a:ext>
          </a:extLst>
        </xdr:cNvPr>
        <xdr:cNvSpPr/>
      </xdr:nvSpPr>
      <xdr:spPr>
        <a:xfrm>
          <a:off x="12954000" y="2985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156862</xdr:rowOff>
    </xdr:from>
    <xdr:ext cx="762000" cy="259045"/>
    <xdr:sp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2623800" y="30715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textlink="">
      <xdr:nvSpPr>
        <xdr:cNvPr id="150" name="正方形/長方形 149">
          <a:extLst>
            <a:ext uri="{FF2B5EF4-FFF2-40B4-BE49-F238E27FC236}">
              <a16:creationId xmlns:a16="http://schemas.microsoft.com/office/drawing/2014/main" id="{00000000-0008-0000-0400-000096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textlink="">
      <xdr:nvSpPr>
        <xdr:cNvPr id="151" name="正方形/長方形 150">
          <a:extLst>
            <a:ext uri="{FF2B5EF4-FFF2-40B4-BE49-F238E27FC236}">
              <a16:creationId xmlns:a16="http://schemas.microsoft.com/office/drawing/2014/main" id="{00000000-0008-0000-0400-000097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textlink="">
      <xdr:nvSpPr>
        <xdr:cNvPr id="152" name="正方形/長方形 151">
          <a:extLst>
            <a:ext uri="{FF2B5EF4-FFF2-40B4-BE49-F238E27FC236}">
              <a16:creationId xmlns:a16="http://schemas.microsoft.com/office/drawing/2014/main" id="{00000000-0008-0000-0400-000098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textlink="">
      <xdr:nvSpPr>
        <xdr:cNvPr id="153" name="正方形/長方形 152">
          <a:extLst>
            <a:ext uri="{FF2B5EF4-FFF2-40B4-BE49-F238E27FC236}">
              <a16:creationId xmlns:a16="http://schemas.microsoft.com/office/drawing/2014/main" id="{00000000-0008-0000-0400-000099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textlink="">
      <xdr:nvSpPr>
        <xdr:cNvPr id="154" name="正方形/長方形 153">
          <a:extLst>
            <a:ext uri="{FF2B5EF4-FFF2-40B4-BE49-F238E27FC236}">
              <a16:creationId xmlns:a16="http://schemas.microsoft.com/office/drawing/2014/main" id="{00000000-0008-0000-0400-00009A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textlink="">
      <xdr:nvSpPr>
        <xdr:cNvPr id="155" name="正方形/長方形 154">
          <a:extLst>
            <a:ext uri="{FF2B5EF4-FFF2-40B4-BE49-F238E27FC236}">
              <a16:creationId xmlns:a16="http://schemas.microsoft.com/office/drawing/2014/main" id="{00000000-0008-0000-0400-00009B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43</xdr:col>
      <xdr:colOff>98425</xdr:colOff>
      <xdr:row>48</xdr:row>
      <xdr:rowOff>152400</xdr:rowOff>
    </xdr:from>
    <xdr:to>
      <xdr:col>51</xdr:col>
      <xdr:colOff>22225</xdr:colOff>
      <xdr:row>50</xdr:row>
      <xdr:rowOff>63500</xdr:rowOff>
    </xdr:to>
    <xdr:sp textlink="">
      <xdr:nvSpPr>
        <xdr:cNvPr id="156" name="正方形/長方形 155">
          <a:extLst>
            <a:ext uri="{FF2B5EF4-FFF2-40B4-BE49-F238E27FC236}">
              <a16:creationId xmlns:a16="http://schemas.microsoft.com/office/drawing/2014/main" id="{00000000-0008-0000-0400-00009C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textlink="">
      <xdr:nvSpPr>
        <xdr:cNvPr id="157" name="正方形/長方形 156">
          <a:extLst>
            <a:ext uri="{FF2B5EF4-FFF2-40B4-BE49-F238E27FC236}">
              <a16:creationId xmlns:a16="http://schemas.microsoft.com/office/drawing/2014/main" id="{00000000-0008-0000-0400-00009D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textlink="">
      <xdr:nvSpPr>
        <xdr:cNvPr id="158" name="正方形/長方形 157">
          <a:extLst>
            <a:ext uri="{FF2B5EF4-FFF2-40B4-BE49-F238E27FC236}">
              <a16:creationId xmlns:a16="http://schemas.microsoft.com/office/drawing/2014/main" id="{00000000-0008-0000-0400-00009E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textlink="">
      <xdr:nvSpPr>
        <xdr:cNvPr id="159" name="正方形/長方形 158">
          <a:extLst>
            <a:ext uri="{FF2B5EF4-FFF2-40B4-BE49-F238E27FC236}">
              <a16:creationId xmlns:a16="http://schemas.microsoft.com/office/drawing/2014/main" id="{00000000-0008-0000-0400-00009F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textlink="" fLocksText="0">
      <xdr:nvSpPr>
        <xdr:cNvPr id="160" name="テキスト ボックス 159">
          <a:extLst>
            <a:ext uri="{FF2B5EF4-FFF2-40B4-BE49-F238E27FC236}">
              <a16:creationId xmlns:a16="http://schemas.microsoft.com/office/drawing/2014/main" id="{00000000-0008-0000-0400-0000A0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令和５年度は障がい者自立支援給付費の増により類似団体内平均を若干上回った</a:t>
          </a:r>
          <a:r>
            <a:rPr kumimoji="1" lang="ja-JP" altLang="en-US" sz="1100">
              <a:solidFill>
                <a:schemeClr val="dk1"/>
              </a:solidFill>
              <a:effectLst/>
              <a:latin typeface="+mn-lt"/>
              <a:ea typeface="+mn-ea"/>
              <a:cs typeface="+mn-cs"/>
            </a:rPr>
            <a:t>ものの、令和６年度はふたたび</a:t>
          </a:r>
          <a:r>
            <a:rPr kumimoji="1" lang="ja-JP" altLang="ja-JP" sz="1100">
              <a:solidFill>
                <a:schemeClr val="dk1"/>
              </a:solidFill>
              <a:effectLst/>
              <a:latin typeface="+mn-lt"/>
              <a:ea typeface="+mn-ea"/>
              <a:cs typeface="+mn-cs"/>
            </a:rPr>
            <a:t>類似団体内平均を下回る</a:t>
          </a:r>
          <a:r>
            <a:rPr kumimoji="1" lang="ja-JP" altLang="en-US" sz="1100">
              <a:solidFill>
                <a:schemeClr val="dk1"/>
              </a:solidFill>
              <a:effectLst/>
              <a:latin typeface="+mn-lt"/>
              <a:ea typeface="+mn-ea"/>
              <a:cs typeface="+mn-cs"/>
            </a:rPr>
            <a:t>こととなった。</a:t>
          </a:r>
          <a:endParaRPr kumimoji="1" lang="en-US" altLang="ja-JP" sz="1100">
            <a:solidFill>
              <a:schemeClr val="dk1"/>
            </a:solidFill>
            <a:effectLst/>
            <a:latin typeface="+mn-lt"/>
            <a:ea typeface="+mn-ea"/>
            <a:cs typeface="+mn-cs"/>
          </a:endParaRPr>
        </a:p>
        <a:p>
          <a:r>
            <a:rPr kumimoji="1" lang="ja-JP" altLang="ja-JP" sz="1100">
              <a:solidFill>
                <a:schemeClr val="dk1"/>
              </a:solidFill>
              <a:effectLst/>
              <a:latin typeface="+mn-lt"/>
              <a:ea typeface="+mn-ea"/>
              <a:cs typeface="+mn-cs"/>
            </a:rPr>
            <a:t>　引き続き、税収との影響に着目しながら、若い世代の定住化や少子化対策の町単独で実施する事業が財政の圧迫とならないように努める。</a:t>
          </a:r>
          <a:endParaRPr lang="ja-JP" altLang="ja-JP" sz="1400">
            <a:effectLst/>
          </a:endParaRPr>
        </a:p>
      </xdr:txBody>
    </xdr:sp>
    <xdr:clientData/>
  </xdr:twoCellAnchor>
  <xdr:oneCellAnchor>
    <xdr:from>
      <xdr:col>3</xdr:col>
      <xdr:colOff>123825</xdr:colOff>
      <xdr:row>49</xdr:row>
      <xdr:rowOff>107950</xdr:rowOff>
    </xdr:from>
    <xdr:ext cx="298543" cy="225703"/>
    <xdr:sp textlink="">
      <xdr:nvSpPr>
        <xdr:cNvPr id="161" name="テキスト ボックス 160">
          <a:extLst>
            <a:ext uri="{FF2B5EF4-FFF2-40B4-BE49-F238E27FC236}">
              <a16:creationId xmlns:a16="http://schemas.microsoft.com/office/drawing/2014/main" id="{00000000-0008-0000-0400-0000A1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2" name="直線コネクタ 161">
          <a:extLst>
            <a:ext uri="{FF2B5EF4-FFF2-40B4-BE49-F238E27FC236}">
              <a16:creationId xmlns:a16="http://schemas.microsoft.com/office/drawing/2014/main" id="{00000000-0008-0000-0400-0000A2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textlink="">
      <xdr:nvSpPr>
        <xdr:cNvPr id="163" name="テキスト ボックス 162">
          <a:extLst>
            <a:ext uri="{FF2B5EF4-FFF2-40B4-BE49-F238E27FC236}">
              <a16:creationId xmlns:a16="http://schemas.microsoft.com/office/drawing/2014/main" id="{00000000-0008-0000-0400-0000A3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69850</xdr:rowOff>
    </xdr:from>
    <xdr:to>
      <xdr:col>26</xdr:col>
      <xdr:colOff>184150</xdr:colOff>
      <xdr:row>61</xdr:row>
      <xdr:rowOff>69850</xdr:rowOff>
    </xdr:to>
    <xdr:cxnSp macro="">
      <xdr:nvCxnSpPr>
        <xdr:cNvPr id="164" name="直線コネクタ 163">
          <a:extLst>
            <a:ext uri="{FF2B5EF4-FFF2-40B4-BE49-F238E27FC236}">
              <a16:creationId xmlns:a16="http://schemas.microsoft.com/office/drawing/2014/main" id="{00000000-0008-0000-0400-0000A4000000}"/>
            </a:ext>
          </a:extLst>
        </xdr:cNvPr>
        <xdr:cNvCxnSpPr/>
      </xdr:nvCxnSpPr>
      <xdr:spPr>
        <a:xfrm>
          <a:off x="762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60</xdr:row>
      <xdr:rowOff>99077</xdr:rowOff>
    </xdr:from>
    <xdr:ext cx="508000" cy="259045"/>
    <xdr:sp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254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127000</xdr:rowOff>
    </xdr:from>
    <xdr:to>
      <xdr:col>26</xdr:col>
      <xdr:colOff>184150</xdr:colOff>
      <xdr:row>58</xdr:row>
      <xdr:rowOff>127000</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62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156227</xdr:rowOff>
    </xdr:from>
    <xdr:ext cx="508000" cy="259045"/>
    <xdr:sp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54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12700</xdr:rowOff>
    </xdr:from>
    <xdr:to>
      <xdr:col>26</xdr:col>
      <xdr:colOff>184150</xdr:colOff>
      <xdr:row>56</xdr:row>
      <xdr:rowOff>12700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41927</xdr:rowOff>
    </xdr:from>
    <xdr:ext cx="508000" cy="259045"/>
    <xdr:sp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53</xdr:row>
      <xdr:rowOff>69850</xdr:rowOff>
    </xdr:from>
    <xdr:to>
      <xdr:col>26</xdr:col>
      <xdr:colOff>184150</xdr:colOff>
      <xdr:row>53</xdr:row>
      <xdr:rowOff>69850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99077</xdr:rowOff>
    </xdr:from>
    <xdr:ext cx="508000" cy="259045"/>
    <xdr:sp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textlink="">
      <xdr:nvSpPr>
        <xdr:cNvPr id="174" name="扶助費グラフ枠">
          <a:extLst>
            <a:ext uri="{FF2B5EF4-FFF2-40B4-BE49-F238E27FC236}">
              <a16:creationId xmlns:a16="http://schemas.microsoft.com/office/drawing/2014/main" id="{00000000-0008-0000-0400-0000AE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104140</xdr:rowOff>
    </xdr:from>
    <xdr:to>
      <xdr:col>24</xdr:col>
      <xdr:colOff>25400</xdr:colOff>
      <xdr:row>61</xdr:row>
      <xdr:rowOff>60706</xdr:rowOff>
    </xdr:to>
    <xdr:cxnSp macro="">
      <xdr:nvCxnSpPr>
        <xdr:cNvPr id="175" name="直線コネクタ 174">
          <a:extLst>
            <a:ext uri="{FF2B5EF4-FFF2-40B4-BE49-F238E27FC236}">
              <a16:creationId xmlns:a16="http://schemas.microsoft.com/office/drawing/2014/main" id="{00000000-0008-0000-0400-0000AF000000}"/>
            </a:ext>
          </a:extLst>
        </xdr:cNvPr>
        <xdr:cNvCxnSpPr/>
      </xdr:nvCxnSpPr>
      <xdr:spPr>
        <a:xfrm flipV="1">
          <a:off x="4826000" y="9019540"/>
          <a:ext cx="0" cy="14996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32783</xdr:rowOff>
    </xdr:from>
    <xdr:ext cx="762000" cy="259045"/>
    <xdr:sp textlink="">
      <xdr:nvSpPr>
        <xdr:cNvPr id="176" name="扶助費最小値テキスト">
          <a:extLst>
            <a:ext uri="{FF2B5EF4-FFF2-40B4-BE49-F238E27FC236}">
              <a16:creationId xmlns:a16="http://schemas.microsoft.com/office/drawing/2014/main" id="{00000000-0008-0000-0400-0000B0000000}"/>
            </a:ext>
          </a:extLst>
        </xdr:cNvPr>
        <xdr:cNvSpPr txBox="1"/>
      </xdr:nvSpPr>
      <xdr:spPr>
        <a:xfrm>
          <a:off x="4914900" y="104912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60706</xdr:rowOff>
    </xdr:from>
    <xdr:to>
      <xdr:col>24</xdr:col>
      <xdr:colOff>114300</xdr:colOff>
      <xdr:row>61</xdr:row>
      <xdr:rowOff>60706</xdr:rowOff>
    </xdr:to>
    <xdr:cxnSp macro="">
      <xdr:nvCxnSpPr>
        <xdr:cNvPr id="177" name="直線コネクタ 176">
          <a:extLst>
            <a:ext uri="{FF2B5EF4-FFF2-40B4-BE49-F238E27FC236}">
              <a16:creationId xmlns:a16="http://schemas.microsoft.com/office/drawing/2014/main" id="{00000000-0008-0000-0400-0000B1000000}"/>
            </a:ext>
          </a:extLst>
        </xdr:cNvPr>
        <xdr:cNvCxnSpPr/>
      </xdr:nvCxnSpPr>
      <xdr:spPr>
        <a:xfrm>
          <a:off x="4737100" y="105191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19067</xdr:rowOff>
    </xdr:from>
    <xdr:ext cx="762000" cy="259045"/>
    <xdr:sp textlink="">
      <xdr:nvSpPr>
        <xdr:cNvPr id="178" name="扶助費最大値テキスト">
          <a:extLst>
            <a:ext uri="{FF2B5EF4-FFF2-40B4-BE49-F238E27FC236}">
              <a16:creationId xmlns:a16="http://schemas.microsoft.com/office/drawing/2014/main" id="{00000000-0008-0000-0400-0000B2000000}"/>
            </a:ext>
          </a:extLst>
        </xdr:cNvPr>
        <xdr:cNvSpPr txBox="1"/>
      </xdr:nvSpPr>
      <xdr:spPr>
        <a:xfrm>
          <a:off x="4914900" y="8763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104140</xdr:rowOff>
    </xdr:from>
    <xdr:to>
      <xdr:col>24</xdr:col>
      <xdr:colOff>114300</xdr:colOff>
      <xdr:row>52</xdr:row>
      <xdr:rowOff>104140</xdr:rowOff>
    </xdr:to>
    <xdr:cxnSp macro="">
      <xdr:nvCxnSpPr>
        <xdr:cNvPr id="179" name="直線コネクタ 178">
          <a:extLst>
            <a:ext uri="{FF2B5EF4-FFF2-40B4-BE49-F238E27FC236}">
              <a16:creationId xmlns:a16="http://schemas.microsoft.com/office/drawing/2014/main" id="{00000000-0008-0000-0400-0000B3000000}"/>
            </a:ext>
          </a:extLst>
        </xdr:cNvPr>
        <xdr:cNvCxnSpPr/>
      </xdr:nvCxnSpPr>
      <xdr:spPr>
        <a:xfrm>
          <a:off x="4737100" y="9019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55</xdr:row>
      <xdr:rowOff>147574</xdr:rowOff>
    </xdr:from>
    <xdr:to>
      <xdr:col>24</xdr:col>
      <xdr:colOff>25400</xdr:colOff>
      <xdr:row>56</xdr:row>
      <xdr:rowOff>12700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flipV="1">
          <a:off x="3987800" y="9577324"/>
          <a:ext cx="8382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132859</xdr:rowOff>
    </xdr:from>
    <xdr:ext cx="762000" cy="259045"/>
    <xdr:sp textlink="">
      <xdr:nvSpPr>
        <xdr:cNvPr id="181" name="扶助費平均値テキスト">
          <a:extLst>
            <a:ext uri="{FF2B5EF4-FFF2-40B4-BE49-F238E27FC236}">
              <a16:creationId xmlns:a16="http://schemas.microsoft.com/office/drawing/2014/main" id="{00000000-0008-0000-0400-0000B5000000}"/>
            </a:ext>
          </a:extLst>
        </xdr:cNvPr>
        <xdr:cNvSpPr txBox="1"/>
      </xdr:nvSpPr>
      <xdr:spPr>
        <a:xfrm>
          <a:off x="4914900" y="95626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160782</xdr:rowOff>
    </xdr:from>
    <xdr:to>
      <xdr:col>24</xdr:col>
      <xdr:colOff>76200</xdr:colOff>
      <xdr:row>56</xdr:row>
      <xdr:rowOff>90932</xdr:rowOff>
    </xdr:to>
    <xdr:sp textlink="">
      <xdr:nvSpPr>
        <xdr:cNvPr id="182" name="フローチャート: 判断 181">
          <a:extLst>
            <a:ext uri="{FF2B5EF4-FFF2-40B4-BE49-F238E27FC236}">
              <a16:creationId xmlns:a16="http://schemas.microsoft.com/office/drawing/2014/main" id="{00000000-0008-0000-0400-0000B6000000}"/>
            </a:ext>
          </a:extLst>
        </xdr:cNvPr>
        <xdr:cNvSpPr/>
      </xdr:nvSpPr>
      <xdr:spPr>
        <a:xfrm>
          <a:off x="4775200" y="9590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55</xdr:row>
      <xdr:rowOff>74422</xdr:rowOff>
    </xdr:from>
    <xdr:to>
      <xdr:col>19</xdr:col>
      <xdr:colOff>187325</xdr:colOff>
      <xdr:row>56</xdr:row>
      <xdr:rowOff>12700</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a:off x="3098800" y="9504172"/>
          <a:ext cx="889000" cy="1097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124206</xdr:rowOff>
    </xdr:from>
    <xdr:to>
      <xdr:col>20</xdr:col>
      <xdr:colOff>38100</xdr:colOff>
      <xdr:row>56</xdr:row>
      <xdr:rowOff>54356</xdr:rowOff>
    </xdr:to>
    <xdr:sp textlink="">
      <xdr:nvSpPr>
        <xdr:cNvPr id="184" name="フローチャート: 判断 183">
          <a:extLst>
            <a:ext uri="{FF2B5EF4-FFF2-40B4-BE49-F238E27FC236}">
              <a16:creationId xmlns:a16="http://schemas.microsoft.com/office/drawing/2014/main" id="{00000000-0008-0000-0400-0000B8000000}"/>
            </a:ext>
          </a:extLst>
        </xdr:cNvPr>
        <xdr:cNvSpPr/>
      </xdr:nvSpPr>
      <xdr:spPr>
        <a:xfrm>
          <a:off x="3937000" y="95539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54</xdr:row>
      <xdr:rowOff>64533</xdr:rowOff>
    </xdr:from>
    <xdr:ext cx="736600" cy="259045"/>
    <xdr:sp textlink="">
      <xdr:nvSpPr>
        <xdr:cNvPr id="185" name="テキスト ボックス 184">
          <a:extLst>
            <a:ext uri="{FF2B5EF4-FFF2-40B4-BE49-F238E27FC236}">
              <a16:creationId xmlns:a16="http://schemas.microsoft.com/office/drawing/2014/main" id="{00000000-0008-0000-0400-0000B9000000}"/>
            </a:ext>
          </a:extLst>
        </xdr:cNvPr>
        <xdr:cNvSpPr txBox="1"/>
      </xdr:nvSpPr>
      <xdr:spPr>
        <a:xfrm>
          <a:off x="3606800" y="93228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55</xdr:row>
      <xdr:rowOff>46990</xdr:rowOff>
    </xdr:from>
    <xdr:to>
      <xdr:col>15</xdr:col>
      <xdr:colOff>98425</xdr:colOff>
      <xdr:row>55</xdr:row>
      <xdr:rowOff>74422</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a:off x="2209800" y="9476740"/>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69342</xdr:rowOff>
    </xdr:from>
    <xdr:to>
      <xdr:col>15</xdr:col>
      <xdr:colOff>149225</xdr:colOff>
      <xdr:row>55</xdr:row>
      <xdr:rowOff>170942</xdr:rowOff>
    </xdr:to>
    <xdr:sp textlink="">
      <xdr:nvSpPr>
        <xdr:cNvPr id="187" name="フローチャート: 判断 186">
          <a:extLst>
            <a:ext uri="{FF2B5EF4-FFF2-40B4-BE49-F238E27FC236}">
              <a16:creationId xmlns:a16="http://schemas.microsoft.com/office/drawing/2014/main" id="{00000000-0008-0000-0400-0000BB000000}"/>
            </a:ext>
          </a:extLst>
        </xdr:cNvPr>
        <xdr:cNvSpPr/>
      </xdr:nvSpPr>
      <xdr:spPr>
        <a:xfrm>
          <a:off x="3048000" y="94990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155719</xdr:rowOff>
    </xdr:from>
    <xdr:ext cx="762000" cy="259045"/>
    <xdr:sp textlink="">
      <xdr:nvSpPr>
        <xdr:cNvPr id="188" name="テキスト ボックス 187">
          <a:extLst>
            <a:ext uri="{FF2B5EF4-FFF2-40B4-BE49-F238E27FC236}">
              <a16:creationId xmlns:a16="http://schemas.microsoft.com/office/drawing/2014/main" id="{00000000-0008-0000-0400-0000BC000000}"/>
            </a:ext>
          </a:extLst>
        </xdr:cNvPr>
        <xdr:cNvSpPr txBox="1"/>
      </xdr:nvSpPr>
      <xdr:spPr>
        <a:xfrm>
          <a:off x="2717800" y="95854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55</xdr:row>
      <xdr:rowOff>19558</xdr:rowOff>
    </xdr:from>
    <xdr:to>
      <xdr:col>11</xdr:col>
      <xdr:colOff>9525</xdr:colOff>
      <xdr:row>55</xdr:row>
      <xdr:rowOff>46990</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1320800" y="9449308"/>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23622</xdr:rowOff>
    </xdr:from>
    <xdr:to>
      <xdr:col>11</xdr:col>
      <xdr:colOff>60325</xdr:colOff>
      <xdr:row>55</xdr:row>
      <xdr:rowOff>125222</xdr:rowOff>
    </xdr:to>
    <xdr:sp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2159000" y="94533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109999</xdr:rowOff>
    </xdr:from>
    <xdr:ext cx="762000" cy="259045"/>
    <xdr:sp textlink="">
      <xdr:nvSpPr>
        <xdr:cNvPr id="191" name="テキスト ボックス 190">
          <a:extLst>
            <a:ext uri="{FF2B5EF4-FFF2-40B4-BE49-F238E27FC236}">
              <a16:creationId xmlns:a16="http://schemas.microsoft.com/office/drawing/2014/main" id="{00000000-0008-0000-0400-0000BF000000}"/>
            </a:ext>
          </a:extLst>
        </xdr:cNvPr>
        <xdr:cNvSpPr txBox="1"/>
      </xdr:nvSpPr>
      <xdr:spPr>
        <a:xfrm>
          <a:off x="1828800" y="95397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69342</xdr:rowOff>
    </xdr:from>
    <xdr:to>
      <xdr:col>6</xdr:col>
      <xdr:colOff>171450</xdr:colOff>
      <xdr:row>55</xdr:row>
      <xdr:rowOff>170942</xdr:rowOff>
    </xdr:to>
    <xdr:sp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1270000" y="94990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155719</xdr:rowOff>
    </xdr:from>
    <xdr:ext cx="762000" cy="259045"/>
    <xdr:sp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939800" y="95854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textlink="">
      <xdr:nvSpPr>
        <xdr:cNvPr id="194" name="テキスト ボックス 193">
          <a:extLst>
            <a:ext uri="{FF2B5EF4-FFF2-40B4-BE49-F238E27FC236}">
              <a16:creationId xmlns:a16="http://schemas.microsoft.com/office/drawing/2014/main" id="{00000000-0008-0000-0400-0000C2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textlink="">
      <xdr:nvSpPr>
        <xdr:cNvPr id="195" name="テキスト ボックス 194">
          <a:extLst>
            <a:ext uri="{FF2B5EF4-FFF2-40B4-BE49-F238E27FC236}">
              <a16:creationId xmlns:a16="http://schemas.microsoft.com/office/drawing/2014/main" id="{00000000-0008-0000-0400-0000C3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96774</xdr:rowOff>
    </xdr:from>
    <xdr:to>
      <xdr:col>24</xdr:col>
      <xdr:colOff>76200</xdr:colOff>
      <xdr:row>56</xdr:row>
      <xdr:rowOff>26924</xdr:rowOff>
    </xdr:to>
    <xdr:sp textlink="">
      <xdr:nvSpPr>
        <xdr:cNvPr id="199" name="楕円 198">
          <a:extLst>
            <a:ext uri="{FF2B5EF4-FFF2-40B4-BE49-F238E27FC236}">
              <a16:creationId xmlns:a16="http://schemas.microsoft.com/office/drawing/2014/main" id="{00000000-0008-0000-0400-0000C7000000}"/>
            </a:ext>
          </a:extLst>
        </xdr:cNvPr>
        <xdr:cNvSpPr/>
      </xdr:nvSpPr>
      <xdr:spPr>
        <a:xfrm>
          <a:off x="4775200" y="9526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113301</xdr:rowOff>
    </xdr:from>
    <xdr:ext cx="762000" cy="259045"/>
    <xdr:sp textlink="">
      <xdr:nvSpPr>
        <xdr:cNvPr id="200" name="扶助費該当値テキスト">
          <a:extLst>
            <a:ext uri="{FF2B5EF4-FFF2-40B4-BE49-F238E27FC236}">
              <a16:creationId xmlns:a16="http://schemas.microsoft.com/office/drawing/2014/main" id="{00000000-0008-0000-0400-0000C8000000}"/>
            </a:ext>
          </a:extLst>
        </xdr:cNvPr>
        <xdr:cNvSpPr txBox="1"/>
      </xdr:nvSpPr>
      <xdr:spPr>
        <a:xfrm>
          <a:off x="4914900" y="93716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55</xdr:row>
      <xdr:rowOff>133350</xdr:rowOff>
    </xdr:from>
    <xdr:to>
      <xdr:col>20</xdr:col>
      <xdr:colOff>38100</xdr:colOff>
      <xdr:row>56</xdr:row>
      <xdr:rowOff>63500</xdr:rowOff>
    </xdr:to>
    <xdr:sp textlink="">
      <xdr:nvSpPr>
        <xdr:cNvPr id="201" name="楕円 200">
          <a:extLst>
            <a:ext uri="{FF2B5EF4-FFF2-40B4-BE49-F238E27FC236}">
              <a16:creationId xmlns:a16="http://schemas.microsoft.com/office/drawing/2014/main" id="{00000000-0008-0000-0400-0000C9000000}"/>
            </a:ext>
          </a:extLst>
        </xdr:cNvPr>
        <xdr:cNvSpPr/>
      </xdr:nvSpPr>
      <xdr:spPr>
        <a:xfrm>
          <a:off x="3937000" y="9563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48277</xdr:rowOff>
    </xdr:from>
    <xdr:ext cx="736600" cy="259045"/>
    <xdr:sp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3606800" y="9649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55</xdr:row>
      <xdr:rowOff>23622</xdr:rowOff>
    </xdr:from>
    <xdr:to>
      <xdr:col>15</xdr:col>
      <xdr:colOff>149225</xdr:colOff>
      <xdr:row>55</xdr:row>
      <xdr:rowOff>125222</xdr:rowOff>
    </xdr:to>
    <xdr:sp textlink="">
      <xdr:nvSpPr>
        <xdr:cNvPr id="203" name="楕円 202">
          <a:extLst>
            <a:ext uri="{FF2B5EF4-FFF2-40B4-BE49-F238E27FC236}">
              <a16:creationId xmlns:a16="http://schemas.microsoft.com/office/drawing/2014/main" id="{00000000-0008-0000-0400-0000CB000000}"/>
            </a:ext>
          </a:extLst>
        </xdr:cNvPr>
        <xdr:cNvSpPr/>
      </xdr:nvSpPr>
      <xdr:spPr>
        <a:xfrm>
          <a:off x="3048000" y="9453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135399</xdr:rowOff>
    </xdr:from>
    <xdr:ext cx="762000" cy="259045"/>
    <xdr:sp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2717800" y="92222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54</xdr:row>
      <xdr:rowOff>167640</xdr:rowOff>
    </xdr:from>
    <xdr:to>
      <xdr:col>11</xdr:col>
      <xdr:colOff>60325</xdr:colOff>
      <xdr:row>55</xdr:row>
      <xdr:rowOff>97790</xdr:rowOff>
    </xdr:to>
    <xdr:sp textlink="">
      <xdr:nvSpPr>
        <xdr:cNvPr id="205" name="楕円 204">
          <a:extLst>
            <a:ext uri="{FF2B5EF4-FFF2-40B4-BE49-F238E27FC236}">
              <a16:creationId xmlns:a16="http://schemas.microsoft.com/office/drawing/2014/main" id="{00000000-0008-0000-0400-0000CD000000}"/>
            </a:ext>
          </a:extLst>
        </xdr:cNvPr>
        <xdr:cNvSpPr/>
      </xdr:nvSpPr>
      <xdr:spPr>
        <a:xfrm>
          <a:off x="2159000" y="9425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53</xdr:row>
      <xdr:rowOff>107967</xdr:rowOff>
    </xdr:from>
    <xdr:ext cx="762000" cy="259045"/>
    <xdr:sp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1828800" y="9194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54</xdr:row>
      <xdr:rowOff>140208</xdr:rowOff>
    </xdr:from>
    <xdr:to>
      <xdr:col>6</xdr:col>
      <xdr:colOff>171450</xdr:colOff>
      <xdr:row>55</xdr:row>
      <xdr:rowOff>70358</xdr:rowOff>
    </xdr:to>
    <xdr:sp textlink="">
      <xdr:nvSpPr>
        <xdr:cNvPr id="207" name="楕円 206">
          <a:extLst>
            <a:ext uri="{FF2B5EF4-FFF2-40B4-BE49-F238E27FC236}">
              <a16:creationId xmlns:a16="http://schemas.microsoft.com/office/drawing/2014/main" id="{00000000-0008-0000-0400-0000CF000000}"/>
            </a:ext>
          </a:extLst>
        </xdr:cNvPr>
        <xdr:cNvSpPr/>
      </xdr:nvSpPr>
      <xdr:spPr>
        <a:xfrm>
          <a:off x="1270000" y="93985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53</xdr:row>
      <xdr:rowOff>80535</xdr:rowOff>
    </xdr:from>
    <xdr:ext cx="762000" cy="259045"/>
    <xdr:sp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939800" y="91673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textlink="">
      <xdr:nvSpPr>
        <xdr:cNvPr id="209" name="正方形/長方形 208">
          <a:extLst>
            <a:ext uri="{FF2B5EF4-FFF2-40B4-BE49-F238E27FC236}">
              <a16:creationId xmlns:a16="http://schemas.microsoft.com/office/drawing/2014/main" id="{00000000-0008-0000-0400-0000D1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textlink="">
      <xdr:nvSpPr>
        <xdr:cNvPr id="210" name="正方形/長方形 209">
          <a:extLst>
            <a:ext uri="{FF2B5EF4-FFF2-40B4-BE49-F238E27FC236}">
              <a16:creationId xmlns:a16="http://schemas.microsoft.com/office/drawing/2014/main" id="{00000000-0008-0000-0400-0000D2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textlink="">
      <xdr:nvSpPr>
        <xdr:cNvPr id="211" name="正方形/長方形 210">
          <a:extLst>
            <a:ext uri="{FF2B5EF4-FFF2-40B4-BE49-F238E27FC236}">
              <a16:creationId xmlns:a16="http://schemas.microsoft.com/office/drawing/2014/main" id="{00000000-0008-0000-0400-0000D3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textlink="">
      <xdr:nvSpPr>
        <xdr:cNvPr id="212" name="正方形/長方形 211">
          <a:extLst>
            <a:ext uri="{FF2B5EF4-FFF2-40B4-BE49-F238E27FC236}">
              <a16:creationId xmlns:a16="http://schemas.microsoft.com/office/drawing/2014/main" id="{00000000-0008-0000-0400-0000D4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textlink="">
      <xdr:nvSpPr>
        <xdr:cNvPr id="213" name="正方形/長方形 212">
          <a:extLst>
            <a:ext uri="{FF2B5EF4-FFF2-40B4-BE49-F238E27FC236}">
              <a16:creationId xmlns:a16="http://schemas.microsoft.com/office/drawing/2014/main" id="{00000000-0008-0000-0400-0000D5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textlink="">
      <xdr:nvSpPr>
        <xdr:cNvPr id="214" name="正方形/長方形 213">
          <a:extLst>
            <a:ext uri="{FF2B5EF4-FFF2-40B4-BE49-F238E27FC236}">
              <a16:creationId xmlns:a16="http://schemas.microsoft.com/office/drawing/2014/main" id="{00000000-0008-0000-0400-0000D6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101</xdr:col>
      <xdr:colOff>180975</xdr:colOff>
      <xdr:row>48</xdr:row>
      <xdr:rowOff>152400</xdr:rowOff>
    </xdr:from>
    <xdr:to>
      <xdr:col>109</xdr:col>
      <xdr:colOff>104775</xdr:colOff>
      <xdr:row>50</xdr:row>
      <xdr:rowOff>63500</xdr:rowOff>
    </xdr:to>
    <xdr:sp textlink="">
      <xdr:nvSpPr>
        <xdr:cNvPr id="215" name="正方形/長方形 214">
          <a:extLst>
            <a:ext uri="{FF2B5EF4-FFF2-40B4-BE49-F238E27FC236}">
              <a16:creationId xmlns:a16="http://schemas.microsoft.com/office/drawing/2014/main" id="{00000000-0008-0000-0400-0000D7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textlink="">
      <xdr:nvSpPr>
        <xdr:cNvPr id="216" name="正方形/長方形 215">
          <a:extLst>
            <a:ext uri="{FF2B5EF4-FFF2-40B4-BE49-F238E27FC236}">
              <a16:creationId xmlns:a16="http://schemas.microsoft.com/office/drawing/2014/main" id="{00000000-0008-0000-0400-0000D8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textlink="">
      <xdr:nvSpPr>
        <xdr:cNvPr id="217" name="正方形/長方形 216">
          <a:extLst>
            <a:ext uri="{FF2B5EF4-FFF2-40B4-BE49-F238E27FC236}">
              <a16:creationId xmlns:a16="http://schemas.microsoft.com/office/drawing/2014/main" id="{00000000-0008-0000-0400-0000D9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textlink="">
      <xdr:nvSpPr>
        <xdr:cNvPr id="218" name="正方形/長方形 217">
          <a:extLst>
            <a:ext uri="{FF2B5EF4-FFF2-40B4-BE49-F238E27FC236}">
              <a16:creationId xmlns:a16="http://schemas.microsoft.com/office/drawing/2014/main" id="{00000000-0008-0000-0400-0000DA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textlink="" fLocksText="0">
      <xdr:nvSpPr>
        <xdr:cNvPr id="219" name="テキスト ボックス 218">
          <a:extLst>
            <a:ext uri="{FF2B5EF4-FFF2-40B4-BE49-F238E27FC236}">
              <a16:creationId xmlns:a16="http://schemas.microsoft.com/office/drawing/2014/main" id="{00000000-0008-0000-0400-0000DB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近年は、下水道事業会計の公営企業化により、繰出金から負担金に移行したことで、その他の経費に係る経常収支比率が類似団体平均と同水準となっているが、令和</a:t>
          </a:r>
          <a:r>
            <a:rPr kumimoji="1" lang="ja-JP" altLang="en-US" sz="1100">
              <a:solidFill>
                <a:schemeClr val="dk1"/>
              </a:solidFill>
              <a:effectLst/>
              <a:latin typeface="+mn-lt"/>
              <a:ea typeface="+mn-ea"/>
              <a:cs typeface="+mn-cs"/>
            </a:rPr>
            <a:t>６</a:t>
          </a:r>
          <a:r>
            <a:rPr kumimoji="1" lang="ja-JP" altLang="ja-JP" sz="1100">
              <a:solidFill>
                <a:schemeClr val="dk1"/>
              </a:solidFill>
              <a:effectLst/>
              <a:latin typeface="+mn-lt"/>
              <a:ea typeface="+mn-ea"/>
              <a:cs typeface="+mn-cs"/>
            </a:rPr>
            <a:t>年度においては、</a:t>
          </a:r>
          <a:r>
            <a:rPr kumimoji="1" lang="ja-JP" altLang="en-US" sz="1100">
              <a:solidFill>
                <a:schemeClr val="dk1"/>
              </a:solidFill>
              <a:effectLst/>
              <a:latin typeface="+mn-lt"/>
              <a:ea typeface="+mn-ea"/>
              <a:cs typeface="+mn-cs"/>
            </a:rPr>
            <a:t>介護</a:t>
          </a:r>
          <a:r>
            <a:rPr kumimoji="1" lang="ja-JP" altLang="ja-JP" sz="1100">
              <a:solidFill>
                <a:schemeClr val="dk1"/>
              </a:solidFill>
              <a:effectLst/>
              <a:latin typeface="+mn-lt"/>
              <a:ea typeface="+mn-ea"/>
              <a:cs typeface="+mn-cs"/>
            </a:rPr>
            <a:t>保険などの特別会計への繰出金が増加したため、類似団体平均を上回った。引き続き、特別会計については事務事業の見直しを行い、一般会計の負担額を減らすよう努める。</a:t>
          </a:r>
          <a:endParaRPr lang="ja-JP" altLang="ja-JP" sz="1400">
            <a:effectLst/>
          </a:endParaRPr>
        </a:p>
      </xdr:txBody>
    </xdr:sp>
    <xdr:clientData/>
  </xdr:twoCellAnchor>
  <xdr:oneCellAnchor>
    <xdr:from>
      <xdr:col>62</xdr:col>
      <xdr:colOff>6350</xdr:colOff>
      <xdr:row>49</xdr:row>
      <xdr:rowOff>107950</xdr:rowOff>
    </xdr:from>
    <xdr:ext cx="298543" cy="225703"/>
    <xdr:sp textlink="">
      <xdr:nvSpPr>
        <xdr:cNvPr id="220" name="テキスト ボックス 219">
          <a:extLst>
            <a:ext uri="{FF2B5EF4-FFF2-40B4-BE49-F238E27FC236}">
              <a16:creationId xmlns:a16="http://schemas.microsoft.com/office/drawing/2014/main" id="{00000000-0008-0000-0400-0000DC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1" name="直線コネクタ 220">
          <a:extLst>
            <a:ext uri="{FF2B5EF4-FFF2-40B4-BE49-F238E27FC236}">
              <a16:creationId xmlns:a16="http://schemas.microsoft.com/office/drawing/2014/main" id="{00000000-0008-0000-0400-0000DD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textlink="">
      <xdr:nvSpPr>
        <xdr:cNvPr id="222" name="テキスト ボックス 221">
          <a:extLst>
            <a:ext uri="{FF2B5EF4-FFF2-40B4-BE49-F238E27FC236}">
              <a16:creationId xmlns:a16="http://schemas.microsoft.com/office/drawing/2014/main" id="{00000000-0008-0000-0400-0000DE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23" name="直線コネクタ 222">
          <a:extLst>
            <a:ext uri="{FF2B5EF4-FFF2-40B4-BE49-F238E27FC236}">
              <a16:creationId xmlns:a16="http://schemas.microsoft.com/office/drawing/2014/main" id="{00000000-0008-0000-0400-0000DF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textlink="">
      <xdr:nvSpPr>
        <xdr:cNvPr id="224" name="テキスト ボックス 223">
          <a:extLst>
            <a:ext uri="{FF2B5EF4-FFF2-40B4-BE49-F238E27FC236}">
              <a16:creationId xmlns:a16="http://schemas.microsoft.com/office/drawing/2014/main" id="{00000000-0008-0000-0400-0000E0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25" name="直線コネクタ 224">
          <a:extLst>
            <a:ext uri="{FF2B5EF4-FFF2-40B4-BE49-F238E27FC236}">
              <a16:creationId xmlns:a16="http://schemas.microsoft.com/office/drawing/2014/main" id="{00000000-0008-0000-0400-0000E1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textlink="">
      <xdr:nvSpPr>
        <xdr:cNvPr id="226" name="テキスト ボックス 225">
          <a:extLst>
            <a:ext uri="{FF2B5EF4-FFF2-40B4-BE49-F238E27FC236}">
              <a16:creationId xmlns:a16="http://schemas.microsoft.com/office/drawing/2014/main" id="{00000000-0008-0000-0400-0000E2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27" name="直線コネクタ 226">
          <a:extLst>
            <a:ext uri="{FF2B5EF4-FFF2-40B4-BE49-F238E27FC236}">
              <a16:creationId xmlns:a16="http://schemas.microsoft.com/office/drawing/2014/main" id="{00000000-0008-0000-0400-0000E3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textlink="">
      <xdr:nvSpPr>
        <xdr:cNvPr id="235" name="その他グラフ枠">
          <a:extLst>
            <a:ext uri="{FF2B5EF4-FFF2-40B4-BE49-F238E27FC236}">
              <a16:creationId xmlns:a16="http://schemas.microsoft.com/office/drawing/2014/main" id="{00000000-0008-0000-0400-0000EB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82550</xdr:rowOff>
    </xdr:from>
    <xdr:to>
      <xdr:col>82</xdr:col>
      <xdr:colOff>107950</xdr:colOff>
      <xdr:row>61</xdr:row>
      <xdr:rowOff>19050</xdr:rowOff>
    </xdr:to>
    <xdr:cxnSp macro="">
      <xdr:nvCxnSpPr>
        <xdr:cNvPr id="236" name="直線コネクタ 235">
          <a:extLst>
            <a:ext uri="{FF2B5EF4-FFF2-40B4-BE49-F238E27FC236}">
              <a16:creationId xmlns:a16="http://schemas.microsoft.com/office/drawing/2014/main" id="{00000000-0008-0000-0400-0000EC000000}"/>
            </a:ext>
          </a:extLst>
        </xdr:cNvPr>
        <xdr:cNvCxnSpPr/>
      </xdr:nvCxnSpPr>
      <xdr:spPr>
        <a:xfrm flipV="1">
          <a:off x="16510000" y="9169400"/>
          <a:ext cx="0" cy="1308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162577</xdr:rowOff>
    </xdr:from>
    <xdr:ext cx="762000" cy="259045"/>
    <xdr:sp textlink="">
      <xdr:nvSpPr>
        <xdr:cNvPr id="237" name="その他最小値テキスト">
          <a:extLst>
            <a:ext uri="{FF2B5EF4-FFF2-40B4-BE49-F238E27FC236}">
              <a16:creationId xmlns:a16="http://schemas.microsoft.com/office/drawing/2014/main" id="{00000000-0008-0000-0400-0000ED000000}"/>
            </a:ext>
          </a:extLst>
        </xdr:cNvPr>
        <xdr:cNvSpPr txBox="1"/>
      </xdr:nvSpPr>
      <xdr:spPr>
        <a:xfrm>
          <a:off x="16598900" y="10449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19050</xdr:rowOff>
    </xdr:from>
    <xdr:to>
      <xdr:col>82</xdr:col>
      <xdr:colOff>196850</xdr:colOff>
      <xdr:row>61</xdr:row>
      <xdr:rowOff>19050</xdr:rowOff>
    </xdr:to>
    <xdr:cxnSp macro="">
      <xdr:nvCxnSpPr>
        <xdr:cNvPr id="238" name="直線コネクタ 237">
          <a:extLst>
            <a:ext uri="{FF2B5EF4-FFF2-40B4-BE49-F238E27FC236}">
              <a16:creationId xmlns:a16="http://schemas.microsoft.com/office/drawing/2014/main" id="{00000000-0008-0000-0400-0000EE000000}"/>
            </a:ext>
          </a:extLst>
        </xdr:cNvPr>
        <xdr:cNvCxnSpPr/>
      </xdr:nvCxnSpPr>
      <xdr:spPr>
        <a:xfrm>
          <a:off x="16421100" y="10477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168927</xdr:rowOff>
    </xdr:from>
    <xdr:ext cx="762000" cy="259045"/>
    <xdr:sp textlink="">
      <xdr:nvSpPr>
        <xdr:cNvPr id="239" name="その他最大値テキスト">
          <a:extLst>
            <a:ext uri="{FF2B5EF4-FFF2-40B4-BE49-F238E27FC236}">
              <a16:creationId xmlns:a16="http://schemas.microsoft.com/office/drawing/2014/main" id="{00000000-0008-0000-0400-0000EF000000}"/>
            </a:ext>
          </a:extLst>
        </xdr:cNvPr>
        <xdr:cNvSpPr txBox="1"/>
      </xdr:nvSpPr>
      <xdr:spPr>
        <a:xfrm>
          <a:off x="16598900" y="8912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82550</xdr:rowOff>
    </xdr:from>
    <xdr:to>
      <xdr:col>82</xdr:col>
      <xdr:colOff>196850</xdr:colOff>
      <xdr:row>53</xdr:row>
      <xdr:rowOff>82550</xdr:rowOff>
    </xdr:to>
    <xdr:cxnSp macro="">
      <xdr:nvCxnSpPr>
        <xdr:cNvPr id="240" name="直線コネクタ 239">
          <a:extLst>
            <a:ext uri="{FF2B5EF4-FFF2-40B4-BE49-F238E27FC236}">
              <a16:creationId xmlns:a16="http://schemas.microsoft.com/office/drawing/2014/main" id="{00000000-0008-0000-0400-0000F0000000}"/>
            </a:ext>
          </a:extLst>
        </xdr:cNvPr>
        <xdr:cNvCxnSpPr/>
      </xdr:nvCxnSpPr>
      <xdr:spPr>
        <a:xfrm>
          <a:off x="16421100" y="9169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59</xdr:row>
      <xdr:rowOff>19050</xdr:rowOff>
    </xdr:from>
    <xdr:to>
      <xdr:col>82</xdr:col>
      <xdr:colOff>107950</xdr:colOff>
      <xdr:row>59</xdr:row>
      <xdr:rowOff>57150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5671800" y="1013460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99077</xdr:rowOff>
    </xdr:from>
    <xdr:ext cx="762000" cy="259045"/>
    <xdr:sp textlink="">
      <xdr:nvSpPr>
        <xdr:cNvPr id="242" name="その他平均値テキスト">
          <a:extLst>
            <a:ext uri="{FF2B5EF4-FFF2-40B4-BE49-F238E27FC236}">
              <a16:creationId xmlns:a16="http://schemas.microsoft.com/office/drawing/2014/main" id="{00000000-0008-0000-0400-0000F2000000}"/>
            </a:ext>
          </a:extLst>
        </xdr:cNvPr>
        <xdr:cNvSpPr txBox="1"/>
      </xdr:nvSpPr>
      <xdr:spPr>
        <a:xfrm>
          <a:off x="16598900" y="97002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82550</xdr:rowOff>
    </xdr:from>
    <xdr:to>
      <xdr:col>82</xdr:col>
      <xdr:colOff>158750</xdr:colOff>
      <xdr:row>58</xdr:row>
      <xdr:rowOff>12700</xdr:rowOff>
    </xdr:to>
    <xdr:sp textlink="">
      <xdr:nvSpPr>
        <xdr:cNvPr id="243" name="フローチャート: 判断 242">
          <a:extLst>
            <a:ext uri="{FF2B5EF4-FFF2-40B4-BE49-F238E27FC236}">
              <a16:creationId xmlns:a16="http://schemas.microsoft.com/office/drawing/2014/main" id="{00000000-0008-0000-0400-0000F3000000}"/>
            </a:ext>
          </a:extLst>
        </xdr:cNvPr>
        <xdr:cNvSpPr/>
      </xdr:nvSpPr>
      <xdr:spPr>
        <a:xfrm>
          <a:off x="16459200" y="985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59</xdr:row>
      <xdr:rowOff>6350</xdr:rowOff>
    </xdr:from>
    <xdr:to>
      <xdr:col>78</xdr:col>
      <xdr:colOff>69850</xdr:colOff>
      <xdr:row>59</xdr:row>
      <xdr:rowOff>19050</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a:off x="14782800" y="10121900"/>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158750</xdr:rowOff>
    </xdr:from>
    <xdr:to>
      <xdr:col>78</xdr:col>
      <xdr:colOff>120650</xdr:colOff>
      <xdr:row>58</xdr:row>
      <xdr:rowOff>88900</xdr:rowOff>
    </xdr:to>
    <xdr:sp textlink="">
      <xdr:nvSpPr>
        <xdr:cNvPr id="245" name="フローチャート: 判断 244">
          <a:extLst>
            <a:ext uri="{FF2B5EF4-FFF2-40B4-BE49-F238E27FC236}">
              <a16:creationId xmlns:a16="http://schemas.microsoft.com/office/drawing/2014/main" id="{00000000-0008-0000-0400-0000F5000000}"/>
            </a:ext>
          </a:extLst>
        </xdr:cNvPr>
        <xdr:cNvSpPr/>
      </xdr:nvSpPr>
      <xdr:spPr>
        <a:xfrm>
          <a:off x="15621000" y="9931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99077</xdr:rowOff>
    </xdr:from>
    <xdr:ext cx="736600" cy="259045"/>
    <xdr:sp textlink="">
      <xdr:nvSpPr>
        <xdr:cNvPr id="246" name="テキスト ボックス 245">
          <a:extLst>
            <a:ext uri="{FF2B5EF4-FFF2-40B4-BE49-F238E27FC236}">
              <a16:creationId xmlns:a16="http://schemas.microsoft.com/office/drawing/2014/main" id="{00000000-0008-0000-0400-0000F6000000}"/>
            </a:ext>
          </a:extLst>
        </xdr:cNvPr>
        <xdr:cNvSpPr txBox="1"/>
      </xdr:nvSpPr>
      <xdr:spPr>
        <a:xfrm>
          <a:off x="15290800" y="97002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58</xdr:row>
      <xdr:rowOff>0</xdr:rowOff>
    </xdr:from>
    <xdr:to>
      <xdr:col>73</xdr:col>
      <xdr:colOff>180975</xdr:colOff>
      <xdr:row>59</xdr:row>
      <xdr:rowOff>6350</xdr:rowOff>
    </xdr:to>
    <xdr:cxnSp macro="">
      <xdr:nvCxnSpPr>
        <xdr:cNvPr id="247" name="直線コネクタ 246">
          <a:extLst>
            <a:ext uri="{FF2B5EF4-FFF2-40B4-BE49-F238E27FC236}">
              <a16:creationId xmlns:a16="http://schemas.microsoft.com/office/drawing/2014/main" id="{00000000-0008-0000-0400-0000F7000000}"/>
            </a:ext>
          </a:extLst>
        </xdr:cNvPr>
        <xdr:cNvCxnSpPr/>
      </xdr:nvCxnSpPr>
      <xdr:spPr>
        <a:xfrm>
          <a:off x="13893800" y="9944100"/>
          <a:ext cx="889000" cy="177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133350</xdr:rowOff>
    </xdr:from>
    <xdr:to>
      <xdr:col>74</xdr:col>
      <xdr:colOff>31750</xdr:colOff>
      <xdr:row>58</xdr:row>
      <xdr:rowOff>63500</xdr:rowOff>
    </xdr:to>
    <xdr:sp textlink="">
      <xdr:nvSpPr>
        <xdr:cNvPr id="248" name="フローチャート: 判断 247">
          <a:extLst>
            <a:ext uri="{FF2B5EF4-FFF2-40B4-BE49-F238E27FC236}">
              <a16:creationId xmlns:a16="http://schemas.microsoft.com/office/drawing/2014/main" id="{00000000-0008-0000-0400-0000F8000000}"/>
            </a:ext>
          </a:extLst>
        </xdr:cNvPr>
        <xdr:cNvSpPr/>
      </xdr:nvSpPr>
      <xdr:spPr>
        <a:xfrm>
          <a:off x="14732000" y="990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73677</xdr:rowOff>
    </xdr:from>
    <xdr:ext cx="762000" cy="259045"/>
    <xdr:sp textlink="">
      <xdr:nvSpPr>
        <xdr:cNvPr id="249" name="テキスト ボックス 248">
          <a:extLst>
            <a:ext uri="{FF2B5EF4-FFF2-40B4-BE49-F238E27FC236}">
              <a16:creationId xmlns:a16="http://schemas.microsoft.com/office/drawing/2014/main" id="{00000000-0008-0000-0400-0000F9000000}"/>
            </a:ext>
          </a:extLst>
        </xdr:cNvPr>
        <xdr:cNvSpPr txBox="1"/>
      </xdr:nvSpPr>
      <xdr:spPr>
        <a:xfrm>
          <a:off x="14401800" y="9674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58</xdr:row>
      <xdr:rowOff>0</xdr:rowOff>
    </xdr:from>
    <xdr:to>
      <xdr:col>69</xdr:col>
      <xdr:colOff>92075</xdr:colOff>
      <xdr:row>58</xdr:row>
      <xdr:rowOff>152400</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flipV="1">
          <a:off x="13004800" y="9944100"/>
          <a:ext cx="889000" cy="15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57150</xdr:rowOff>
    </xdr:from>
    <xdr:to>
      <xdr:col>69</xdr:col>
      <xdr:colOff>142875</xdr:colOff>
      <xdr:row>57</xdr:row>
      <xdr:rowOff>158750</xdr:rowOff>
    </xdr:to>
    <xdr:sp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3843000" y="9829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168927</xdr:rowOff>
    </xdr:from>
    <xdr:ext cx="762000" cy="259045"/>
    <xdr:sp textlink="">
      <xdr:nvSpPr>
        <xdr:cNvPr id="252" name="テキスト ボックス 251">
          <a:extLst>
            <a:ext uri="{FF2B5EF4-FFF2-40B4-BE49-F238E27FC236}">
              <a16:creationId xmlns:a16="http://schemas.microsoft.com/office/drawing/2014/main" id="{00000000-0008-0000-0400-0000FC000000}"/>
            </a:ext>
          </a:extLst>
        </xdr:cNvPr>
        <xdr:cNvSpPr txBox="1"/>
      </xdr:nvSpPr>
      <xdr:spPr>
        <a:xfrm>
          <a:off x="13512800" y="959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25400</xdr:rowOff>
    </xdr:from>
    <xdr:to>
      <xdr:col>65</xdr:col>
      <xdr:colOff>53975</xdr:colOff>
      <xdr:row>58</xdr:row>
      <xdr:rowOff>127000</xdr:rowOff>
    </xdr:to>
    <xdr:sp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2954000" y="9969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137177</xdr:rowOff>
    </xdr:from>
    <xdr:ext cx="762000" cy="259045"/>
    <xdr:sp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2623800" y="973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textlink="">
      <xdr:nvSpPr>
        <xdr:cNvPr id="255" name="テキスト ボックス 254">
          <a:extLst>
            <a:ext uri="{FF2B5EF4-FFF2-40B4-BE49-F238E27FC236}">
              <a16:creationId xmlns:a16="http://schemas.microsoft.com/office/drawing/2014/main" id="{00000000-0008-0000-0400-0000FF00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59</xdr:row>
      <xdr:rowOff>6350</xdr:rowOff>
    </xdr:from>
    <xdr:to>
      <xdr:col>82</xdr:col>
      <xdr:colOff>158750</xdr:colOff>
      <xdr:row>59</xdr:row>
      <xdr:rowOff>107950</xdr:rowOff>
    </xdr:to>
    <xdr:sp textlink="">
      <xdr:nvSpPr>
        <xdr:cNvPr id="260" name="楕円 259">
          <a:extLst>
            <a:ext uri="{FF2B5EF4-FFF2-40B4-BE49-F238E27FC236}">
              <a16:creationId xmlns:a16="http://schemas.microsoft.com/office/drawing/2014/main" id="{00000000-0008-0000-0400-000004010000}"/>
            </a:ext>
          </a:extLst>
        </xdr:cNvPr>
        <xdr:cNvSpPr/>
      </xdr:nvSpPr>
      <xdr:spPr>
        <a:xfrm>
          <a:off x="16459200" y="10121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58</xdr:row>
      <xdr:rowOff>149877</xdr:rowOff>
    </xdr:from>
    <xdr:ext cx="762000" cy="259045"/>
    <xdr:sp textlink="">
      <xdr:nvSpPr>
        <xdr:cNvPr id="261" name="その他該当値テキスト">
          <a:extLst>
            <a:ext uri="{FF2B5EF4-FFF2-40B4-BE49-F238E27FC236}">
              <a16:creationId xmlns:a16="http://schemas.microsoft.com/office/drawing/2014/main" id="{00000000-0008-0000-0400-000005010000}"/>
            </a:ext>
          </a:extLst>
        </xdr:cNvPr>
        <xdr:cNvSpPr txBox="1"/>
      </xdr:nvSpPr>
      <xdr:spPr>
        <a:xfrm>
          <a:off x="16598900" y="1009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58</xdr:row>
      <xdr:rowOff>139700</xdr:rowOff>
    </xdr:from>
    <xdr:to>
      <xdr:col>78</xdr:col>
      <xdr:colOff>120650</xdr:colOff>
      <xdr:row>59</xdr:row>
      <xdr:rowOff>69850</xdr:rowOff>
    </xdr:to>
    <xdr:sp textlink="">
      <xdr:nvSpPr>
        <xdr:cNvPr id="262" name="楕円 261">
          <a:extLst>
            <a:ext uri="{FF2B5EF4-FFF2-40B4-BE49-F238E27FC236}">
              <a16:creationId xmlns:a16="http://schemas.microsoft.com/office/drawing/2014/main" id="{00000000-0008-0000-0400-000006010000}"/>
            </a:ext>
          </a:extLst>
        </xdr:cNvPr>
        <xdr:cNvSpPr/>
      </xdr:nvSpPr>
      <xdr:spPr>
        <a:xfrm>
          <a:off x="15621000" y="10083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59</xdr:row>
      <xdr:rowOff>54627</xdr:rowOff>
    </xdr:from>
    <xdr:ext cx="736600" cy="259045"/>
    <xdr:sp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5290800" y="10170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58</xdr:row>
      <xdr:rowOff>127000</xdr:rowOff>
    </xdr:from>
    <xdr:to>
      <xdr:col>74</xdr:col>
      <xdr:colOff>31750</xdr:colOff>
      <xdr:row>59</xdr:row>
      <xdr:rowOff>57150</xdr:rowOff>
    </xdr:to>
    <xdr:sp textlink="">
      <xdr:nvSpPr>
        <xdr:cNvPr id="264" name="楕円 263">
          <a:extLst>
            <a:ext uri="{FF2B5EF4-FFF2-40B4-BE49-F238E27FC236}">
              <a16:creationId xmlns:a16="http://schemas.microsoft.com/office/drawing/2014/main" id="{00000000-0008-0000-0400-000008010000}"/>
            </a:ext>
          </a:extLst>
        </xdr:cNvPr>
        <xdr:cNvSpPr/>
      </xdr:nvSpPr>
      <xdr:spPr>
        <a:xfrm>
          <a:off x="14732000" y="10071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59</xdr:row>
      <xdr:rowOff>41927</xdr:rowOff>
    </xdr:from>
    <xdr:ext cx="762000" cy="259045"/>
    <xdr:sp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4401800" y="1015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57</xdr:row>
      <xdr:rowOff>120650</xdr:rowOff>
    </xdr:from>
    <xdr:to>
      <xdr:col>69</xdr:col>
      <xdr:colOff>142875</xdr:colOff>
      <xdr:row>58</xdr:row>
      <xdr:rowOff>50800</xdr:rowOff>
    </xdr:to>
    <xdr:sp textlink="">
      <xdr:nvSpPr>
        <xdr:cNvPr id="266" name="楕円 265">
          <a:extLst>
            <a:ext uri="{FF2B5EF4-FFF2-40B4-BE49-F238E27FC236}">
              <a16:creationId xmlns:a16="http://schemas.microsoft.com/office/drawing/2014/main" id="{00000000-0008-0000-0400-00000A010000}"/>
            </a:ext>
          </a:extLst>
        </xdr:cNvPr>
        <xdr:cNvSpPr/>
      </xdr:nvSpPr>
      <xdr:spPr>
        <a:xfrm>
          <a:off x="13843000" y="989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35577</xdr:rowOff>
    </xdr:from>
    <xdr:ext cx="762000" cy="259045"/>
    <xdr:sp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3512800" y="9979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101600</xdr:rowOff>
    </xdr:from>
    <xdr:to>
      <xdr:col>65</xdr:col>
      <xdr:colOff>53975</xdr:colOff>
      <xdr:row>59</xdr:row>
      <xdr:rowOff>31750</xdr:rowOff>
    </xdr:to>
    <xdr:sp textlink="">
      <xdr:nvSpPr>
        <xdr:cNvPr id="268" name="楕円 267">
          <a:extLst>
            <a:ext uri="{FF2B5EF4-FFF2-40B4-BE49-F238E27FC236}">
              <a16:creationId xmlns:a16="http://schemas.microsoft.com/office/drawing/2014/main" id="{00000000-0008-0000-0400-00000C010000}"/>
            </a:ext>
          </a:extLst>
        </xdr:cNvPr>
        <xdr:cNvSpPr/>
      </xdr:nvSpPr>
      <xdr:spPr>
        <a:xfrm>
          <a:off x="12954000" y="10045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59</xdr:row>
      <xdr:rowOff>16527</xdr:rowOff>
    </xdr:from>
    <xdr:ext cx="762000" cy="259045"/>
    <xdr:sp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2623800" y="10132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textlink="">
      <xdr:nvSpPr>
        <xdr:cNvPr id="270" name="正方形/長方形 269">
          <a:extLst>
            <a:ext uri="{FF2B5EF4-FFF2-40B4-BE49-F238E27FC236}">
              <a16:creationId xmlns:a16="http://schemas.microsoft.com/office/drawing/2014/main" id="{00000000-0008-0000-0400-00000E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textlink="">
      <xdr:nvSpPr>
        <xdr:cNvPr id="271" name="正方形/長方形 270">
          <a:extLst>
            <a:ext uri="{FF2B5EF4-FFF2-40B4-BE49-F238E27FC236}">
              <a16:creationId xmlns:a16="http://schemas.microsoft.com/office/drawing/2014/main" id="{00000000-0008-0000-0400-00000F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textlink="">
      <xdr:nvSpPr>
        <xdr:cNvPr id="272" name="正方形/長方形 271">
          <a:extLst>
            <a:ext uri="{FF2B5EF4-FFF2-40B4-BE49-F238E27FC236}">
              <a16:creationId xmlns:a16="http://schemas.microsoft.com/office/drawing/2014/main" id="{00000000-0008-0000-0400-000010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textlink="">
      <xdr:nvSpPr>
        <xdr:cNvPr id="273" name="正方形/長方形 272">
          <a:extLst>
            <a:ext uri="{FF2B5EF4-FFF2-40B4-BE49-F238E27FC236}">
              <a16:creationId xmlns:a16="http://schemas.microsoft.com/office/drawing/2014/main" id="{00000000-0008-0000-0400-000011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textlink="">
      <xdr:nvSpPr>
        <xdr:cNvPr id="274" name="正方形/長方形 273">
          <a:extLst>
            <a:ext uri="{FF2B5EF4-FFF2-40B4-BE49-F238E27FC236}">
              <a16:creationId xmlns:a16="http://schemas.microsoft.com/office/drawing/2014/main" id="{00000000-0008-0000-0400-000012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textlink="">
      <xdr:nvSpPr>
        <xdr:cNvPr id="275" name="正方形/長方形 274">
          <a:extLst>
            <a:ext uri="{FF2B5EF4-FFF2-40B4-BE49-F238E27FC236}">
              <a16:creationId xmlns:a16="http://schemas.microsoft.com/office/drawing/2014/main" id="{00000000-0008-0000-0400-000013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101</xdr:col>
      <xdr:colOff>180975</xdr:colOff>
      <xdr:row>28</xdr:row>
      <xdr:rowOff>152400</xdr:rowOff>
    </xdr:from>
    <xdr:to>
      <xdr:col>109</xdr:col>
      <xdr:colOff>104775</xdr:colOff>
      <xdr:row>30</xdr:row>
      <xdr:rowOff>63500</xdr:rowOff>
    </xdr:to>
    <xdr:sp textlink="">
      <xdr:nvSpPr>
        <xdr:cNvPr id="276" name="正方形/長方形 275">
          <a:extLst>
            <a:ext uri="{FF2B5EF4-FFF2-40B4-BE49-F238E27FC236}">
              <a16:creationId xmlns:a16="http://schemas.microsoft.com/office/drawing/2014/main" id="{00000000-0008-0000-0400-000014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textlink="">
      <xdr:nvSpPr>
        <xdr:cNvPr id="277" name="正方形/長方形 276">
          <a:extLst>
            <a:ext uri="{FF2B5EF4-FFF2-40B4-BE49-F238E27FC236}">
              <a16:creationId xmlns:a16="http://schemas.microsoft.com/office/drawing/2014/main" id="{00000000-0008-0000-0400-000015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textlink="">
      <xdr:nvSpPr>
        <xdr:cNvPr id="278" name="正方形/長方形 277">
          <a:extLst>
            <a:ext uri="{FF2B5EF4-FFF2-40B4-BE49-F238E27FC236}">
              <a16:creationId xmlns:a16="http://schemas.microsoft.com/office/drawing/2014/main" id="{00000000-0008-0000-0400-000016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textlink="">
      <xdr:nvSpPr>
        <xdr:cNvPr id="279" name="正方形/長方形 278">
          <a:extLst>
            <a:ext uri="{FF2B5EF4-FFF2-40B4-BE49-F238E27FC236}">
              <a16:creationId xmlns:a16="http://schemas.microsoft.com/office/drawing/2014/main" id="{00000000-0008-0000-0400-000017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textlink="" fLocksText="0">
      <xdr:nvSpPr>
        <xdr:cNvPr id="280" name="テキスト ボックス 279">
          <a:extLst>
            <a:ext uri="{FF2B5EF4-FFF2-40B4-BE49-F238E27FC236}">
              <a16:creationId xmlns:a16="http://schemas.microsoft.com/office/drawing/2014/main" id="{00000000-0008-0000-0400-000018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令和</a:t>
          </a:r>
          <a:r>
            <a:rPr kumimoji="1" lang="ja-JP" altLang="en-US" sz="1100">
              <a:solidFill>
                <a:schemeClr val="dk1"/>
              </a:solidFill>
              <a:effectLst/>
              <a:latin typeface="+mn-lt"/>
              <a:ea typeface="+mn-ea"/>
              <a:cs typeface="+mn-cs"/>
            </a:rPr>
            <a:t>６</a:t>
          </a:r>
          <a:r>
            <a:rPr kumimoji="1" lang="ja-JP" altLang="ja-JP" sz="1100">
              <a:solidFill>
                <a:schemeClr val="dk1"/>
              </a:solidFill>
              <a:effectLst/>
              <a:latin typeface="+mn-lt"/>
              <a:ea typeface="+mn-ea"/>
              <a:cs typeface="+mn-cs"/>
            </a:rPr>
            <a:t>年度において、類似団体平均値から</a:t>
          </a:r>
          <a:r>
            <a:rPr kumimoji="1" lang="ja-JP" altLang="en-US" sz="1100">
              <a:solidFill>
                <a:schemeClr val="dk1"/>
              </a:solidFill>
              <a:effectLst/>
              <a:latin typeface="+mn-lt"/>
              <a:ea typeface="+mn-ea"/>
              <a:cs typeface="+mn-cs"/>
            </a:rPr>
            <a:t>４</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１</a:t>
          </a:r>
          <a:r>
            <a:rPr kumimoji="1" lang="ja-JP" altLang="ja-JP" sz="1100">
              <a:solidFill>
                <a:schemeClr val="dk1"/>
              </a:solidFill>
              <a:effectLst/>
              <a:latin typeface="+mn-lt"/>
              <a:ea typeface="+mn-ea"/>
              <a:cs typeface="+mn-cs"/>
            </a:rPr>
            <a:t>ポイントと大きく上回っている。この主な原因として、令和元年度から下水道事業会計が公営企業化したことにより、これまでの繰出金から負担金に移行したことが挙げられる。今後も独立採算の原則に基づき、下水道事業会計の更なる健全化を進めていくとともに、その他の補助金についても適当であるかを厳しく判断し、適正な補助金の執行に努める。</a:t>
          </a:r>
          <a:endParaRPr lang="ja-JP" altLang="ja-JP" sz="1400">
            <a:effectLst/>
          </a:endParaRPr>
        </a:p>
      </xdr:txBody>
    </xdr:sp>
    <xdr:clientData/>
  </xdr:twoCellAnchor>
  <xdr:oneCellAnchor>
    <xdr:from>
      <xdr:col>62</xdr:col>
      <xdr:colOff>6350</xdr:colOff>
      <xdr:row>29</xdr:row>
      <xdr:rowOff>107950</xdr:rowOff>
    </xdr:from>
    <xdr:ext cx="298543" cy="225703"/>
    <xdr:sp textlink="">
      <xdr:nvSpPr>
        <xdr:cNvPr id="281" name="テキスト ボックス 280">
          <a:extLst>
            <a:ext uri="{FF2B5EF4-FFF2-40B4-BE49-F238E27FC236}">
              <a16:creationId xmlns:a16="http://schemas.microsoft.com/office/drawing/2014/main" id="{00000000-0008-0000-0400-000019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2" name="直線コネクタ 281">
          <a:extLst>
            <a:ext uri="{FF2B5EF4-FFF2-40B4-BE49-F238E27FC236}">
              <a16:creationId xmlns:a16="http://schemas.microsoft.com/office/drawing/2014/main" id="{00000000-0008-0000-0400-00001A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textlink="">
      <xdr:nvSpPr>
        <xdr:cNvPr id="283" name="テキスト ボックス 282">
          <a:extLst>
            <a:ext uri="{FF2B5EF4-FFF2-40B4-BE49-F238E27FC236}">
              <a16:creationId xmlns:a16="http://schemas.microsoft.com/office/drawing/2014/main" id="{00000000-0008-0000-0400-00001B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146050</xdr:rowOff>
    </xdr:from>
    <xdr:to>
      <xdr:col>85</xdr:col>
      <xdr:colOff>66675</xdr:colOff>
      <xdr:row>41</xdr:row>
      <xdr:rowOff>146050</xdr:rowOff>
    </xdr:to>
    <xdr:cxnSp macro="">
      <xdr:nvCxnSpPr>
        <xdr:cNvPr id="284" name="直線コネクタ 283">
          <a:extLst>
            <a:ext uri="{FF2B5EF4-FFF2-40B4-BE49-F238E27FC236}">
              <a16:creationId xmlns:a16="http://schemas.microsoft.com/office/drawing/2014/main" id="{00000000-0008-0000-0400-00001C010000}"/>
            </a:ext>
          </a:extLst>
        </xdr:cNvPr>
        <xdr:cNvCxnSpPr/>
      </xdr:nvCxnSpPr>
      <xdr:spPr>
        <a:xfrm>
          <a:off x="12446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41</xdr:row>
      <xdr:rowOff>3827</xdr:rowOff>
    </xdr:from>
    <xdr:ext cx="508000" cy="259045"/>
    <xdr:sp textlink="">
      <xdr:nvSpPr>
        <xdr:cNvPr id="285" name="テキスト ボックス 284">
          <a:extLst>
            <a:ext uri="{FF2B5EF4-FFF2-40B4-BE49-F238E27FC236}">
              <a16:creationId xmlns:a16="http://schemas.microsoft.com/office/drawing/2014/main" id="{00000000-0008-0000-0400-00001D010000}"/>
            </a:ext>
          </a:extLst>
        </xdr:cNvPr>
        <xdr:cNvSpPr txBox="1"/>
      </xdr:nvSpPr>
      <xdr:spPr>
        <a:xfrm>
          <a:off x="11938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39</xdr:row>
      <xdr:rowOff>107950</xdr:rowOff>
    </xdr:from>
    <xdr:to>
      <xdr:col>85</xdr:col>
      <xdr:colOff>66675</xdr:colOff>
      <xdr:row>39</xdr:row>
      <xdr:rowOff>107950</xdr:rowOff>
    </xdr:to>
    <xdr:cxnSp macro="">
      <xdr:nvCxnSpPr>
        <xdr:cNvPr id="286" name="直線コネクタ 285">
          <a:extLst>
            <a:ext uri="{FF2B5EF4-FFF2-40B4-BE49-F238E27FC236}">
              <a16:creationId xmlns:a16="http://schemas.microsoft.com/office/drawing/2014/main" id="{00000000-0008-0000-0400-00001E010000}"/>
            </a:ext>
          </a:extLst>
        </xdr:cNvPr>
        <xdr:cNvCxnSpPr/>
      </xdr:nvCxnSpPr>
      <xdr:spPr>
        <a:xfrm>
          <a:off x="12446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38</xdr:row>
      <xdr:rowOff>137177</xdr:rowOff>
    </xdr:from>
    <xdr:ext cx="508000" cy="259045"/>
    <xdr:sp textlink="">
      <xdr:nvSpPr>
        <xdr:cNvPr id="287" name="テキスト ボックス 286">
          <a:extLst>
            <a:ext uri="{FF2B5EF4-FFF2-40B4-BE49-F238E27FC236}">
              <a16:creationId xmlns:a16="http://schemas.microsoft.com/office/drawing/2014/main" id="{00000000-0008-0000-0400-00001F010000}"/>
            </a:ext>
          </a:extLst>
        </xdr:cNvPr>
        <xdr:cNvSpPr txBox="1"/>
      </xdr:nvSpPr>
      <xdr:spPr>
        <a:xfrm>
          <a:off x="11938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37</xdr:row>
      <xdr:rowOff>69850</xdr:rowOff>
    </xdr:from>
    <xdr:to>
      <xdr:col>85</xdr:col>
      <xdr:colOff>66675</xdr:colOff>
      <xdr:row>37</xdr:row>
      <xdr:rowOff>69850</xdr:rowOff>
    </xdr:to>
    <xdr:cxnSp macro="">
      <xdr:nvCxnSpPr>
        <xdr:cNvPr id="288" name="直線コネクタ 287">
          <a:extLst>
            <a:ext uri="{FF2B5EF4-FFF2-40B4-BE49-F238E27FC236}">
              <a16:creationId xmlns:a16="http://schemas.microsoft.com/office/drawing/2014/main" id="{00000000-0008-0000-0400-000020010000}"/>
            </a:ext>
          </a:extLst>
        </xdr:cNvPr>
        <xdr:cNvCxnSpPr/>
      </xdr:nvCxnSpPr>
      <xdr:spPr>
        <a:xfrm>
          <a:off x="12446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36</xdr:row>
      <xdr:rowOff>99077</xdr:rowOff>
    </xdr:from>
    <xdr:ext cx="508000" cy="259045"/>
    <xdr:sp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1938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35</xdr:row>
      <xdr:rowOff>31750</xdr:rowOff>
    </xdr:from>
    <xdr:to>
      <xdr:col>85</xdr:col>
      <xdr:colOff>66675</xdr:colOff>
      <xdr:row>35</xdr:row>
      <xdr:rowOff>31750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34</xdr:row>
      <xdr:rowOff>60977</xdr:rowOff>
    </xdr:from>
    <xdr:ext cx="508000" cy="259045"/>
    <xdr:sp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32</xdr:row>
      <xdr:rowOff>165100</xdr:rowOff>
    </xdr:from>
    <xdr:to>
      <xdr:col>85</xdr:col>
      <xdr:colOff>66675</xdr:colOff>
      <xdr:row>32</xdr:row>
      <xdr:rowOff>165100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22877</xdr:rowOff>
    </xdr:from>
    <xdr:ext cx="508000" cy="259045"/>
    <xdr:sp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textlink="">
      <xdr:nvSpPr>
        <xdr:cNvPr id="296" name="補助費等グラフ枠">
          <a:extLst>
            <a:ext uri="{FF2B5EF4-FFF2-40B4-BE49-F238E27FC236}">
              <a16:creationId xmlns:a16="http://schemas.microsoft.com/office/drawing/2014/main" id="{00000000-0008-0000-0400-000028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32</xdr:row>
      <xdr:rowOff>149860</xdr:rowOff>
    </xdr:from>
    <xdr:to>
      <xdr:col>82</xdr:col>
      <xdr:colOff>107950</xdr:colOff>
      <xdr:row>41</xdr:row>
      <xdr:rowOff>100330</xdr:rowOff>
    </xdr:to>
    <xdr:cxnSp macro="">
      <xdr:nvCxnSpPr>
        <xdr:cNvPr id="297" name="直線コネクタ 296">
          <a:extLst>
            <a:ext uri="{FF2B5EF4-FFF2-40B4-BE49-F238E27FC236}">
              <a16:creationId xmlns:a16="http://schemas.microsoft.com/office/drawing/2014/main" id="{00000000-0008-0000-0400-000029010000}"/>
            </a:ext>
          </a:extLst>
        </xdr:cNvPr>
        <xdr:cNvCxnSpPr/>
      </xdr:nvCxnSpPr>
      <xdr:spPr>
        <a:xfrm flipV="1">
          <a:off x="16510000" y="5636260"/>
          <a:ext cx="0" cy="14935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72407</xdr:rowOff>
    </xdr:from>
    <xdr:ext cx="762000" cy="259045"/>
    <xdr:sp textlink="">
      <xdr:nvSpPr>
        <xdr:cNvPr id="298" name="補助費等最小値テキスト">
          <a:extLst>
            <a:ext uri="{FF2B5EF4-FFF2-40B4-BE49-F238E27FC236}">
              <a16:creationId xmlns:a16="http://schemas.microsoft.com/office/drawing/2014/main" id="{00000000-0008-0000-0400-00002A010000}"/>
            </a:ext>
          </a:extLst>
        </xdr:cNvPr>
        <xdr:cNvSpPr txBox="1"/>
      </xdr:nvSpPr>
      <xdr:spPr>
        <a:xfrm>
          <a:off x="16598900" y="7101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100330</xdr:rowOff>
    </xdr:from>
    <xdr:to>
      <xdr:col>82</xdr:col>
      <xdr:colOff>196850</xdr:colOff>
      <xdr:row>41</xdr:row>
      <xdr:rowOff>100330</xdr:rowOff>
    </xdr:to>
    <xdr:cxnSp macro="">
      <xdr:nvCxnSpPr>
        <xdr:cNvPr id="299" name="直線コネクタ 298">
          <a:extLst>
            <a:ext uri="{FF2B5EF4-FFF2-40B4-BE49-F238E27FC236}">
              <a16:creationId xmlns:a16="http://schemas.microsoft.com/office/drawing/2014/main" id="{00000000-0008-0000-0400-00002B010000}"/>
            </a:ext>
          </a:extLst>
        </xdr:cNvPr>
        <xdr:cNvCxnSpPr/>
      </xdr:nvCxnSpPr>
      <xdr:spPr>
        <a:xfrm>
          <a:off x="16421100" y="71297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31</xdr:row>
      <xdr:rowOff>64787</xdr:rowOff>
    </xdr:from>
    <xdr:ext cx="762000" cy="259045"/>
    <xdr:sp textlink="">
      <xdr:nvSpPr>
        <xdr:cNvPr id="300" name="補助費等最大値テキスト">
          <a:extLst>
            <a:ext uri="{FF2B5EF4-FFF2-40B4-BE49-F238E27FC236}">
              <a16:creationId xmlns:a16="http://schemas.microsoft.com/office/drawing/2014/main" id="{00000000-0008-0000-0400-00002C010000}"/>
            </a:ext>
          </a:extLst>
        </xdr:cNvPr>
        <xdr:cNvSpPr txBox="1"/>
      </xdr:nvSpPr>
      <xdr:spPr>
        <a:xfrm>
          <a:off x="16598900" y="5379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32</xdr:row>
      <xdr:rowOff>149860</xdr:rowOff>
    </xdr:from>
    <xdr:to>
      <xdr:col>82</xdr:col>
      <xdr:colOff>196850</xdr:colOff>
      <xdr:row>32</xdr:row>
      <xdr:rowOff>149860</xdr:rowOff>
    </xdr:to>
    <xdr:cxnSp macro="">
      <xdr:nvCxnSpPr>
        <xdr:cNvPr id="301" name="直線コネクタ 300">
          <a:extLst>
            <a:ext uri="{FF2B5EF4-FFF2-40B4-BE49-F238E27FC236}">
              <a16:creationId xmlns:a16="http://schemas.microsoft.com/office/drawing/2014/main" id="{00000000-0008-0000-0400-00002D010000}"/>
            </a:ext>
          </a:extLst>
        </xdr:cNvPr>
        <xdr:cNvCxnSpPr/>
      </xdr:nvCxnSpPr>
      <xdr:spPr>
        <a:xfrm>
          <a:off x="16421100" y="56362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38</xdr:row>
      <xdr:rowOff>157480</xdr:rowOff>
    </xdr:from>
    <xdr:to>
      <xdr:col>82</xdr:col>
      <xdr:colOff>107950</xdr:colOff>
      <xdr:row>39</xdr:row>
      <xdr:rowOff>77470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flipV="1">
          <a:off x="15671800" y="6672580"/>
          <a:ext cx="8382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153687</xdr:rowOff>
    </xdr:from>
    <xdr:ext cx="762000" cy="259045"/>
    <xdr:sp textlink="">
      <xdr:nvSpPr>
        <xdr:cNvPr id="303" name="補助費等平均値テキスト">
          <a:extLst>
            <a:ext uri="{FF2B5EF4-FFF2-40B4-BE49-F238E27FC236}">
              <a16:creationId xmlns:a16="http://schemas.microsoft.com/office/drawing/2014/main" id="{00000000-0008-0000-0400-00002F010000}"/>
            </a:ext>
          </a:extLst>
        </xdr:cNvPr>
        <xdr:cNvSpPr txBox="1"/>
      </xdr:nvSpPr>
      <xdr:spPr>
        <a:xfrm>
          <a:off x="16598900" y="61544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137160</xdr:rowOff>
    </xdr:from>
    <xdr:to>
      <xdr:col>82</xdr:col>
      <xdr:colOff>158750</xdr:colOff>
      <xdr:row>37</xdr:row>
      <xdr:rowOff>67310</xdr:rowOff>
    </xdr:to>
    <xdr:sp textlink="">
      <xdr:nvSpPr>
        <xdr:cNvPr id="304" name="フローチャート: 判断 303">
          <a:extLst>
            <a:ext uri="{FF2B5EF4-FFF2-40B4-BE49-F238E27FC236}">
              <a16:creationId xmlns:a16="http://schemas.microsoft.com/office/drawing/2014/main" id="{00000000-0008-0000-0400-000030010000}"/>
            </a:ext>
          </a:extLst>
        </xdr:cNvPr>
        <xdr:cNvSpPr/>
      </xdr:nvSpPr>
      <xdr:spPr>
        <a:xfrm>
          <a:off x="16459200" y="6309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38</xdr:row>
      <xdr:rowOff>157480</xdr:rowOff>
    </xdr:from>
    <xdr:to>
      <xdr:col>78</xdr:col>
      <xdr:colOff>69850</xdr:colOff>
      <xdr:row>39</xdr:row>
      <xdr:rowOff>77470</xdr:rowOff>
    </xdr:to>
    <xdr:cxnSp macro="">
      <xdr:nvCxnSpPr>
        <xdr:cNvPr id="305" name="直線コネクタ 304">
          <a:extLst>
            <a:ext uri="{FF2B5EF4-FFF2-40B4-BE49-F238E27FC236}">
              <a16:creationId xmlns:a16="http://schemas.microsoft.com/office/drawing/2014/main" id="{00000000-0008-0000-0400-000031010000}"/>
            </a:ext>
          </a:extLst>
        </xdr:cNvPr>
        <xdr:cNvCxnSpPr/>
      </xdr:nvCxnSpPr>
      <xdr:spPr>
        <a:xfrm>
          <a:off x="14782800" y="6672580"/>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129540</xdr:rowOff>
    </xdr:from>
    <xdr:to>
      <xdr:col>78</xdr:col>
      <xdr:colOff>120650</xdr:colOff>
      <xdr:row>37</xdr:row>
      <xdr:rowOff>59690</xdr:rowOff>
    </xdr:to>
    <xdr:sp textlink="">
      <xdr:nvSpPr>
        <xdr:cNvPr id="306" name="フローチャート: 判断 305">
          <a:extLst>
            <a:ext uri="{FF2B5EF4-FFF2-40B4-BE49-F238E27FC236}">
              <a16:creationId xmlns:a16="http://schemas.microsoft.com/office/drawing/2014/main" id="{00000000-0008-0000-0400-000032010000}"/>
            </a:ext>
          </a:extLst>
        </xdr:cNvPr>
        <xdr:cNvSpPr/>
      </xdr:nvSpPr>
      <xdr:spPr>
        <a:xfrm>
          <a:off x="15621000" y="6301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69867</xdr:rowOff>
    </xdr:from>
    <xdr:ext cx="736600" cy="259045"/>
    <xdr:sp textlink="">
      <xdr:nvSpPr>
        <xdr:cNvPr id="307" name="テキスト ボックス 306">
          <a:extLst>
            <a:ext uri="{FF2B5EF4-FFF2-40B4-BE49-F238E27FC236}">
              <a16:creationId xmlns:a16="http://schemas.microsoft.com/office/drawing/2014/main" id="{00000000-0008-0000-0400-000033010000}"/>
            </a:ext>
          </a:extLst>
        </xdr:cNvPr>
        <xdr:cNvSpPr txBox="1"/>
      </xdr:nvSpPr>
      <xdr:spPr>
        <a:xfrm>
          <a:off x="15290800" y="60706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38</xdr:row>
      <xdr:rowOff>157480</xdr:rowOff>
    </xdr:from>
    <xdr:to>
      <xdr:col>73</xdr:col>
      <xdr:colOff>180975</xdr:colOff>
      <xdr:row>38</xdr:row>
      <xdr:rowOff>165100</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flipV="1">
          <a:off x="13893800" y="667258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91440</xdr:rowOff>
    </xdr:from>
    <xdr:to>
      <xdr:col>74</xdr:col>
      <xdr:colOff>31750</xdr:colOff>
      <xdr:row>37</xdr:row>
      <xdr:rowOff>21590</xdr:rowOff>
    </xdr:to>
    <xdr:sp textlink="">
      <xdr:nvSpPr>
        <xdr:cNvPr id="309" name="フローチャート: 判断 308">
          <a:extLst>
            <a:ext uri="{FF2B5EF4-FFF2-40B4-BE49-F238E27FC236}">
              <a16:creationId xmlns:a16="http://schemas.microsoft.com/office/drawing/2014/main" id="{00000000-0008-0000-0400-000035010000}"/>
            </a:ext>
          </a:extLst>
        </xdr:cNvPr>
        <xdr:cNvSpPr/>
      </xdr:nvSpPr>
      <xdr:spPr>
        <a:xfrm>
          <a:off x="14732000" y="6263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31767</xdr:rowOff>
    </xdr:from>
    <xdr:ext cx="762000" cy="259045"/>
    <xdr:sp textlink="">
      <xdr:nvSpPr>
        <xdr:cNvPr id="310" name="テキスト ボックス 309">
          <a:extLst>
            <a:ext uri="{FF2B5EF4-FFF2-40B4-BE49-F238E27FC236}">
              <a16:creationId xmlns:a16="http://schemas.microsoft.com/office/drawing/2014/main" id="{00000000-0008-0000-0400-000036010000}"/>
            </a:ext>
          </a:extLst>
        </xdr:cNvPr>
        <xdr:cNvSpPr txBox="1"/>
      </xdr:nvSpPr>
      <xdr:spPr>
        <a:xfrm>
          <a:off x="14401800" y="6032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38</xdr:row>
      <xdr:rowOff>119380</xdr:rowOff>
    </xdr:from>
    <xdr:to>
      <xdr:col>69</xdr:col>
      <xdr:colOff>92075</xdr:colOff>
      <xdr:row>38</xdr:row>
      <xdr:rowOff>165100</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a:off x="13004800" y="663448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53340</xdr:rowOff>
    </xdr:from>
    <xdr:to>
      <xdr:col>69</xdr:col>
      <xdr:colOff>142875</xdr:colOff>
      <xdr:row>36</xdr:row>
      <xdr:rowOff>154940</xdr:rowOff>
    </xdr:to>
    <xdr:sp textlink="">
      <xdr:nvSpPr>
        <xdr:cNvPr id="312" name="フローチャート: 判断 311">
          <a:extLst>
            <a:ext uri="{FF2B5EF4-FFF2-40B4-BE49-F238E27FC236}">
              <a16:creationId xmlns:a16="http://schemas.microsoft.com/office/drawing/2014/main" id="{00000000-0008-0000-0400-000038010000}"/>
            </a:ext>
          </a:extLst>
        </xdr:cNvPr>
        <xdr:cNvSpPr/>
      </xdr:nvSpPr>
      <xdr:spPr>
        <a:xfrm>
          <a:off x="13843000" y="6225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165117</xdr:rowOff>
    </xdr:from>
    <xdr:ext cx="762000" cy="259045"/>
    <xdr:sp textlink="">
      <xdr:nvSpPr>
        <xdr:cNvPr id="313" name="テキスト ボックス 312">
          <a:extLst>
            <a:ext uri="{FF2B5EF4-FFF2-40B4-BE49-F238E27FC236}">
              <a16:creationId xmlns:a16="http://schemas.microsoft.com/office/drawing/2014/main" id="{00000000-0008-0000-0400-000039010000}"/>
            </a:ext>
          </a:extLst>
        </xdr:cNvPr>
        <xdr:cNvSpPr txBox="1"/>
      </xdr:nvSpPr>
      <xdr:spPr>
        <a:xfrm>
          <a:off x="13512800" y="5994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114300</xdr:rowOff>
    </xdr:from>
    <xdr:to>
      <xdr:col>65</xdr:col>
      <xdr:colOff>53975</xdr:colOff>
      <xdr:row>37</xdr:row>
      <xdr:rowOff>44450</xdr:rowOff>
    </xdr:to>
    <xdr:sp textlink="">
      <xdr:nvSpPr>
        <xdr:cNvPr id="314" name="フローチャート: 判断 313">
          <a:extLst>
            <a:ext uri="{FF2B5EF4-FFF2-40B4-BE49-F238E27FC236}">
              <a16:creationId xmlns:a16="http://schemas.microsoft.com/office/drawing/2014/main" id="{00000000-0008-0000-0400-00003A010000}"/>
            </a:ext>
          </a:extLst>
        </xdr:cNvPr>
        <xdr:cNvSpPr/>
      </xdr:nvSpPr>
      <xdr:spPr>
        <a:xfrm>
          <a:off x="12954000" y="6286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54627</xdr:rowOff>
    </xdr:from>
    <xdr:ext cx="762000" cy="259045"/>
    <xdr:sp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2623800" y="6055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38</xdr:row>
      <xdr:rowOff>106680</xdr:rowOff>
    </xdr:from>
    <xdr:to>
      <xdr:col>82</xdr:col>
      <xdr:colOff>158750</xdr:colOff>
      <xdr:row>39</xdr:row>
      <xdr:rowOff>36830</xdr:rowOff>
    </xdr:to>
    <xdr:sp textlink="">
      <xdr:nvSpPr>
        <xdr:cNvPr id="321" name="楕円 320">
          <a:extLst>
            <a:ext uri="{FF2B5EF4-FFF2-40B4-BE49-F238E27FC236}">
              <a16:creationId xmlns:a16="http://schemas.microsoft.com/office/drawing/2014/main" id="{00000000-0008-0000-0400-000041010000}"/>
            </a:ext>
          </a:extLst>
        </xdr:cNvPr>
        <xdr:cNvSpPr/>
      </xdr:nvSpPr>
      <xdr:spPr>
        <a:xfrm>
          <a:off x="16459200" y="6621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38</xdr:row>
      <xdr:rowOff>78757</xdr:rowOff>
    </xdr:from>
    <xdr:ext cx="762000" cy="259045"/>
    <xdr:sp textlink="">
      <xdr:nvSpPr>
        <xdr:cNvPr id="322" name="補助費等該当値テキスト">
          <a:extLst>
            <a:ext uri="{FF2B5EF4-FFF2-40B4-BE49-F238E27FC236}">
              <a16:creationId xmlns:a16="http://schemas.microsoft.com/office/drawing/2014/main" id="{00000000-0008-0000-0400-000042010000}"/>
            </a:ext>
          </a:extLst>
        </xdr:cNvPr>
        <xdr:cNvSpPr txBox="1"/>
      </xdr:nvSpPr>
      <xdr:spPr>
        <a:xfrm>
          <a:off x="16598900" y="6593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39</xdr:row>
      <xdr:rowOff>26670</xdr:rowOff>
    </xdr:from>
    <xdr:to>
      <xdr:col>78</xdr:col>
      <xdr:colOff>120650</xdr:colOff>
      <xdr:row>39</xdr:row>
      <xdr:rowOff>128270</xdr:rowOff>
    </xdr:to>
    <xdr:sp textlink="">
      <xdr:nvSpPr>
        <xdr:cNvPr id="323" name="楕円 322">
          <a:extLst>
            <a:ext uri="{FF2B5EF4-FFF2-40B4-BE49-F238E27FC236}">
              <a16:creationId xmlns:a16="http://schemas.microsoft.com/office/drawing/2014/main" id="{00000000-0008-0000-0400-000043010000}"/>
            </a:ext>
          </a:extLst>
        </xdr:cNvPr>
        <xdr:cNvSpPr/>
      </xdr:nvSpPr>
      <xdr:spPr>
        <a:xfrm>
          <a:off x="15621000" y="6713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39</xdr:row>
      <xdr:rowOff>113047</xdr:rowOff>
    </xdr:from>
    <xdr:ext cx="736600" cy="259045"/>
    <xdr:sp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5290800" y="67995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38</xdr:row>
      <xdr:rowOff>106680</xdr:rowOff>
    </xdr:from>
    <xdr:to>
      <xdr:col>74</xdr:col>
      <xdr:colOff>31750</xdr:colOff>
      <xdr:row>39</xdr:row>
      <xdr:rowOff>36830</xdr:rowOff>
    </xdr:to>
    <xdr:sp textlink="">
      <xdr:nvSpPr>
        <xdr:cNvPr id="325" name="楕円 324">
          <a:extLst>
            <a:ext uri="{FF2B5EF4-FFF2-40B4-BE49-F238E27FC236}">
              <a16:creationId xmlns:a16="http://schemas.microsoft.com/office/drawing/2014/main" id="{00000000-0008-0000-0400-000045010000}"/>
            </a:ext>
          </a:extLst>
        </xdr:cNvPr>
        <xdr:cNvSpPr/>
      </xdr:nvSpPr>
      <xdr:spPr>
        <a:xfrm>
          <a:off x="14732000" y="6621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39</xdr:row>
      <xdr:rowOff>21607</xdr:rowOff>
    </xdr:from>
    <xdr:ext cx="762000" cy="259045"/>
    <xdr:sp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4401800" y="6708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38</xdr:row>
      <xdr:rowOff>114300</xdr:rowOff>
    </xdr:from>
    <xdr:to>
      <xdr:col>69</xdr:col>
      <xdr:colOff>142875</xdr:colOff>
      <xdr:row>39</xdr:row>
      <xdr:rowOff>44450</xdr:rowOff>
    </xdr:to>
    <xdr:sp textlink="">
      <xdr:nvSpPr>
        <xdr:cNvPr id="327" name="楕円 326">
          <a:extLst>
            <a:ext uri="{FF2B5EF4-FFF2-40B4-BE49-F238E27FC236}">
              <a16:creationId xmlns:a16="http://schemas.microsoft.com/office/drawing/2014/main" id="{00000000-0008-0000-0400-000047010000}"/>
            </a:ext>
          </a:extLst>
        </xdr:cNvPr>
        <xdr:cNvSpPr/>
      </xdr:nvSpPr>
      <xdr:spPr>
        <a:xfrm>
          <a:off x="13843000" y="6629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39</xdr:row>
      <xdr:rowOff>29227</xdr:rowOff>
    </xdr:from>
    <xdr:ext cx="762000" cy="259045"/>
    <xdr:sp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3512800" y="6715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38</xdr:row>
      <xdr:rowOff>68580</xdr:rowOff>
    </xdr:from>
    <xdr:to>
      <xdr:col>65</xdr:col>
      <xdr:colOff>53975</xdr:colOff>
      <xdr:row>38</xdr:row>
      <xdr:rowOff>170180</xdr:rowOff>
    </xdr:to>
    <xdr:sp textlink="">
      <xdr:nvSpPr>
        <xdr:cNvPr id="329" name="楕円 328">
          <a:extLst>
            <a:ext uri="{FF2B5EF4-FFF2-40B4-BE49-F238E27FC236}">
              <a16:creationId xmlns:a16="http://schemas.microsoft.com/office/drawing/2014/main" id="{00000000-0008-0000-0400-000049010000}"/>
            </a:ext>
          </a:extLst>
        </xdr:cNvPr>
        <xdr:cNvSpPr/>
      </xdr:nvSpPr>
      <xdr:spPr>
        <a:xfrm>
          <a:off x="12954000" y="6583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38</xdr:row>
      <xdr:rowOff>154957</xdr:rowOff>
    </xdr:from>
    <xdr:ext cx="762000" cy="259045"/>
    <xdr:sp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2623800" y="6670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textlink="">
      <xdr:nvSpPr>
        <xdr:cNvPr id="331" name="正方形/長方形 330">
          <a:extLst>
            <a:ext uri="{FF2B5EF4-FFF2-40B4-BE49-F238E27FC236}">
              <a16:creationId xmlns:a16="http://schemas.microsoft.com/office/drawing/2014/main" id="{00000000-0008-0000-0400-00004B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textlink="">
      <xdr:nvSpPr>
        <xdr:cNvPr id="332" name="正方形/長方形 331">
          <a:extLst>
            <a:ext uri="{FF2B5EF4-FFF2-40B4-BE49-F238E27FC236}">
              <a16:creationId xmlns:a16="http://schemas.microsoft.com/office/drawing/2014/main" id="{00000000-0008-0000-0400-00004C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textlink="">
      <xdr:nvSpPr>
        <xdr:cNvPr id="333" name="正方形/長方形 332">
          <a:extLst>
            <a:ext uri="{FF2B5EF4-FFF2-40B4-BE49-F238E27FC236}">
              <a16:creationId xmlns:a16="http://schemas.microsoft.com/office/drawing/2014/main" id="{00000000-0008-0000-0400-00004D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textlink="">
      <xdr:nvSpPr>
        <xdr:cNvPr id="334" name="正方形/長方形 333">
          <a:extLst>
            <a:ext uri="{FF2B5EF4-FFF2-40B4-BE49-F238E27FC236}">
              <a16:creationId xmlns:a16="http://schemas.microsoft.com/office/drawing/2014/main" id="{00000000-0008-0000-0400-00004E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textlink="">
      <xdr:nvSpPr>
        <xdr:cNvPr id="335" name="正方形/長方形 334">
          <a:extLst>
            <a:ext uri="{FF2B5EF4-FFF2-40B4-BE49-F238E27FC236}">
              <a16:creationId xmlns:a16="http://schemas.microsoft.com/office/drawing/2014/main" id="{00000000-0008-0000-0400-00004F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textlink="">
      <xdr:nvSpPr>
        <xdr:cNvPr id="336" name="正方形/長方形 335">
          <a:extLst>
            <a:ext uri="{FF2B5EF4-FFF2-40B4-BE49-F238E27FC236}">
              <a16:creationId xmlns:a16="http://schemas.microsoft.com/office/drawing/2014/main" id="{00000000-0008-0000-0400-000050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43</xdr:col>
      <xdr:colOff>98425</xdr:colOff>
      <xdr:row>68</xdr:row>
      <xdr:rowOff>152400</xdr:rowOff>
    </xdr:from>
    <xdr:to>
      <xdr:col>51</xdr:col>
      <xdr:colOff>22225</xdr:colOff>
      <xdr:row>70</xdr:row>
      <xdr:rowOff>63500</xdr:rowOff>
    </xdr:to>
    <xdr:sp textlink="">
      <xdr:nvSpPr>
        <xdr:cNvPr id="337" name="正方形/長方形 336">
          <a:extLst>
            <a:ext uri="{FF2B5EF4-FFF2-40B4-BE49-F238E27FC236}">
              <a16:creationId xmlns:a16="http://schemas.microsoft.com/office/drawing/2014/main" id="{00000000-0008-0000-0400-000051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textlink="">
      <xdr:nvSpPr>
        <xdr:cNvPr id="338" name="正方形/長方形 337">
          <a:extLst>
            <a:ext uri="{FF2B5EF4-FFF2-40B4-BE49-F238E27FC236}">
              <a16:creationId xmlns:a16="http://schemas.microsoft.com/office/drawing/2014/main" id="{00000000-0008-0000-0400-000052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textlink="">
      <xdr:nvSpPr>
        <xdr:cNvPr id="339" name="正方形/長方形 338">
          <a:extLst>
            <a:ext uri="{FF2B5EF4-FFF2-40B4-BE49-F238E27FC236}">
              <a16:creationId xmlns:a16="http://schemas.microsoft.com/office/drawing/2014/main" id="{00000000-0008-0000-0400-000053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textlink="">
      <xdr:nvSpPr>
        <xdr:cNvPr id="340" name="正方形/長方形 339">
          <a:extLst>
            <a:ext uri="{FF2B5EF4-FFF2-40B4-BE49-F238E27FC236}">
              <a16:creationId xmlns:a16="http://schemas.microsoft.com/office/drawing/2014/main" id="{00000000-0008-0000-0400-000054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textlink="" fLocksText="0">
      <xdr:nvSpPr>
        <xdr:cNvPr id="341" name="テキスト ボックス 340">
          <a:extLst>
            <a:ext uri="{FF2B5EF4-FFF2-40B4-BE49-F238E27FC236}">
              <a16:creationId xmlns:a16="http://schemas.microsoft.com/office/drawing/2014/main" id="{00000000-0008-0000-0400-000055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類似団体平均を下回っているが、近年の一般単独災害復旧事業や道路修繕事業などの基盤整備等に伴う起債の償還が開始されるため、今後は公債費の上昇が予想される。そのため、新規発行と返済のバランスを考慮し、起債に大きく頼ることない財政運営に努める。</a:t>
          </a:r>
          <a:endParaRPr lang="ja-JP" altLang="ja-JP" sz="1400">
            <a:effectLst/>
          </a:endParaRPr>
        </a:p>
      </xdr:txBody>
    </xdr:sp>
    <xdr:clientData/>
  </xdr:twoCellAnchor>
  <xdr:oneCellAnchor>
    <xdr:from>
      <xdr:col>3</xdr:col>
      <xdr:colOff>123825</xdr:colOff>
      <xdr:row>69</xdr:row>
      <xdr:rowOff>107950</xdr:rowOff>
    </xdr:from>
    <xdr:ext cx="298543" cy="225703"/>
    <xdr:sp textlink="">
      <xdr:nvSpPr>
        <xdr:cNvPr id="342" name="テキスト ボックス 341">
          <a:extLst>
            <a:ext uri="{FF2B5EF4-FFF2-40B4-BE49-F238E27FC236}">
              <a16:creationId xmlns:a16="http://schemas.microsoft.com/office/drawing/2014/main" id="{00000000-0008-0000-0400-000056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3" name="直線コネクタ 342">
          <a:extLst>
            <a:ext uri="{FF2B5EF4-FFF2-40B4-BE49-F238E27FC236}">
              <a16:creationId xmlns:a16="http://schemas.microsoft.com/office/drawing/2014/main" id="{00000000-0008-0000-0400-000057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textlink="">
      <xdr:nvSpPr>
        <xdr:cNvPr id="344" name="テキスト ボックス 343">
          <a:extLst>
            <a:ext uri="{FF2B5EF4-FFF2-40B4-BE49-F238E27FC236}">
              <a16:creationId xmlns:a16="http://schemas.microsoft.com/office/drawing/2014/main" id="{00000000-0008-0000-0400-000058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45" name="直線コネクタ 344">
          <a:extLst>
            <a:ext uri="{FF2B5EF4-FFF2-40B4-BE49-F238E27FC236}">
              <a16:creationId xmlns:a16="http://schemas.microsoft.com/office/drawing/2014/main" id="{00000000-0008-0000-0400-000059010000}"/>
            </a:ext>
          </a:extLst>
        </xdr:cNvPr>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textlink="">
      <xdr:nvSpPr>
        <xdr:cNvPr id="346" name="テキスト ボックス 345">
          <a:extLst>
            <a:ext uri="{FF2B5EF4-FFF2-40B4-BE49-F238E27FC236}">
              <a16:creationId xmlns:a16="http://schemas.microsoft.com/office/drawing/2014/main" id="{00000000-0008-0000-0400-00005A010000}"/>
            </a:ext>
          </a:extLst>
        </xdr:cNvPr>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47" name="直線コネクタ 346">
          <a:extLst>
            <a:ext uri="{FF2B5EF4-FFF2-40B4-BE49-F238E27FC236}">
              <a16:creationId xmlns:a16="http://schemas.microsoft.com/office/drawing/2014/main" id="{00000000-0008-0000-0400-00005B010000}"/>
            </a:ext>
          </a:extLst>
        </xdr:cNvPr>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textlink="">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49" name="直線コネクタ 348">
          <a:extLst>
            <a:ext uri="{FF2B5EF4-FFF2-40B4-BE49-F238E27FC236}">
              <a16:creationId xmlns:a16="http://schemas.microsoft.com/office/drawing/2014/main" id="{00000000-0008-0000-0400-00005D010000}"/>
            </a:ext>
          </a:extLst>
        </xdr:cNvPr>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textlink="">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51" name="直線コネクタ 350">
          <a:extLst>
            <a:ext uri="{FF2B5EF4-FFF2-40B4-BE49-F238E27FC236}">
              <a16:creationId xmlns:a16="http://schemas.microsoft.com/office/drawing/2014/main" id="{00000000-0008-0000-0400-00005F010000}"/>
            </a:ext>
          </a:extLst>
        </xdr:cNvPr>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textlink="">
      <xdr:nvSpPr>
        <xdr:cNvPr id="352" name="テキスト ボックス 351">
          <a:extLst>
            <a:ext uri="{FF2B5EF4-FFF2-40B4-BE49-F238E27FC236}">
              <a16:creationId xmlns:a16="http://schemas.microsoft.com/office/drawing/2014/main" id="{00000000-0008-0000-0400-000060010000}"/>
            </a:ext>
          </a:extLst>
        </xdr:cNvPr>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3" name="直線コネクタ 352">
          <a:extLst>
            <a:ext uri="{FF2B5EF4-FFF2-40B4-BE49-F238E27FC236}">
              <a16:creationId xmlns:a16="http://schemas.microsoft.com/office/drawing/2014/main" id="{00000000-0008-0000-0400-000061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textlink="">
      <xdr:nvSpPr>
        <xdr:cNvPr id="354" name="公債費グラフ枠">
          <a:extLst>
            <a:ext uri="{FF2B5EF4-FFF2-40B4-BE49-F238E27FC236}">
              <a16:creationId xmlns:a16="http://schemas.microsoft.com/office/drawing/2014/main" id="{00000000-0008-0000-0400-000062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147574</xdr:rowOff>
    </xdr:from>
    <xdr:to>
      <xdr:col>24</xdr:col>
      <xdr:colOff>25400</xdr:colOff>
      <xdr:row>80</xdr:row>
      <xdr:rowOff>40132</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flipV="1">
          <a:off x="4826000" y="12663424"/>
          <a:ext cx="0" cy="10927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12209</xdr:rowOff>
    </xdr:from>
    <xdr:ext cx="762000" cy="259045"/>
    <xdr:sp textlink="">
      <xdr:nvSpPr>
        <xdr:cNvPr id="356" name="公債費最小値テキスト">
          <a:extLst>
            <a:ext uri="{FF2B5EF4-FFF2-40B4-BE49-F238E27FC236}">
              <a16:creationId xmlns:a16="http://schemas.microsoft.com/office/drawing/2014/main" id="{00000000-0008-0000-0400-000064010000}"/>
            </a:ext>
          </a:extLst>
        </xdr:cNvPr>
        <xdr:cNvSpPr txBox="1"/>
      </xdr:nvSpPr>
      <xdr:spPr>
        <a:xfrm>
          <a:off x="4914900" y="137282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40132</xdr:rowOff>
    </xdr:from>
    <xdr:to>
      <xdr:col>24</xdr:col>
      <xdr:colOff>114300</xdr:colOff>
      <xdr:row>80</xdr:row>
      <xdr:rowOff>40132</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4737100" y="137561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62501</xdr:rowOff>
    </xdr:from>
    <xdr:ext cx="762000" cy="259045"/>
    <xdr:sp textlink="">
      <xdr:nvSpPr>
        <xdr:cNvPr id="358" name="公債費最大値テキスト">
          <a:extLst>
            <a:ext uri="{FF2B5EF4-FFF2-40B4-BE49-F238E27FC236}">
              <a16:creationId xmlns:a16="http://schemas.microsoft.com/office/drawing/2014/main" id="{00000000-0008-0000-0400-000066010000}"/>
            </a:ext>
          </a:extLst>
        </xdr:cNvPr>
        <xdr:cNvSpPr txBox="1"/>
      </xdr:nvSpPr>
      <xdr:spPr>
        <a:xfrm>
          <a:off x="4914900" y="124069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147574</xdr:rowOff>
    </xdr:from>
    <xdr:to>
      <xdr:col>24</xdr:col>
      <xdr:colOff>114300</xdr:colOff>
      <xdr:row>73</xdr:row>
      <xdr:rowOff>147574</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4737100" y="126634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76</xdr:row>
      <xdr:rowOff>17272</xdr:rowOff>
    </xdr:from>
    <xdr:to>
      <xdr:col>24</xdr:col>
      <xdr:colOff>25400</xdr:colOff>
      <xdr:row>76</xdr:row>
      <xdr:rowOff>90424</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flipV="1">
          <a:off x="3987800" y="13047472"/>
          <a:ext cx="8382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57421</xdr:rowOff>
    </xdr:from>
    <xdr:ext cx="762000" cy="259045"/>
    <xdr:sp textlink="">
      <xdr:nvSpPr>
        <xdr:cNvPr id="361" name="公債費平均値テキスト">
          <a:extLst>
            <a:ext uri="{FF2B5EF4-FFF2-40B4-BE49-F238E27FC236}">
              <a16:creationId xmlns:a16="http://schemas.microsoft.com/office/drawing/2014/main" id="{00000000-0008-0000-0400-000069010000}"/>
            </a:ext>
          </a:extLst>
        </xdr:cNvPr>
        <xdr:cNvSpPr txBox="1"/>
      </xdr:nvSpPr>
      <xdr:spPr>
        <a:xfrm>
          <a:off x="4914900" y="130876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85344</xdr:rowOff>
    </xdr:from>
    <xdr:to>
      <xdr:col>24</xdr:col>
      <xdr:colOff>76200</xdr:colOff>
      <xdr:row>77</xdr:row>
      <xdr:rowOff>15494</xdr:rowOff>
    </xdr:to>
    <xdr:sp textlink="">
      <xdr:nvSpPr>
        <xdr:cNvPr id="362" name="フローチャート: 判断 361">
          <a:extLst>
            <a:ext uri="{FF2B5EF4-FFF2-40B4-BE49-F238E27FC236}">
              <a16:creationId xmlns:a16="http://schemas.microsoft.com/office/drawing/2014/main" id="{00000000-0008-0000-0400-00006A010000}"/>
            </a:ext>
          </a:extLst>
        </xdr:cNvPr>
        <xdr:cNvSpPr/>
      </xdr:nvSpPr>
      <xdr:spPr>
        <a:xfrm>
          <a:off x="4775200" y="13115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76</xdr:row>
      <xdr:rowOff>90424</xdr:rowOff>
    </xdr:from>
    <xdr:to>
      <xdr:col>19</xdr:col>
      <xdr:colOff>187325</xdr:colOff>
      <xdr:row>76</xdr:row>
      <xdr:rowOff>99568</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flipV="1">
          <a:off x="3098800" y="13120624"/>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103632</xdr:rowOff>
    </xdr:from>
    <xdr:to>
      <xdr:col>20</xdr:col>
      <xdr:colOff>38100</xdr:colOff>
      <xdr:row>77</xdr:row>
      <xdr:rowOff>33782</xdr:rowOff>
    </xdr:to>
    <xdr:sp textlink="">
      <xdr:nvSpPr>
        <xdr:cNvPr id="364" name="フローチャート: 判断 363">
          <a:extLst>
            <a:ext uri="{FF2B5EF4-FFF2-40B4-BE49-F238E27FC236}">
              <a16:creationId xmlns:a16="http://schemas.microsoft.com/office/drawing/2014/main" id="{00000000-0008-0000-0400-00006C010000}"/>
            </a:ext>
          </a:extLst>
        </xdr:cNvPr>
        <xdr:cNvSpPr/>
      </xdr:nvSpPr>
      <xdr:spPr>
        <a:xfrm>
          <a:off x="3937000" y="13133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18559</xdr:rowOff>
    </xdr:from>
    <xdr:ext cx="736600" cy="259045"/>
    <xdr:sp textlink="">
      <xdr:nvSpPr>
        <xdr:cNvPr id="365" name="テキスト ボックス 364">
          <a:extLst>
            <a:ext uri="{FF2B5EF4-FFF2-40B4-BE49-F238E27FC236}">
              <a16:creationId xmlns:a16="http://schemas.microsoft.com/office/drawing/2014/main" id="{00000000-0008-0000-0400-00006D010000}"/>
            </a:ext>
          </a:extLst>
        </xdr:cNvPr>
        <xdr:cNvSpPr txBox="1"/>
      </xdr:nvSpPr>
      <xdr:spPr>
        <a:xfrm>
          <a:off x="3606800" y="132202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76</xdr:row>
      <xdr:rowOff>72137</xdr:rowOff>
    </xdr:from>
    <xdr:to>
      <xdr:col>15</xdr:col>
      <xdr:colOff>98425</xdr:colOff>
      <xdr:row>76</xdr:row>
      <xdr:rowOff>99568</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a:off x="2209800" y="13102337"/>
          <a:ext cx="889000" cy="27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108204</xdr:rowOff>
    </xdr:from>
    <xdr:to>
      <xdr:col>15</xdr:col>
      <xdr:colOff>149225</xdr:colOff>
      <xdr:row>77</xdr:row>
      <xdr:rowOff>38354</xdr:rowOff>
    </xdr:to>
    <xdr:sp textlink="">
      <xdr:nvSpPr>
        <xdr:cNvPr id="367" name="フローチャート: 判断 366">
          <a:extLst>
            <a:ext uri="{FF2B5EF4-FFF2-40B4-BE49-F238E27FC236}">
              <a16:creationId xmlns:a16="http://schemas.microsoft.com/office/drawing/2014/main" id="{00000000-0008-0000-0400-00006F010000}"/>
            </a:ext>
          </a:extLst>
        </xdr:cNvPr>
        <xdr:cNvSpPr/>
      </xdr:nvSpPr>
      <xdr:spPr>
        <a:xfrm>
          <a:off x="3048000" y="13138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23131</xdr:rowOff>
    </xdr:from>
    <xdr:ext cx="762000" cy="259045"/>
    <xdr:sp textlink="">
      <xdr:nvSpPr>
        <xdr:cNvPr id="368" name="テキスト ボックス 367">
          <a:extLst>
            <a:ext uri="{FF2B5EF4-FFF2-40B4-BE49-F238E27FC236}">
              <a16:creationId xmlns:a16="http://schemas.microsoft.com/office/drawing/2014/main" id="{00000000-0008-0000-0400-000070010000}"/>
            </a:ext>
          </a:extLst>
        </xdr:cNvPr>
        <xdr:cNvSpPr txBox="1"/>
      </xdr:nvSpPr>
      <xdr:spPr>
        <a:xfrm>
          <a:off x="2717800" y="13224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76</xdr:row>
      <xdr:rowOff>67563</xdr:rowOff>
    </xdr:from>
    <xdr:to>
      <xdr:col>11</xdr:col>
      <xdr:colOff>9525</xdr:colOff>
      <xdr:row>76</xdr:row>
      <xdr:rowOff>72137</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a:off x="1320800" y="13097763"/>
          <a:ext cx="889000" cy="4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80772</xdr:rowOff>
    </xdr:from>
    <xdr:to>
      <xdr:col>11</xdr:col>
      <xdr:colOff>60325</xdr:colOff>
      <xdr:row>77</xdr:row>
      <xdr:rowOff>10922</xdr:rowOff>
    </xdr:to>
    <xdr:sp textlink="">
      <xdr:nvSpPr>
        <xdr:cNvPr id="370" name="フローチャート: 判断 369">
          <a:extLst>
            <a:ext uri="{FF2B5EF4-FFF2-40B4-BE49-F238E27FC236}">
              <a16:creationId xmlns:a16="http://schemas.microsoft.com/office/drawing/2014/main" id="{00000000-0008-0000-0400-000072010000}"/>
            </a:ext>
          </a:extLst>
        </xdr:cNvPr>
        <xdr:cNvSpPr/>
      </xdr:nvSpPr>
      <xdr:spPr>
        <a:xfrm>
          <a:off x="2159000" y="13110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76</xdr:row>
      <xdr:rowOff>167149</xdr:rowOff>
    </xdr:from>
    <xdr:ext cx="762000" cy="259045"/>
    <xdr:sp textlink="">
      <xdr:nvSpPr>
        <xdr:cNvPr id="371" name="テキスト ボックス 370">
          <a:extLst>
            <a:ext uri="{FF2B5EF4-FFF2-40B4-BE49-F238E27FC236}">
              <a16:creationId xmlns:a16="http://schemas.microsoft.com/office/drawing/2014/main" id="{00000000-0008-0000-0400-000073010000}"/>
            </a:ext>
          </a:extLst>
        </xdr:cNvPr>
        <xdr:cNvSpPr txBox="1"/>
      </xdr:nvSpPr>
      <xdr:spPr>
        <a:xfrm>
          <a:off x="1828800" y="13197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112776</xdr:rowOff>
    </xdr:from>
    <xdr:to>
      <xdr:col>6</xdr:col>
      <xdr:colOff>171450</xdr:colOff>
      <xdr:row>77</xdr:row>
      <xdr:rowOff>42926</xdr:rowOff>
    </xdr:to>
    <xdr:sp textlink="">
      <xdr:nvSpPr>
        <xdr:cNvPr id="372" name="フローチャート: 判断 371">
          <a:extLst>
            <a:ext uri="{FF2B5EF4-FFF2-40B4-BE49-F238E27FC236}">
              <a16:creationId xmlns:a16="http://schemas.microsoft.com/office/drawing/2014/main" id="{00000000-0008-0000-0400-000074010000}"/>
            </a:ext>
          </a:extLst>
        </xdr:cNvPr>
        <xdr:cNvSpPr/>
      </xdr:nvSpPr>
      <xdr:spPr>
        <a:xfrm>
          <a:off x="1270000" y="13142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27703</xdr:rowOff>
    </xdr:from>
    <xdr:ext cx="762000" cy="259045"/>
    <xdr:sp textlink="">
      <xdr:nvSpPr>
        <xdr:cNvPr id="373" name="テキスト ボックス 372">
          <a:extLst>
            <a:ext uri="{FF2B5EF4-FFF2-40B4-BE49-F238E27FC236}">
              <a16:creationId xmlns:a16="http://schemas.microsoft.com/office/drawing/2014/main" id="{00000000-0008-0000-0400-000075010000}"/>
            </a:ext>
          </a:extLst>
        </xdr:cNvPr>
        <xdr:cNvSpPr txBox="1"/>
      </xdr:nvSpPr>
      <xdr:spPr>
        <a:xfrm>
          <a:off x="939800" y="132293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textlink="">
      <xdr:nvSpPr>
        <xdr:cNvPr id="374" name="テキスト ボックス 373">
          <a:extLst>
            <a:ext uri="{FF2B5EF4-FFF2-40B4-BE49-F238E27FC236}">
              <a16:creationId xmlns:a16="http://schemas.microsoft.com/office/drawing/2014/main" id="{00000000-0008-0000-0400-000076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75</xdr:row>
      <xdr:rowOff>137922</xdr:rowOff>
    </xdr:from>
    <xdr:to>
      <xdr:col>24</xdr:col>
      <xdr:colOff>76200</xdr:colOff>
      <xdr:row>76</xdr:row>
      <xdr:rowOff>68072</xdr:rowOff>
    </xdr:to>
    <xdr:sp textlink="">
      <xdr:nvSpPr>
        <xdr:cNvPr id="379" name="楕円 378">
          <a:extLst>
            <a:ext uri="{FF2B5EF4-FFF2-40B4-BE49-F238E27FC236}">
              <a16:creationId xmlns:a16="http://schemas.microsoft.com/office/drawing/2014/main" id="{00000000-0008-0000-0400-00007B010000}"/>
            </a:ext>
          </a:extLst>
        </xdr:cNvPr>
        <xdr:cNvSpPr/>
      </xdr:nvSpPr>
      <xdr:spPr>
        <a:xfrm>
          <a:off x="4775200" y="12996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154449</xdr:rowOff>
    </xdr:from>
    <xdr:ext cx="762000" cy="259045"/>
    <xdr:sp textlink="">
      <xdr:nvSpPr>
        <xdr:cNvPr id="380" name="公債費該当値テキスト">
          <a:extLst>
            <a:ext uri="{FF2B5EF4-FFF2-40B4-BE49-F238E27FC236}">
              <a16:creationId xmlns:a16="http://schemas.microsoft.com/office/drawing/2014/main" id="{00000000-0008-0000-0400-00007C010000}"/>
            </a:ext>
          </a:extLst>
        </xdr:cNvPr>
        <xdr:cNvSpPr txBox="1"/>
      </xdr:nvSpPr>
      <xdr:spPr>
        <a:xfrm>
          <a:off x="4914900" y="128417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76</xdr:row>
      <xdr:rowOff>39624</xdr:rowOff>
    </xdr:from>
    <xdr:to>
      <xdr:col>20</xdr:col>
      <xdr:colOff>38100</xdr:colOff>
      <xdr:row>76</xdr:row>
      <xdr:rowOff>141224</xdr:rowOff>
    </xdr:to>
    <xdr:sp textlink="">
      <xdr:nvSpPr>
        <xdr:cNvPr id="381" name="楕円 380">
          <a:extLst>
            <a:ext uri="{FF2B5EF4-FFF2-40B4-BE49-F238E27FC236}">
              <a16:creationId xmlns:a16="http://schemas.microsoft.com/office/drawing/2014/main" id="{00000000-0008-0000-0400-00007D010000}"/>
            </a:ext>
          </a:extLst>
        </xdr:cNvPr>
        <xdr:cNvSpPr/>
      </xdr:nvSpPr>
      <xdr:spPr>
        <a:xfrm>
          <a:off x="3937000" y="130698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74</xdr:row>
      <xdr:rowOff>151401</xdr:rowOff>
    </xdr:from>
    <xdr:ext cx="736600" cy="259045"/>
    <xdr:sp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3606800" y="128387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76</xdr:row>
      <xdr:rowOff>48768</xdr:rowOff>
    </xdr:from>
    <xdr:to>
      <xdr:col>15</xdr:col>
      <xdr:colOff>149225</xdr:colOff>
      <xdr:row>76</xdr:row>
      <xdr:rowOff>150368</xdr:rowOff>
    </xdr:to>
    <xdr:sp textlink="">
      <xdr:nvSpPr>
        <xdr:cNvPr id="383" name="楕円 382">
          <a:extLst>
            <a:ext uri="{FF2B5EF4-FFF2-40B4-BE49-F238E27FC236}">
              <a16:creationId xmlns:a16="http://schemas.microsoft.com/office/drawing/2014/main" id="{00000000-0008-0000-0400-00007F010000}"/>
            </a:ext>
          </a:extLst>
        </xdr:cNvPr>
        <xdr:cNvSpPr/>
      </xdr:nvSpPr>
      <xdr:spPr>
        <a:xfrm>
          <a:off x="3048000" y="130789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74</xdr:row>
      <xdr:rowOff>160545</xdr:rowOff>
    </xdr:from>
    <xdr:ext cx="762000" cy="259045"/>
    <xdr:sp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2717800" y="128478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76</xdr:row>
      <xdr:rowOff>21337</xdr:rowOff>
    </xdr:from>
    <xdr:to>
      <xdr:col>11</xdr:col>
      <xdr:colOff>60325</xdr:colOff>
      <xdr:row>76</xdr:row>
      <xdr:rowOff>122937</xdr:rowOff>
    </xdr:to>
    <xdr:sp textlink="">
      <xdr:nvSpPr>
        <xdr:cNvPr id="385" name="楕円 384">
          <a:extLst>
            <a:ext uri="{FF2B5EF4-FFF2-40B4-BE49-F238E27FC236}">
              <a16:creationId xmlns:a16="http://schemas.microsoft.com/office/drawing/2014/main" id="{00000000-0008-0000-0400-000081010000}"/>
            </a:ext>
          </a:extLst>
        </xdr:cNvPr>
        <xdr:cNvSpPr/>
      </xdr:nvSpPr>
      <xdr:spPr>
        <a:xfrm>
          <a:off x="2159000" y="130515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74</xdr:row>
      <xdr:rowOff>133113</xdr:rowOff>
    </xdr:from>
    <xdr:ext cx="762000" cy="259045"/>
    <xdr:sp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1828800" y="128204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16763</xdr:rowOff>
    </xdr:from>
    <xdr:to>
      <xdr:col>6</xdr:col>
      <xdr:colOff>171450</xdr:colOff>
      <xdr:row>76</xdr:row>
      <xdr:rowOff>118363</xdr:rowOff>
    </xdr:to>
    <xdr:sp textlink="">
      <xdr:nvSpPr>
        <xdr:cNvPr id="387" name="楕円 386">
          <a:extLst>
            <a:ext uri="{FF2B5EF4-FFF2-40B4-BE49-F238E27FC236}">
              <a16:creationId xmlns:a16="http://schemas.microsoft.com/office/drawing/2014/main" id="{00000000-0008-0000-0400-000083010000}"/>
            </a:ext>
          </a:extLst>
        </xdr:cNvPr>
        <xdr:cNvSpPr/>
      </xdr:nvSpPr>
      <xdr:spPr>
        <a:xfrm>
          <a:off x="1270000" y="130469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74</xdr:row>
      <xdr:rowOff>128541</xdr:rowOff>
    </xdr:from>
    <xdr:ext cx="762000" cy="259045"/>
    <xdr:sp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939800" y="128158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textlink="">
      <xdr:nvSpPr>
        <xdr:cNvPr id="389" name="正方形/長方形 388">
          <a:extLst>
            <a:ext uri="{FF2B5EF4-FFF2-40B4-BE49-F238E27FC236}">
              <a16:creationId xmlns:a16="http://schemas.microsoft.com/office/drawing/2014/main" id="{00000000-0008-0000-0400-000085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textlink="">
      <xdr:nvSpPr>
        <xdr:cNvPr id="390" name="正方形/長方形 389">
          <a:extLst>
            <a:ext uri="{FF2B5EF4-FFF2-40B4-BE49-F238E27FC236}">
              <a16:creationId xmlns:a16="http://schemas.microsoft.com/office/drawing/2014/main" id="{00000000-0008-0000-0400-000086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textlink="">
      <xdr:nvSpPr>
        <xdr:cNvPr id="391" name="正方形/長方形 390">
          <a:extLst>
            <a:ext uri="{FF2B5EF4-FFF2-40B4-BE49-F238E27FC236}">
              <a16:creationId xmlns:a16="http://schemas.microsoft.com/office/drawing/2014/main" id="{00000000-0008-0000-0400-000087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textlink="">
      <xdr:nvSpPr>
        <xdr:cNvPr id="392" name="正方形/長方形 391">
          <a:extLst>
            <a:ext uri="{FF2B5EF4-FFF2-40B4-BE49-F238E27FC236}">
              <a16:creationId xmlns:a16="http://schemas.microsoft.com/office/drawing/2014/main" id="{00000000-0008-0000-0400-000088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textlink="">
      <xdr:nvSpPr>
        <xdr:cNvPr id="393" name="正方形/長方形 392">
          <a:extLst>
            <a:ext uri="{FF2B5EF4-FFF2-40B4-BE49-F238E27FC236}">
              <a16:creationId xmlns:a16="http://schemas.microsoft.com/office/drawing/2014/main" id="{00000000-0008-0000-0400-000089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textlink="">
      <xdr:nvSpPr>
        <xdr:cNvPr id="394" name="正方形/長方形 393">
          <a:extLst>
            <a:ext uri="{FF2B5EF4-FFF2-40B4-BE49-F238E27FC236}">
              <a16:creationId xmlns:a16="http://schemas.microsoft.com/office/drawing/2014/main" id="{00000000-0008-0000-0400-00008A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101</xdr:col>
      <xdr:colOff>180975</xdr:colOff>
      <xdr:row>68</xdr:row>
      <xdr:rowOff>152400</xdr:rowOff>
    </xdr:from>
    <xdr:to>
      <xdr:col>109</xdr:col>
      <xdr:colOff>104775</xdr:colOff>
      <xdr:row>70</xdr:row>
      <xdr:rowOff>63500</xdr:rowOff>
    </xdr:to>
    <xdr:sp textlink="">
      <xdr:nvSpPr>
        <xdr:cNvPr id="395" name="正方形/長方形 394">
          <a:extLst>
            <a:ext uri="{FF2B5EF4-FFF2-40B4-BE49-F238E27FC236}">
              <a16:creationId xmlns:a16="http://schemas.microsoft.com/office/drawing/2014/main" id="{00000000-0008-0000-0400-00008B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textlink="">
      <xdr:nvSpPr>
        <xdr:cNvPr id="396" name="正方形/長方形 395">
          <a:extLst>
            <a:ext uri="{FF2B5EF4-FFF2-40B4-BE49-F238E27FC236}">
              <a16:creationId xmlns:a16="http://schemas.microsoft.com/office/drawing/2014/main" id="{00000000-0008-0000-0400-00008C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textlink="">
      <xdr:nvSpPr>
        <xdr:cNvPr id="397" name="正方形/長方形 396">
          <a:extLst>
            <a:ext uri="{FF2B5EF4-FFF2-40B4-BE49-F238E27FC236}">
              <a16:creationId xmlns:a16="http://schemas.microsoft.com/office/drawing/2014/main" id="{00000000-0008-0000-0400-00008D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textlink="">
      <xdr:nvSpPr>
        <xdr:cNvPr id="398" name="正方形/長方形 397">
          <a:extLst>
            <a:ext uri="{FF2B5EF4-FFF2-40B4-BE49-F238E27FC236}">
              <a16:creationId xmlns:a16="http://schemas.microsoft.com/office/drawing/2014/main" id="{00000000-0008-0000-0400-00008E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textlink="" fLocksText="0">
      <xdr:nvSpPr>
        <xdr:cNvPr id="399" name="テキスト ボックス 398">
          <a:extLst>
            <a:ext uri="{FF2B5EF4-FFF2-40B4-BE49-F238E27FC236}">
              <a16:creationId xmlns:a16="http://schemas.microsoft.com/office/drawing/2014/main" id="{00000000-0008-0000-0400-00008F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dk1"/>
              </a:solidFill>
              <a:effectLst/>
              <a:latin typeface="+mn-lt"/>
              <a:ea typeface="+mn-ea"/>
              <a:cs typeface="+mn-cs"/>
            </a:rPr>
            <a:t>　ごみ処分場の建替等に掛かる費用や</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下水道事業会計の負担金などの原因により、類似団体平均値を上回っている。今後は、町全体で事務事業の見直しによる合理化・効率化を進め、町全体として財政健全化に取り組んでいく。</a:t>
          </a:r>
          <a:endParaRPr lang="ja-JP" altLang="ja-JP" sz="1400">
            <a:effectLst/>
          </a:endParaRPr>
        </a:p>
      </xdr:txBody>
    </xdr:sp>
    <xdr:clientData/>
  </xdr:twoCellAnchor>
  <xdr:oneCellAnchor>
    <xdr:from>
      <xdr:col>62</xdr:col>
      <xdr:colOff>6350</xdr:colOff>
      <xdr:row>69</xdr:row>
      <xdr:rowOff>107950</xdr:rowOff>
    </xdr:from>
    <xdr:ext cx="298543" cy="225703"/>
    <xdr:sp textlink="">
      <xdr:nvSpPr>
        <xdr:cNvPr id="400" name="テキスト ボックス 399">
          <a:extLst>
            <a:ext uri="{FF2B5EF4-FFF2-40B4-BE49-F238E27FC236}">
              <a16:creationId xmlns:a16="http://schemas.microsoft.com/office/drawing/2014/main" id="{00000000-0008-0000-0400-000090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1" name="直線コネクタ 400">
          <a:extLst>
            <a:ext uri="{FF2B5EF4-FFF2-40B4-BE49-F238E27FC236}">
              <a16:creationId xmlns:a16="http://schemas.microsoft.com/office/drawing/2014/main" id="{00000000-0008-0000-0400-000091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textlink="">
      <xdr:nvSpPr>
        <xdr:cNvPr id="402" name="テキスト ボックス 401">
          <a:extLst>
            <a:ext uri="{FF2B5EF4-FFF2-40B4-BE49-F238E27FC236}">
              <a16:creationId xmlns:a16="http://schemas.microsoft.com/office/drawing/2014/main" id="{00000000-0008-0000-0400-000092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03" name="直線コネクタ 402">
          <a:extLst>
            <a:ext uri="{FF2B5EF4-FFF2-40B4-BE49-F238E27FC236}">
              <a16:creationId xmlns:a16="http://schemas.microsoft.com/office/drawing/2014/main" id="{00000000-0008-0000-0400-000093010000}"/>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textlink="">
      <xdr:nvSpPr>
        <xdr:cNvPr id="404" name="テキスト ボックス 403">
          <a:extLst>
            <a:ext uri="{FF2B5EF4-FFF2-40B4-BE49-F238E27FC236}">
              <a16:creationId xmlns:a16="http://schemas.microsoft.com/office/drawing/2014/main" id="{00000000-0008-0000-0400-000094010000}"/>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05" name="直線コネクタ 404">
          <a:extLst>
            <a:ext uri="{FF2B5EF4-FFF2-40B4-BE49-F238E27FC236}">
              <a16:creationId xmlns:a16="http://schemas.microsoft.com/office/drawing/2014/main" id="{00000000-0008-0000-0400-000095010000}"/>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textlink="">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07" name="直線コネクタ 406">
          <a:extLst>
            <a:ext uri="{FF2B5EF4-FFF2-40B4-BE49-F238E27FC236}">
              <a16:creationId xmlns:a16="http://schemas.microsoft.com/office/drawing/2014/main" id="{00000000-0008-0000-0400-000097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textlink="">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09" name="直線コネクタ 408">
          <a:extLst>
            <a:ext uri="{FF2B5EF4-FFF2-40B4-BE49-F238E27FC236}">
              <a16:creationId xmlns:a16="http://schemas.microsoft.com/office/drawing/2014/main" id="{00000000-0008-0000-0400-000099010000}"/>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textlink="">
      <xdr:nvSpPr>
        <xdr:cNvPr id="415" name="公債費以外グラフ枠">
          <a:extLst>
            <a:ext uri="{FF2B5EF4-FFF2-40B4-BE49-F238E27FC236}">
              <a16:creationId xmlns:a16="http://schemas.microsoft.com/office/drawing/2014/main" id="{00000000-0008-0000-0400-00009F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31750</xdr:rowOff>
    </xdr:from>
    <xdr:to>
      <xdr:col>82</xdr:col>
      <xdr:colOff>107950</xdr:colOff>
      <xdr:row>81</xdr:row>
      <xdr:rowOff>77470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flipV="1">
          <a:off x="16510000" y="12547600"/>
          <a:ext cx="0" cy="14173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49547</xdr:rowOff>
    </xdr:from>
    <xdr:ext cx="762000" cy="259045"/>
    <xdr:sp textlink="">
      <xdr:nvSpPr>
        <xdr:cNvPr id="417" name="公債費以外最小値テキスト">
          <a:extLst>
            <a:ext uri="{FF2B5EF4-FFF2-40B4-BE49-F238E27FC236}">
              <a16:creationId xmlns:a16="http://schemas.microsoft.com/office/drawing/2014/main" id="{00000000-0008-0000-0400-0000A1010000}"/>
            </a:ext>
          </a:extLst>
        </xdr:cNvPr>
        <xdr:cNvSpPr txBox="1"/>
      </xdr:nvSpPr>
      <xdr:spPr>
        <a:xfrm>
          <a:off x="16598900" y="13936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77470</xdr:rowOff>
    </xdr:from>
    <xdr:to>
      <xdr:col>82</xdr:col>
      <xdr:colOff>196850</xdr:colOff>
      <xdr:row>81</xdr:row>
      <xdr:rowOff>77470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6421100" y="139649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118127</xdr:rowOff>
    </xdr:from>
    <xdr:ext cx="762000" cy="259045"/>
    <xdr:sp textlink="">
      <xdr:nvSpPr>
        <xdr:cNvPr id="419" name="公債費以外最大値テキスト">
          <a:extLst>
            <a:ext uri="{FF2B5EF4-FFF2-40B4-BE49-F238E27FC236}">
              <a16:creationId xmlns:a16="http://schemas.microsoft.com/office/drawing/2014/main" id="{00000000-0008-0000-0400-0000A3010000}"/>
            </a:ext>
          </a:extLst>
        </xdr:cNvPr>
        <xdr:cNvSpPr txBox="1"/>
      </xdr:nvSpPr>
      <xdr:spPr>
        <a:xfrm>
          <a:off x="16598900" y="12291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31750</xdr:rowOff>
    </xdr:from>
    <xdr:to>
      <xdr:col>82</xdr:col>
      <xdr:colOff>196850</xdr:colOff>
      <xdr:row>73</xdr:row>
      <xdr:rowOff>31750</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a:off x="16421100" y="12547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77</xdr:row>
      <xdr:rowOff>46989</xdr:rowOff>
    </xdr:from>
    <xdr:to>
      <xdr:col>82</xdr:col>
      <xdr:colOff>107950</xdr:colOff>
      <xdr:row>77</xdr:row>
      <xdr:rowOff>66039</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flipV="1">
          <a:off x="15671800" y="13248639"/>
          <a:ext cx="8382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75</xdr:row>
      <xdr:rowOff>153688</xdr:rowOff>
    </xdr:from>
    <xdr:ext cx="762000" cy="259045"/>
    <xdr:sp textlink="">
      <xdr:nvSpPr>
        <xdr:cNvPr id="422" name="公債費以外平均値テキスト">
          <a:extLst>
            <a:ext uri="{FF2B5EF4-FFF2-40B4-BE49-F238E27FC236}">
              <a16:creationId xmlns:a16="http://schemas.microsoft.com/office/drawing/2014/main" id="{00000000-0008-0000-0400-0000A6010000}"/>
            </a:ext>
          </a:extLst>
        </xdr:cNvPr>
        <xdr:cNvSpPr txBox="1"/>
      </xdr:nvSpPr>
      <xdr:spPr>
        <a:xfrm>
          <a:off x="16598900" y="1301243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137161</xdr:rowOff>
    </xdr:from>
    <xdr:to>
      <xdr:col>82</xdr:col>
      <xdr:colOff>158750</xdr:colOff>
      <xdr:row>77</xdr:row>
      <xdr:rowOff>67311</xdr:rowOff>
    </xdr:to>
    <xdr:sp textlink="">
      <xdr:nvSpPr>
        <xdr:cNvPr id="423" name="フローチャート: 判断 422">
          <a:extLst>
            <a:ext uri="{FF2B5EF4-FFF2-40B4-BE49-F238E27FC236}">
              <a16:creationId xmlns:a16="http://schemas.microsoft.com/office/drawing/2014/main" id="{00000000-0008-0000-0400-0000A7010000}"/>
            </a:ext>
          </a:extLst>
        </xdr:cNvPr>
        <xdr:cNvSpPr/>
      </xdr:nvSpPr>
      <xdr:spPr>
        <a:xfrm>
          <a:off x="16459200" y="13167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76</xdr:row>
      <xdr:rowOff>157480</xdr:rowOff>
    </xdr:from>
    <xdr:to>
      <xdr:col>78</xdr:col>
      <xdr:colOff>69850</xdr:colOff>
      <xdr:row>77</xdr:row>
      <xdr:rowOff>66039</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4782800" y="13187680"/>
          <a:ext cx="889000" cy="800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114300</xdr:rowOff>
    </xdr:from>
    <xdr:to>
      <xdr:col>78</xdr:col>
      <xdr:colOff>120650</xdr:colOff>
      <xdr:row>77</xdr:row>
      <xdr:rowOff>44450</xdr:rowOff>
    </xdr:to>
    <xdr:sp textlink="">
      <xdr:nvSpPr>
        <xdr:cNvPr id="425" name="フローチャート: 判断 424">
          <a:extLst>
            <a:ext uri="{FF2B5EF4-FFF2-40B4-BE49-F238E27FC236}">
              <a16:creationId xmlns:a16="http://schemas.microsoft.com/office/drawing/2014/main" id="{00000000-0008-0000-0400-0000A9010000}"/>
            </a:ext>
          </a:extLst>
        </xdr:cNvPr>
        <xdr:cNvSpPr/>
      </xdr:nvSpPr>
      <xdr:spPr>
        <a:xfrm>
          <a:off x="15621000" y="1314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54627</xdr:rowOff>
    </xdr:from>
    <xdr:ext cx="736600" cy="259045"/>
    <xdr:sp textlink="">
      <xdr:nvSpPr>
        <xdr:cNvPr id="426" name="テキスト ボックス 425">
          <a:extLst>
            <a:ext uri="{FF2B5EF4-FFF2-40B4-BE49-F238E27FC236}">
              <a16:creationId xmlns:a16="http://schemas.microsoft.com/office/drawing/2014/main" id="{00000000-0008-0000-0400-0000AA010000}"/>
            </a:ext>
          </a:extLst>
        </xdr:cNvPr>
        <xdr:cNvSpPr txBox="1"/>
      </xdr:nvSpPr>
      <xdr:spPr>
        <a:xfrm>
          <a:off x="15290800" y="12913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76</xdr:row>
      <xdr:rowOff>46989</xdr:rowOff>
    </xdr:from>
    <xdr:to>
      <xdr:col>73</xdr:col>
      <xdr:colOff>180975</xdr:colOff>
      <xdr:row>76</xdr:row>
      <xdr:rowOff>157480</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3893800" y="13077189"/>
          <a:ext cx="889000" cy="110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41911</xdr:rowOff>
    </xdr:from>
    <xdr:to>
      <xdr:col>74</xdr:col>
      <xdr:colOff>31750</xdr:colOff>
      <xdr:row>76</xdr:row>
      <xdr:rowOff>143511</xdr:rowOff>
    </xdr:to>
    <xdr:sp textlink="">
      <xdr:nvSpPr>
        <xdr:cNvPr id="428" name="フローチャート: 判断 427">
          <a:extLst>
            <a:ext uri="{FF2B5EF4-FFF2-40B4-BE49-F238E27FC236}">
              <a16:creationId xmlns:a16="http://schemas.microsoft.com/office/drawing/2014/main" id="{00000000-0008-0000-0400-0000AC010000}"/>
            </a:ext>
          </a:extLst>
        </xdr:cNvPr>
        <xdr:cNvSpPr/>
      </xdr:nvSpPr>
      <xdr:spPr>
        <a:xfrm>
          <a:off x="14732000" y="13072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153687</xdr:rowOff>
    </xdr:from>
    <xdr:ext cx="762000" cy="259045"/>
    <xdr:sp textlink="">
      <xdr:nvSpPr>
        <xdr:cNvPr id="429" name="テキスト ボックス 428">
          <a:extLst>
            <a:ext uri="{FF2B5EF4-FFF2-40B4-BE49-F238E27FC236}">
              <a16:creationId xmlns:a16="http://schemas.microsoft.com/office/drawing/2014/main" id="{00000000-0008-0000-0400-0000AD010000}"/>
            </a:ext>
          </a:extLst>
        </xdr:cNvPr>
        <xdr:cNvSpPr txBox="1"/>
      </xdr:nvSpPr>
      <xdr:spPr>
        <a:xfrm>
          <a:off x="14401800" y="128409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76</xdr:row>
      <xdr:rowOff>46989</xdr:rowOff>
    </xdr:from>
    <xdr:to>
      <xdr:col>69</xdr:col>
      <xdr:colOff>92075</xdr:colOff>
      <xdr:row>77</xdr:row>
      <xdr:rowOff>5080</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flipV="1">
          <a:off x="13004800" y="13077189"/>
          <a:ext cx="889000" cy="1295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83820</xdr:rowOff>
    </xdr:from>
    <xdr:to>
      <xdr:col>69</xdr:col>
      <xdr:colOff>142875</xdr:colOff>
      <xdr:row>76</xdr:row>
      <xdr:rowOff>13970</xdr:rowOff>
    </xdr:to>
    <xdr:sp textlink="">
      <xdr:nvSpPr>
        <xdr:cNvPr id="431" name="フローチャート: 判断 430">
          <a:extLst>
            <a:ext uri="{FF2B5EF4-FFF2-40B4-BE49-F238E27FC236}">
              <a16:creationId xmlns:a16="http://schemas.microsoft.com/office/drawing/2014/main" id="{00000000-0008-0000-0400-0000AF010000}"/>
            </a:ext>
          </a:extLst>
        </xdr:cNvPr>
        <xdr:cNvSpPr/>
      </xdr:nvSpPr>
      <xdr:spPr>
        <a:xfrm>
          <a:off x="13843000" y="12942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24147</xdr:rowOff>
    </xdr:from>
    <xdr:ext cx="762000" cy="259045"/>
    <xdr:sp textlink="">
      <xdr:nvSpPr>
        <xdr:cNvPr id="432" name="テキスト ボックス 431">
          <a:extLst>
            <a:ext uri="{FF2B5EF4-FFF2-40B4-BE49-F238E27FC236}">
              <a16:creationId xmlns:a16="http://schemas.microsoft.com/office/drawing/2014/main" id="{00000000-0008-0000-0400-0000B0010000}"/>
            </a:ext>
          </a:extLst>
        </xdr:cNvPr>
        <xdr:cNvSpPr txBox="1"/>
      </xdr:nvSpPr>
      <xdr:spPr>
        <a:xfrm>
          <a:off x="13512800" y="12711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87630</xdr:rowOff>
    </xdr:from>
    <xdr:to>
      <xdr:col>65</xdr:col>
      <xdr:colOff>53975</xdr:colOff>
      <xdr:row>77</xdr:row>
      <xdr:rowOff>17780</xdr:rowOff>
    </xdr:to>
    <xdr:sp textlink="">
      <xdr:nvSpPr>
        <xdr:cNvPr id="433" name="フローチャート: 判断 432">
          <a:extLst>
            <a:ext uri="{FF2B5EF4-FFF2-40B4-BE49-F238E27FC236}">
              <a16:creationId xmlns:a16="http://schemas.microsoft.com/office/drawing/2014/main" id="{00000000-0008-0000-0400-0000B1010000}"/>
            </a:ext>
          </a:extLst>
        </xdr:cNvPr>
        <xdr:cNvSpPr/>
      </xdr:nvSpPr>
      <xdr:spPr>
        <a:xfrm>
          <a:off x="12954000" y="13117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27957</xdr:rowOff>
    </xdr:from>
    <xdr:ext cx="762000" cy="259045"/>
    <xdr:sp textlink="">
      <xdr:nvSpPr>
        <xdr:cNvPr id="434" name="テキスト ボックス 433">
          <a:extLst>
            <a:ext uri="{FF2B5EF4-FFF2-40B4-BE49-F238E27FC236}">
              <a16:creationId xmlns:a16="http://schemas.microsoft.com/office/drawing/2014/main" id="{00000000-0008-0000-0400-0000B2010000}"/>
            </a:ext>
          </a:extLst>
        </xdr:cNvPr>
        <xdr:cNvSpPr txBox="1"/>
      </xdr:nvSpPr>
      <xdr:spPr>
        <a:xfrm>
          <a:off x="12623800" y="128867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167639</xdr:rowOff>
    </xdr:from>
    <xdr:to>
      <xdr:col>82</xdr:col>
      <xdr:colOff>158750</xdr:colOff>
      <xdr:row>77</xdr:row>
      <xdr:rowOff>97789</xdr:rowOff>
    </xdr:to>
    <xdr:sp textlink="">
      <xdr:nvSpPr>
        <xdr:cNvPr id="440" name="楕円 439">
          <a:extLst>
            <a:ext uri="{FF2B5EF4-FFF2-40B4-BE49-F238E27FC236}">
              <a16:creationId xmlns:a16="http://schemas.microsoft.com/office/drawing/2014/main" id="{00000000-0008-0000-0400-0000B8010000}"/>
            </a:ext>
          </a:extLst>
        </xdr:cNvPr>
        <xdr:cNvSpPr/>
      </xdr:nvSpPr>
      <xdr:spPr>
        <a:xfrm>
          <a:off x="16459200" y="13197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76</xdr:row>
      <xdr:rowOff>139716</xdr:rowOff>
    </xdr:from>
    <xdr:ext cx="762000" cy="259045"/>
    <xdr:sp textlink="">
      <xdr:nvSpPr>
        <xdr:cNvPr id="441" name="公債費以外該当値テキスト">
          <a:extLst>
            <a:ext uri="{FF2B5EF4-FFF2-40B4-BE49-F238E27FC236}">
              <a16:creationId xmlns:a16="http://schemas.microsoft.com/office/drawing/2014/main" id="{00000000-0008-0000-0400-0000B9010000}"/>
            </a:ext>
          </a:extLst>
        </xdr:cNvPr>
        <xdr:cNvSpPr txBox="1"/>
      </xdr:nvSpPr>
      <xdr:spPr>
        <a:xfrm>
          <a:off x="16598900" y="131699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77</xdr:row>
      <xdr:rowOff>15239</xdr:rowOff>
    </xdr:from>
    <xdr:to>
      <xdr:col>78</xdr:col>
      <xdr:colOff>120650</xdr:colOff>
      <xdr:row>77</xdr:row>
      <xdr:rowOff>116839</xdr:rowOff>
    </xdr:to>
    <xdr:sp textlink="">
      <xdr:nvSpPr>
        <xdr:cNvPr id="442" name="楕円 441">
          <a:extLst>
            <a:ext uri="{FF2B5EF4-FFF2-40B4-BE49-F238E27FC236}">
              <a16:creationId xmlns:a16="http://schemas.microsoft.com/office/drawing/2014/main" id="{00000000-0008-0000-0400-0000BA010000}"/>
            </a:ext>
          </a:extLst>
        </xdr:cNvPr>
        <xdr:cNvSpPr/>
      </xdr:nvSpPr>
      <xdr:spPr>
        <a:xfrm>
          <a:off x="15621000" y="132168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101616</xdr:rowOff>
    </xdr:from>
    <xdr:ext cx="736600" cy="259045"/>
    <xdr:sp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5290800" y="1330326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76</xdr:row>
      <xdr:rowOff>106680</xdr:rowOff>
    </xdr:from>
    <xdr:to>
      <xdr:col>74</xdr:col>
      <xdr:colOff>31750</xdr:colOff>
      <xdr:row>77</xdr:row>
      <xdr:rowOff>36830</xdr:rowOff>
    </xdr:to>
    <xdr:sp textlink="">
      <xdr:nvSpPr>
        <xdr:cNvPr id="444" name="楕円 443">
          <a:extLst>
            <a:ext uri="{FF2B5EF4-FFF2-40B4-BE49-F238E27FC236}">
              <a16:creationId xmlns:a16="http://schemas.microsoft.com/office/drawing/2014/main" id="{00000000-0008-0000-0400-0000BC010000}"/>
            </a:ext>
          </a:extLst>
        </xdr:cNvPr>
        <xdr:cNvSpPr/>
      </xdr:nvSpPr>
      <xdr:spPr>
        <a:xfrm>
          <a:off x="14732000" y="13136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21607</xdr:rowOff>
    </xdr:from>
    <xdr:ext cx="762000" cy="259045"/>
    <xdr:sp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4401800" y="13223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75</xdr:row>
      <xdr:rowOff>167639</xdr:rowOff>
    </xdr:from>
    <xdr:to>
      <xdr:col>69</xdr:col>
      <xdr:colOff>142875</xdr:colOff>
      <xdr:row>76</xdr:row>
      <xdr:rowOff>97789</xdr:rowOff>
    </xdr:to>
    <xdr:sp textlink="">
      <xdr:nvSpPr>
        <xdr:cNvPr id="446" name="楕円 445">
          <a:extLst>
            <a:ext uri="{FF2B5EF4-FFF2-40B4-BE49-F238E27FC236}">
              <a16:creationId xmlns:a16="http://schemas.microsoft.com/office/drawing/2014/main" id="{00000000-0008-0000-0400-0000BE010000}"/>
            </a:ext>
          </a:extLst>
        </xdr:cNvPr>
        <xdr:cNvSpPr/>
      </xdr:nvSpPr>
      <xdr:spPr>
        <a:xfrm>
          <a:off x="13843000" y="13026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82566</xdr:rowOff>
    </xdr:from>
    <xdr:ext cx="762000" cy="259045"/>
    <xdr:sp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3512800" y="131127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125730</xdr:rowOff>
    </xdr:from>
    <xdr:to>
      <xdr:col>65</xdr:col>
      <xdr:colOff>53975</xdr:colOff>
      <xdr:row>77</xdr:row>
      <xdr:rowOff>55880</xdr:rowOff>
    </xdr:to>
    <xdr:sp textlink="">
      <xdr:nvSpPr>
        <xdr:cNvPr id="448" name="楕円 447">
          <a:extLst>
            <a:ext uri="{FF2B5EF4-FFF2-40B4-BE49-F238E27FC236}">
              <a16:creationId xmlns:a16="http://schemas.microsoft.com/office/drawing/2014/main" id="{00000000-0008-0000-0400-0000C0010000}"/>
            </a:ext>
          </a:extLst>
        </xdr:cNvPr>
        <xdr:cNvSpPr/>
      </xdr:nvSpPr>
      <xdr:spPr>
        <a:xfrm>
          <a:off x="12954000" y="13155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40657</xdr:rowOff>
    </xdr:from>
    <xdr:ext cx="762000" cy="259045"/>
    <xdr:sp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2623800" y="132423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岐阜県笠松町</a:t>
          </a:r>
        </a:p>
      </xdr:txBody>
    </xdr:sp>
    <xdr:clientData/>
  </xdr:twoCellAnchor>
  <xdr:twoCellAnchor>
    <xdr:from>
      <xdr:col>39</xdr:col>
      <xdr:colOff>1066800</xdr:colOff>
      <xdr:row>0</xdr:row>
      <xdr:rowOff>0</xdr:rowOff>
    </xdr:from>
    <xdr:to>
      <xdr:col>41</xdr:col>
      <xdr:colOff>501650</xdr:colOff>
      <xdr:row>2</xdr:row>
      <xdr:rowOff>38100</xdr:rowOff>
    </xdr:to>
    <xdr:sp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13</xdr:row>
      <xdr:rowOff>13754</xdr:rowOff>
    </xdr:from>
    <xdr:to>
      <xdr:col>29</xdr:col>
      <xdr:colOff>127000</xdr:colOff>
      <xdr:row>20</xdr:row>
      <xdr:rowOff>147561</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2290229"/>
          <a:ext cx="0" cy="1333957"/>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119638</xdr:rowOff>
    </xdr:from>
    <xdr:ext cx="762000" cy="259045"/>
    <xdr:sp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5962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54,631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147561</xdr:rowOff>
    </xdr:from>
    <xdr:to>
      <xdr:col>30</xdr:col>
      <xdr:colOff>25400</xdr:colOff>
      <xdr:row>20</xdr:row>
      <xdr:rowOff>147561</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62418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11</xdr:row>
      <xdr:rowOff>100131</xdr:rowOff>
    </xdr:from>
    <xdr:ext cx="762000" cy="259045"/>
    <xdr:sp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2033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159,667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13</xdr:row>
      <xdr:rowOff>13754</xdr:rowOff>
    </xdr:from>
    <xdr:to>
      <xdr:col>30</xdr:col>
      <xdr:colOff>25400</xdr:colOff>
      <xdr:row>13</xdr:row>
      <xdr:rowOff>13754</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229022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20</xdr:row>
      <xdr:rowOff>61087</xdr:rowOff>
    </xdr:from>
    <xdr:to>
      <xdr:col>29</xdr:col>
      <xdr:colOff>127000</xdr:colOff>
      <xdr:row>20</xdr:row>
      <xdr:rowOff>107518</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3537712"/>
          <a:ext cx="647700" cy="4643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17</xdr:row>
      <xdr:rowOff>114812</xdr:rowOff>
    </xdr:from>
    <xdr:ext cx="762000" cy="259045"/>
    <xdr:sp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307708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98285</xdr:rowOff>
    </xdr:from>
    <xdr:to>
      <xdr:col>29</xdr:col>
      <xdr:colOff>177800</xdr:colOff>
      <xdr:row>19</xdr:row>
      <xdr:rowOff>28435</xdr:rowOff>
    </xdr:to>
    <xdr:sp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323201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20</xdr:row>
      <xdr:rowOff>107518</xdr:rowOff>
    </xdr:from>
    <xdr:to>
      <xdr:col>26</xdr:col>
      <xdr:colOff>50800</xdr:colOff>
      <xdr:row>20</xdr:row>
      <xdr:rowOff>126009</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3584143"/>
          <a:ext cx="698500" cy="1849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18</xdr:row>
      <xdr:rowOff>160452</xdr:rowOff>
    </xdr:from>
    <xdr:to>
      <xdr:col>26</xdr:col>
      <xdr:colOff>101600</xdr:colOff>
      <xdr:row>19</xdr:row>
      <xdr:rowOff>90602</xdr:rowOff>
    </xdr:to>
    <xdr:sp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329417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100779</xdr:rowOff>
    </xdr:from>
    <xdr:ext cx="736600" cy="259045"/>
    <xdr:sp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306305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20</xdr:row>
      <xdr:rowOff>119647</xdr:rowOff>
    </xdr:from>
    <xdr:to>
      <xdr:col>22</xdr:col>
      <xdr:colOff>114300</xdr:colOff>
      <xdr:row>20</xdr:row>
      <xdr:rowOff>126009</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a:off x="3606800" y="3596272"/>
          <a:ext cx="698500" cy="636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19</xdr:row>
      <xdr:rowOff>22873</xdr:rowOff>
    </xdr:from>
    <xdr:to>
      <xdr:col>22</xdr:col>
      <xdr:colOff>165100</xdr:colOff>
      <xdr:row>19</xdr:row>
      <xdr:rowOff>124473</xdr:rowOff>
    </xdr:to>
    <xdr:sp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332804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134650</xdr:rowOff>
    </xdr:from>
    <xdr:ext cx="762000" cy="259045"/>
    <xdr:sp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30969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73,949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20</xdr:row>
      <xdr:rowOff>119647</xdr:rowOff>
    </xdr:from>
    <xdr:to>
      <xdr:col>18</xdr:col>
      <xdr:colOff>177800</xdr:colOff>
      <xdr:row>20</xdr:row>
      <xdr:rowOff>151054</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3596272"/>
          <a:ext cx="698500" cy="3140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19</xdr:row>
      <xdr:rowOff>35281</xdr:rowOff>
    </xdr:from>
    <xdr:to>
      <xdr:col>19</xdr:col>
      <xdr:colOff>38100</xdr:colOff>
      <xdr:row>19</xdr:row>
      <xdr:rowOff>136881</xdr:rowOff>
    </xdr:to>
    <xdr:sp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34045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17</xdr:row>
      <xdr:rowOff>147058</xdr:rowOff>
    </xdr:from>
    <xdr:ext cx="762000" cy="259045"/>
    <xdr:sp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31093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56426</xdr:rowOff>
    </xdr:from>
    <xdr:to>
      <xdr:col>15</xdr:col>
      <xdr:colOff>101600</xdr:colOff>
      <xdr:row>19</xdr:row>
      <xdr:rowOff>158026</xdr:rowOff>
    </xdr:to>
    <xdr:sp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336160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17</xdr:row>
      <xdr:rowOff>168203</xdr:rowOff>
    </xdr:from>
    <xdr:ext cx="762000" cy="259045"/>
    <xdr:sp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31304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71,307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20</xdr:row>
      <xdr:rowOff>10287</xdr:rowOff>
    </xdr:from>
    <xdr:to>
      <xdr:col>29</xdr:col>
      <xdr:colOff>177800</xdr:colOff>
      <xdr:row>20</xdr:row>
      <xdr:rowOff>111887</xdr:rowOff>
    </xdr:to>
    <xdr:sp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348691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19</xdr:row>
      <xdr:rowOff>90314</xdr:rowOff>
    </xdr:from>
    <xdr:ext cx="762000" cy="259045"/>
    <xdr:sp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33954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61,440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20</xdr:row>
      <xdr:rowOff>56718</xdr:rowOff>
    </xdr:from>
    <xdr:to>
      <xdr:col>26</xdr:col>
      <xdr:colOff>101600</xdr:colOff>
      <xdr:row>20</xdr:row>
      <xdr:rowOff>158318</xdr:rowOff>
    </xdr:to>
    <xdr:sp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353334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20</xdr:row>
      <xdr:rowOff>143095</xdr:rowOff>
    </xdr:from>
    <xdr:ext cx="736600" cy="259045"/>
    <xdr:sp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36197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57,784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20</xdr:row>
      <xdr:rowOff>75209</xdr:rowOff>
    </xdr:from>
    <xdr:to>
      <xdr:col>22</xdr:col>
      <xdr:colOff>165100</xdr:colOff>
      <xdr:row>21</xdr:row>
      <xdr:rowOff>5359</xdr:rowOff>
    </xdr:to>
    <xdr:sp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355183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20</xdr:row>
      <xdr:rowOff>161586</xdr:rowOff>
    </xdr:from>
    <xdr:ext cx="762000" cy="259045"/>
    <xdr:sp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36382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56,328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20</xdr:row>
      <xdr:rowOff>68847</xdr:rowOff>
    </xdr:from>
    <xdr:to>
      <xdr:col>19</xdr:col>
      <xdr:colOff>38100</xdr:colOff>
      <xdr:row>20</xdr:row>
      <xdr:rowOff>170447</xdr:rowOff>
    </xdr:to>
    <xdr:sp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354547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20</xdr:row>
      <xdr:rowOff>155224</xdr:rowOff>
    </xdr:from>
    <xdr:ext cx="762000" cy="259045"/>
    <xdr:sp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3631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56,829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20</xdr:row>
      <xdr:rowOff>100254</xdr:rowOff>
    </xdr:from>
    <xdr:to>
      <xdr:col>15</xdr:col>
      <xdr:colOff>101600</xdr:colOff>
      <xdr:row>21</xdr:row>
      <xdr:rowOff>30404</xdr:rowOff>
    </xdr:to>
    <xdr:sp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357687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21</xdr:row>
      <xdr:rowOff>15181</xdr:rowOff>
    </xdr:from>
    <xdr:ext cx="762000" cy="259045"/>
    <xdr:sp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36632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54,356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12700</xdr:rowOff>
    </xdr:from>
    <xdr:to>
      <xdr:col>33</xdr:col>
      <xdr:colOff>114300</xdr:colOff>
      <xdr:row>38</xdr:row>
      <xdr:rowOff>12700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4803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36</xdr:row>
      <xdr:rowOff>69850</xdr:rowOff>
    </xdr:from>
    <xdr:to>
      <xdr:col>33</xdr:col>
      <xdr:colOff>114300</xdr:colOff>
      <xdr:row>36</xdr:row>
      <xdr:rowOff>69850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0231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270527</xdr:rowOff>
    </xdr:from>
    <xdr:ext cx="762000" cy="259045"/>
    <xdr:sp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688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298450</xdr:rowOff>
    </xdr:from>
    <xdr:to>
      <xdr:col>33</xdr:col>
      <xdr:colOff>114300</xdr:colOff>
      <xdr:row>34</xdr:row>
      <xdr:rowOff>298450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5659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156227</xdr:rowOff>
    </xdr:from>
    <xdr:ext cx="762000" cy="259045"/>
    <xdr:sp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423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184150</xdr:rowOff>
    </xdr:from>
    <xdr:to>
      <xdr:col>33</xdr:col>
      <xdr:colOff>114300</xdr:colOff>
      <xdr:row>33</xdr:row>
      <xdr:rowOff>184150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1087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41927</xdr:rowOff>
    </xdr:from>
    <xdr:ext cx="762000" cy="259045"/>
    <xdr:sp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596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textlink="">
      <xdr:nvSpPr>
        <xdr:cNvPr id="103" name="人口1人当たり決算額の推移グラフ枠445">
          <a:extLst>
            <a:ext uri="{FF2B5EF4-FFF2-40B4-BE49-F238E27FC236}">
              <a16:creationId xmlns:a16="http://schemas.microsoft.com/office/drawing/2014/main" id="{00000000-0008-0000-0500-000067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53505</xdr:rowOff>
    </xdr:from>
    <xdr:to>
      <xdr:col>29</xdr:col>
      <xdr:colOff>127000</xdr:colOff>
      <xdr:row>37</xdr:row>
      <xdr:rowOff>36726</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bwMode="auto">
        <a:xfrm flipV="1">
          <a:off x="5651500" y="5978055"/>
          <a:ext cx="0" cy="1183371"/>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8803</xdr:rowOff>
    </xdr:from>
    <xdr:ext cx="762000" cy="259045"/>
    <xdr:sp textlink="">
      <xdr:nvSpPr>
        <xdr:cNvPr id="105" name="人口1人当たり決算額の推移最小値テキスト445">
          <a:extLst>
            <a:ext uri="{FF2B5EF4-FFF2-40B4-BE49-F238E27FC236}">
              <a16:creationId xmlns:a16="http://schemas.microsoft.com/office/drawing/2014/main" id="{00000000-0008-0000-0500-000069000000}"/>
            </a:ext>
          </a:extLst>
        </xdr:cNvPr>
        <xdr:cNvSpPr txBox="1"/>
      </xdr:nvSpPr>
      <xdr:spPr>
        <a:xfrm>
          <a:off x="5740400" y="71335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36726</xdr:rowOff>
    </xdr:from>
    <xdr:to>
      <xdr:col>30</xdr:col>
      <xdr:colOff>25400</xdr:colOff>
      <xdr:row>37</xdr:row>
      <xdr:rowOff>36726</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a:off x="5562600" y="716142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31</xdr:row>
      <xdr:rowOff>311332</xdr:rowOff>
    </xdr:from>
    <xdr:ext cx="762000" cy="259045"/>
    <xdr:sp textlink="">
      <xdr:nvSpPr>
        <xdr:cNvPr id="107" name="人口1人当たり決算額の推移最大値テキスト445">
          <a:extLst>
            <a:ext uri="{FF2B5EF4-FFF2-40B4-BE49-F238E27FC236}">
              <a16:creationId xmlns:a16="http://schemas.microsoft.com/office/drawing/2014/main" id="{00000000-0008-0000-0500-00006B000000}"/>
            </a:ext>
          </a:extLst>
        </xdr:cNvPr>
        <xdr:cNvSpPr txBox="1"/>
      </xdr:nvSpPr>
      <xdr:spPr>
        <a:xfrm>
          <a:off x="5740400" y="57215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45,715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53505</xdr:rowOff>
    </xdr:from>
    <xdr:to>
      <xdr:col>30</xdr:col>
      <xdr:colOff>25400</xdr:colOff>
      <xdr:row>33</xdr:row>
      <xdr:rowOff>53505</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597805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87978</xdr:rowOff>
    </xdr:from>
    <xdr:to>
      <xdr:col>29</xdr:col>
      <xdr:colOff>127000</xdr:colOff>
      <xdr:row>35</xdr:row>
      <xdr:rowOff>125126</xdr:rowOff>
    </xdr:to>
    <xdr:cxnSp macro="">
      <xdr:nvCxnSpPr>
        <xdr:cNvPr id="109" name="直線コネクタ 108">
          <a:extLst>
            <a:ext uri="{FF2B5EF4-FFF2-40B4-BE49-F238E27FC236}">
              <a16:creationId xmlns:a16="http://schemas.microsoft.com/office/drawing/2014/main" id="{00000000-0008-0000-0500-00006D000000}"/>
            </a:ext>
          </a:extLst>
        </xdr:cNvPr>
        <xdr:cNvCxnSpPr/>
      </xdr:nvCxnSpPr>
      <xdr:spPr bwMode="auto">
        <a:xfrm>
          <a:off x="5003800" y="6698328"/>
          <a:ext cx="647700" cy="3714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34</xdr:row>
      <xdr:rowOff>194111</xdr:rowOff>
    </xdr:from>
    <xdr:ext cx="762000" cy="259045"/>
    <xdr:sp textlink="">
      <xdr:nvSpPr>
        <xdr:cNvPr id="110" name="人口1人当たり決算額の推移平均値テキスト445">
          <a:extLst>
            <a:ext uri="{FF2B5EF4-FFF2-40B4-BE49-F238E27FC236}">
              <a16:creationId xmlns:a16="http://schemas.microsoft.com/office/drawing/2014/main" id="{00000000-0008-0000-0500-00006E000000}"/>
            </a:ext>
          </a:extLst>
        </xdr:cNvPr>
        <xdr:cNvSpPr txBox="1"/>
      </xdr:nvSpPr>
      <xdr:spPr>
        <a:xfrm>
          <a:off x="5740400" y="646156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6134</xdr:rowOff>
    </xdr:from>
    <xdr:to>
      <xdr:col>29</xdr:col>
      <xdr:colOff>177800</xdr:colOff>
      <xdr:row>35</xdr:row>
      <xdr:rowOff>107734</xdr:rowOff>
    </xdr:to>
    <xdr:sp textlink="">
      <xdr:nvSpPr>
        <xdr:cNvPr id="111" name="フローチャート: 判断 110">
          <a:extLst>
            <a:ext uri="{FF2B5EF4-FFF2-40B4-BE49-F238E27FC236}">
              <a16:creationId xmlns:a16="http://schemas.microsoft.com/office/drawing/2014/main" id="{00000000-0008-0000-0500-00006F000000}"/>
            </a:ext>
          </a:extLst>
        </xdr:cNvPr>
        <xdr:cNvSpPr/>
      </xdr:nvSpPr>
      <xdr:spPr bwMode="auto">
        <a:xfrm>
          <a:off x="5600700" y="661648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87978</xdr:rowOff>
    </xdr:from>
    <xdr:to>
      <xdr:col>26</xdr:col>
      <xdr:colOff>50800</xdr:colOff>
      <xdr:row>35</xdr:row>
      <xdr:rowOff>126063</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flipV="1">
          <a:off x="4305300" y="6698328"/>
          <a:ext cx="698500" cy="3808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18364</xdr:rowOff>
    </xdr:from>
    <xdr:to>
      <xdr:col>26</xdr:col>
      <xdr:colOff>101600</xdr:colOff>
      <xdr:row>35</xdr:row>
      <xdr:rowOff>119964</xdr:rowOff>
    </xdr:to>
    <xdr:sp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4953000" y="662871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130141</xdr:rowOff>
    </xdr:from>
    <xdr:ext cx="736600" cy="259045"/>
    <xdr:sp textlink="">
      <xdr:nvSpPr>
        <xdr:cNvPr id="114" name="テキスト ボックス 113">
          <a:extLst>
            <a:ext uri="{FF2B5EF4-FFF2-40B4-BE49-F238E27FC236}">
              <a16:creationId xmlns:a16="http://schemas.microsoft.com/office/drawing/2014/main" id="{00000000-0008-0000-0500-000072000000}"/>
            </a:ext>
          </a:extLst>
        </xdr:cNvPr>
        <xdr:cNvSpPr txBox="1"/>
      </xdr:nvSpPr>
      <xdr:spPr>
        <a:xfrm>
          <a:off x="4622800" y="63975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126063</xdr:rowOff>
    </xdr:from>
    <xdr:to>
      <xdr:col>22</xdr:col>
      <xdr:colOff>114300</xdr:colOff>
      <xdr:row>35</xdr:row>
      <xdr:rowOff>127000</xdr:rowOff>
    </xdr:to>
    <xdr:cxnSp macro="">
      <xdr:nvCxnSpPr>
        <xdr:cNvPr id="115" name="直線コネクタ 114">
          <a:extLst>
            <a:ext uri="{FF2B5EF4-FFF2-40B4-BE49-F238E27FC236}">
              <a16:creationId xmlns:a16="http://schemas.microsoft.com/office/drawing/2014/main" id="{00000000-0008-0000-0500-000073000000}"/>
            </a:ext>
          </a:extLst>
        </xdr:cNvPr>
        <xdr:cNvCxnSpPr/>
      </xdr:nvCxnSpPr>
      <xdr:spPr bwMode="auto">
        <a:xfrm flipV="1">
          <a:off x="3606800" y="6736413"/>
          <a:ext cx="698500" cy="93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28308</xdr:rowOff>
    </xdr:from>
    <xdr:to>
      <xdr:col>22</xdr:col>
      <xdr:colOff>165100</xdr:colOff>
      <xdr:row>35</xdr:row>
      <xdr:rowOff>129908</xdr:rowOff>
    </xdr:to>
    <xdr:sp textlink="">
      <xdr:nvSpPr>
        <xdr:cNvPr id="116" name="フローチャート: 判断 115">
          <a:extLst>
            <a:ext uri="{FF2B5EF4-FFF2-40B4-BE49-F238E27FC236}">
              <a16:creationId xmlns:a16="http://schemas.microsoft.com/office/drawing/2014/main" id="{00000000-0008-0000-0500-000074000000}"/>
            </a:ext>
          </a:extLst>
        </xdr:cNvPr>
        <xdr:cNvSpPr/>
      </xdr:nvSpPr>
      <xdr:spPr bwMode="auto">
        <a:xfrm>
          <a:off x="4254500" y="663865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140085</xdr:rowOff>
    </xdr:from>
    <xdr:ext cx="762000" cy="259045"/>
    <xdr:sp textlink="">
      <xdr:nvSpPr>
        <xdr:cNvPr id="117" name="テキスト ボックス 116">
          <a:extLst>
            <a:ext uri="{FF2B5EF4-FFF2-40B4-BE49-F238E27FC236}">
              <a16:creationId xmlns:a16="http://schemas.microsoft.com/office/drawing/2014/main" id="{00000000-0008-0000-0500-000075000000}"/>
            </a:ext>
          </a:extLst>
        </xdr:cNvPr>
        <xdr:cNvSpPr txBox="1"/>
      </xdr:nvSpPr>
      <xdr:spPr>
        <a:xfrm>
          <a:off x="3924300" y="64075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127000</xdr:rowOff>
    </xdr:from>
    <xdr:to>
      <xdr:col>18</xdr:col>
      <xdr:colOff>177800</xdr:colOff>
      <xdr:row>35</xdr:row>
      <xdr:rowOff>187922</xdr:rowOff>
    </xdr:to>
    <xdr:cxnSp macro="">
      <xdr:nvCxnSpPr>
        <xdr:cNvPr id="118" name="直線コネクタ 117">
          <a:extLst>
            <a:ext uri="{FF2B5EF4-FFF2-40B4-BE49-F238E27FC236}">
              <a16:creationId xmlns:a16="http://schemas.microsoft.com/office/drawing/2014/main" id="{00000000-0008-0000-0500-000076000000}"/>
            </a:ext>
          </a:extLst>
        </xdr:cNvPr>
        <xdr:cNvCxnSpPr/>
      </xdr:nvCxnSpPr>
      <xdr:spPr bwMode="auto">
        <a:xfrm flipV="1">
          <a:off x="2908300" y="6737350"/>
          <a:ext cx="698500" cy="6092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56060</xdr:rowOff>
    </xdr:from>
    <xdr:to>
      <xdr:col>19</xdr:col>
      <xdr:colOff>38100</xdr:colOff>
      <xdr:row>35</xdr:row>
      <xdr:rowOff>157660</xdr:rowOff>
    </xdr:to>
    <xdr:sp textlink="">
      <xdr:nvSpPr>
        <xdr:cNvPr id="119" name="フローチャート: 判断 118">
          <a:extLst>
            <a:ext uri="{FF2B5EF4-FFF2-40B4-BE49-F238E27FC236}">
              <a16:creationId xmlns:a16="http://schemas.microsoft.com/office/drawing/2014/main" id="{00000000-0008-0000-0500-000077000000}"/>
            </a:ext>
          </a:extLst>
        </xdr:cNvPr>
        <xdr:cNvSpPr/>
      </xdr:nvSpPr>
      <xdr:spPr bwMode="auto">
        <a:xfrm>
          <a:off x="3556000" y="666641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167838</xdr:rowOff>
    </xdr:from>
    <xdr:ext cx="762000" cy="259045"/>
    <xdr:sp textlink="">
      <xdr:nvSpPr>
        <xdr:cNvPr id="120" name="テキスト ボックス 119">
          <a:extLst>
            <a:ext uri="{FF2B5EF4-FFF2-40B4-BE49-F238E27FC236}">
              <a16:creationId xmlns:a16="http://schemas.microsoft.com/office/drawing/2014/main" id="{00000000-0008-0000-0500-000078000000}"/>
            </a:ext>
          </a:extLst>
        </xdr:cNvPr>
        <xdr:cNvSpPr txBox="1"/>
      </xdr:nvSpPr>
      <xdr:spPr>
        <a:xfrm>
          <a:off x="3225800" y="64352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71354</xdr:rowOff>
    </xdr:from>
    <xdr:to>
      <xdr:col>15</xdr:col>
      <xdr:colOff>101600</xdr:colOff>
      <xdr:row>35</xdr:row>
      <xdr:rowOff>172954</xdr:rowOff>
    </xdr:to>
    <xdr:sp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2857500" y="668170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183131</xdr:rowOff>
    </xdr:from>
    <xdr:ext cx="762000" cy="259045"/>
    <xdr:sp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2527300" y="64505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74326</xdr:rowOff>
    </xdr:from>
    <xdr:to>
      <xdr:col>29</xdr:col>
      <xdr:colOff>177800</xdr:colOff>
      <xdr:row>35</xdr:row>
      <xdr:rowOff>175926</xdr:rowOff>
    </xdr:to>
    <xdr:sp textlink="">
      <xdr:nvSpPr>
        <xdr:cNvPr id="128" name="楕円 127">
          <a:extLst>
            <a:ext uri="{FF2B5EF4-FFF2-40B4-BE49-F238E27FC236}">
              <a16:creationId xmlns:a16="http://schemas.microsoft.com/office/drawing/2014/main" id="{00000000-0008-0000-0500-000080000000}"/>
            </a:ext>
          </a:extLst>
        </xdr:cNvPr>
        <xdr:cNvSpPr/>
      </xdr:nvSpPr>
      <xdr:spPr bwMode="auto">
        <a:xfrm>
          <a:off x="5600700" y="668467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46403</xdr:rowOff>
    </xdr:from>
    <xdr:ext cx="762000" cy="259045"/>
    <xdr:sp textlink="">
      <xdr:nvSpPr>
        <xdr:cNvPr id="129" name="人口1人当たり決算額の推移該当値テキスト445">
          <a:extLst>
            <a:ext uri="{FF2B5EF4-FFF2-40B4-BE49-F238E27FC236}">
              <a16:creationId xmlns:a16="http://schemas.microsoft.com/office/drawing/2014/main" id="{00000000-0008-0000-0500-000081000000}"/>
            </a:ext>
          </a:extLst>
        </xdr:cNvPr>
        <xdr:cNvSpPr txBox="1"/>
      </xdr:nvSpPr>
      <xdr:spPr>
        <a:xfrm>
          <a:off x="5740400" y="66567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37178</xdr:rowOff>
    </xdr:from>
    <xdr:to>
      <xdr:col>26</xdr:col>
      <xdr:colOff>101600</xdr:colOff>
      <xdr:row>35</xdr:row>
      <xdr:rowOff>138778</xdr:rowOff>
    </xdr:to>
    <xdr:sp textlink="">
      <xdr:nvSpPr>
        <xdr:cNvPr id="130" name="楕円 129">
          <a:extLst>
            <a:ext uri="{FF2B5EF4-FFF2-40B4-BE49-F238E27FC236}">
              <a16:creationId xmlns:a16="http://schemas.microsoft.com/office/drawing/2014/main" id="{00000000-0008-0000-0500-000082000000}"/>
            </a:ext>
          </a:extLst>
        </xdr:cNvPr>
        <xdr:cNvSpPr/>
      </xdr:nvSpPr>
      <xdr:spPr bwMode="auto">
        <a:xfrm>
          <a:off x="4953000" y="664752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123555</xdr:rowOff>
    </xdr:from>
    <xdr:ext cx="736600" cy="259045"/>
    <xdr:sp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4622800" y="67339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75263</xdr:rowOff>
    </xdr:from>
    <xdr:to>
      <xdr:col>22</xdr:col>
      <xdr:colOff>165100</xdr:colOff>
      <xdr:row>35</xdr:row>
      <xdr:rowOff>176863</xdr:rowOff>
    </xdr:to>
    <xdr:sp textlink="">
      <xdr:nvSpPr>
        <xdr:cNvPr id="132" name="楕円 131">
          <a:extLst>
            <a:ext uri="{FF2B5EF4-FFF2-40B4-BE49-F238E27FC236}">
              <a16:creationId xmlns:a16="http://schemas.microsoft.com/office/drawing/2014/main" id="{00000000-0008-0000-0500-000084000000}"/>
            </a:ext>
          </a:extLst>
        </xdr:cNvPr>
        <xdr:cNvSpPr/>
      </xdr:nvSpPr>
      <xdr:spPr bwMode="auto">
        <a:xfrm>
          <a:off x="4254500" y="668561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161640</xdr:rowOff>
    </xdr:from>
    <xdr:ext cx="762000" cy="259045"/>
    <xdr:sp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3924300" y="67719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76200</xdr:rowOff>
    </xdr:from>
    <xdr:to>
      <xdr:col>19</xdr:col>
      <xdr:colOff>38100</xdr:colOff>
      <xdr:row>35</xdr:row>
      <xdr:rowOff>177800</xdr:rowOff>
    </xdr:to>
    <xdr:sp textlink="">
      <xdr:nvSpPr>
        <xdr:cNvPr id="134" name="楕円 133">
          <a:extLst>
            <a:ext uri="{FF2B5EF4-FFF2-40B4-BE49-F238E27FC236}">
              <a16:creationId xmlns:a16="http://schemas.microsoft.com/office/drawing/2014/main" id="{00000000-0008-0000-0500-000086000000}"/>
            </a:ext>
          </a:extLst>
        </xdr:cNvPr>
        <xdr:cNvSpPr/>
      </xdr:nvSpPr>
      <xdr:spPr bwMode="auto">
        <a:xfrm>
          <a:off x="3556000" y="668655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162577</xdr:rowOff>
    </xdr:from>
    <xdr:ext cx="762000" cy="259045"/>
    <xdr:sp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225800" y="6772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137122</xdr:rowOff>
    </xdr:from>
    <xdr:to>
      <xdr:col>15</xdr:col>
      <xdr:colOff>101600</xdr:colOff>
      <xdr:row>35</xdr:row>
      <xdr:rowOff>238722</xdr:rowOff>
    </xdr:to>
    <xdr:sp textlink="">
      <xdr:nvSpPr>
        <xdr:cNvPr id="136" name="楕円 135">
          <a:extLst>
            <a:ext uri="{FF2B5EF4-FFF2-40B4-BE49-F238E27FC236}">
              <a16:creationId xmlns:a16="http://schemas.microsoft.com/office/drawing/2014/main" id="{00000000-0008-0000-0500-000088000000}"/>
            </a:ext>
          </a:extLst>
        </xdr:cNvPr>
        <xdr:cNvSpPr/>
      </xdr:nvSpPr>
      <xdr:spPr bwMode="auto">
        <a:xfrm>
          <a:off x="2857500" y="674747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223499</xdr:rowOff>
    </xdr:from>
    <xdr:ext cx="762000" cy="259045"/>
    <xdr:sp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2527300" y="6833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岐阜県笠松町</a:t>
          </a:r>
        </a:p>
      </xdr:txBody>
    </xdr:sp>
    <xdr:clientData/>
  </xdr:twoCellAnchor>
  <xdr:twoCellAnchor>
    <xdr:from>
      <xdr:col>85</xdr:col>
      <xdr:colOff>63500</xdr:colOff>
      <xdr:row>1</xdr:row>
      <xdr:rowOff>19050</xdr:rowOff>
    </xdr:from>
    <xdr:to>
      <xdr:col>99</xdr:col>
      <xdr:colOff>57150</xdr:colOff>
      <xdr:row>4</xdr:row>
      <xdr:rowOff>63500</xdr:rowOff>
    </xdr:to>
    <xdr:sp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21,829
21,278
10.30
8,833,902
8,242,448
564,871
5,170,048
5,868,483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6.2
38.1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26</xdr:row>
      <xdr:rowOff>88900</xdr:rowOff>
    </xdr:from>
    <xdr:to>
      <xdr:col>24</xdr:col>
      <xdr:colOff>0</xdr:colOff>
      <xdr:row>28</xdr:row>
      <xdr:rowOff>0</xdr:rowOff>
    </xdr:to>
    <xdr:sp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textlink="">
      <xdr:nvSpPr>
        <xdr:cNvPr id="57" name="人件費グラフ枠">
          <a:extLst>
            <a:ext uri="{FF2B5EF4-FFF2-40B4-BE49-F238E27FC236}">
              <a16:creationId xmlns:a16="http://schemas.microsoft.com/office/drawing/2014/main" id="{00000000-0008-0000-06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73096</xdr:rowOff>
    </xdr:from>
    <xdr:to>
      <xdr:col>24</xdr:col>
      <xdr:colOff>62865</xdr:colOff>
      <xdr:row>38</xdr:row>
      <xdr:rowOff>141366</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633595" y="5216596"/>
          <a:ext cx="1270" cy="14398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145193</xdr:rowOff>
    </xdr:from>
    <xdr:ext cx="534377" cy="259045"/>
    <xdr:sp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686300" y="66602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47,898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141366</xdr:rowOff>
    </xdr:from>
    <xdr:to>
      <xdr:col>24</xdr:col>
      <xdr:colOff>152400</xdr:colOff>
      <xdr:row>38</xdr:row>
      <xdr:rowOff>141366</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66564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19773</xdr:rowOff>
    </xdr:from>
    <xdr:ext cx="599010" cy="259045"/>
    <xdr:sp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686300" y="49918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136,079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73096</xdr:rowOff>
    </xdr:from>
    <xdr:to>
      <xdr:col>24</xdr:col>
      <xdr:colOff>152400</xdr:colOff>
      <xdr:row>30</xdr:row>
      <xdr:rowOff>73096</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546600" y="52165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38</xdr:row>
      <xdr:rowOff>140729</xdr:rowOff>
    </xdr:from>
    <xdr:to>
      <xdr:col>24</xdr:col>
      <xdr:colOff>63500</xdr:colOff>
      <xdr:row>39</xdr:row>
      <xdr:rowOff>20600</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797300" y="6655829"/>
          <a:ext cx="838200" cy="513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61322</xdr:rowOff>
    </xdr:from>
    <xdr:ext cx="534377" cy="259045"/>
    <xdr:sp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686300" y="606207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72,090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38445</xdr:rowOff>
    </xdr:from>
    <xdr:to>
      <xdr:col>24</xdr:col>
      <xdr:colOff>114300</xdr:colOff>
      <xdr:row>36</xdr:row>
      <xdr:rowOff>140045</xdr:rowOff>
    </xdr:to>
    <xdr:sp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584700" y="6210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39</xdr:row>
      <xdr:rowOff>14084</xdr:rowOff>
    </xdr:from>
    <xdr:to>
      <xdr:col>19</xdr:col>
      <xdr:colOff>177800</xdr:colOff>
      <xdr:row>39</xdr:row>
      <xdr:rowOff>20600</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a:off x="2908300" y="6700634"/>
          <a:ext cx="889000" cy="65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117508</xdr:rowOff>
    </xdr:from>
    <xdr:to>
      <xdr:col>20</xdr:col>
      <xdr:colOff>38100</xdr:colOff>
      <xdr:row>37</xdr:row>
      <xdr:rowOff>47658</xdr:rowOff>
    </xdr:to>
    <xdr:sp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746500" y="6289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64185</xdr:rowOff>
    </xdr:from>
    <xdr:ext cx="534377" cy="259045"/>
    <xdr:sp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530111" y="60649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39</xdr:row>
      <xdr:rowOff>14084</xdr:rowOff>
    </xdr:from>
    <xdr:to>
      <xdr:col>15</xdr:col>
      <xdr:colOff>50800</xdr:colOff>
      <xdr:row>39</xdr:row>
      <xdr:rowOff>17007</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flipV="1">
          <a:off x="2019300" y="6700634"/>
          <a:ext cx="889000" cy="2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145185</xdr:rowOff>
    </xdr:from>
    <xdr:to>
      <xdr:col>15</xdr:col>
      <xdr:colOff>101600</xdr:colOff>
      <xdr:row>37</xdr:row>
      <xdr:rowOff>75335</xdr:rowOff>
    </xdr:to>
    <xdr:sp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857500" y="6317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91862</xdr:rowOff>
    </xdr:from>
    <xdr:ext cx="534377" cy="259045"/>
    <xdr:sp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641111" y="60926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39</xdr:row>
      <xdr:rowOff>17007</xdr:rowOff>
    </xdr:from>
    <xdr:to>
      <xdr:col>10</xdr:col>
      <xdr:colOff>114300</xdr:colOff>
      <xdr:row>39</xdr:row>
      <xdr:rowOff>55591</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flipV="1">
          <a:off x="1130300" y="6703557"/>
          <a:ext cx="889000" cy="385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152989</xdr:rowOff>
    </xdr:from>
    <xdr:to>
      <xdr:col>10</xdr:col>
      <xdr:colOff>165100</xdr:colOff>
      <xdr:row>37</xdr:row>
      <xdr:rowOff>83139</xdr:rowOff>
    </xdr:to>
    <xdr:sp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968500" y="63251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99666</xdr:rowOff>
    </xdr:from>
    <xdr:ext cx="534377" cy="259045"/>
    <xdr:sp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752111" y="61004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4302</xdr:rowOff>
    </xdr:from>
    <xdr:to>
      <xdr:col>6</xdr:col>
      <xdr:colOff>38100</xdr:colOff>
      <xdr:row>37</xdr:row>
      <xdr:rowOff>105902</xdr:rowOff>
    </xdr:to>
    <xdr:sp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1079500" y="6347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122429</xdr:rowOff>
    </xdr:from>
    <xdr:ext cx="534377" cy="259045"/>
    <xdr:sp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863111" y="61231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89929</xdr:rowOff>
    </xdr:from>
    <xdr:to>
      <xdr:col>24</xdr:col>
      <xdr:colOff>114300</xdr:colOff>
      <xdr:row>39</xdr:row>
      <xdr:rowOff>20079</xdr:rowOff>
    </xdr:to>
    <xdr:sp textlink="">
      <xdr:nvSpPr>
        <xdr:cNvPr id="82" name="楕円 81">
          <a:extLst>
            <a:ext uri="{FF2B5EF4-FFF2-40B4-BE49-F238E27FC236}">
              <a16:creationId xmlns:a16="http://schemas.microsoft.com/office/drawing/2014/main" id="{00000000-0008-0000-0600-000052000000}"/>
            </a:ext>
          </a:extLst>
        </xdr:cNvPr>
        <xdr:cNvSpPr/>
      </xdr:nvSpPr>
      <xdr:spPr>
        <a:xfrm>
          <a:off x="4584700" y="66050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38</xdr:row>
      <xdr:rowOff>4856</xdr:rowOff>
    </xdr:from>
    <xdr:ext cx="534377" cy="259045"/>
    <xdr:sp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686300" y="65199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47,937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141250</xdr:rowOff>
    </xdr:from>
    <xdr:to>
      <xdr:col>20</xdr:col>
      <xdr:colOff>38100</xdr:colOff>
      <xdr:row>39</xdr:row>
      <xdr:rowOff>71400</xdr:rowOff>
    </xdr:to>
    <xdr:sp textlink="">
      <xdr:nvSpPr>
        <xdr:cNvPr id="84" name="楕円 83">
          <a:extLst>
            <a:ext uri="{FF2B5EF4-FFF2-40B4-BE49-F238E27FC236}">
              <a16:creationId xmlns:a16="http://schemas.microsoft.com/office/drawing/2014/main" id="{00000000-0008-0000-0600-000054000000}"/>
            </a:ext>
          </a:extLst>
        </xdr:cNvPr>
        <xdr:cNvSpPr/>
      </xdr:nvSpPr>
      <xdr:spPr>
        <a:xfrm>
          <a:off x="3746500" y="6656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39</xdr:row>
      <xdr:rowOff>62527</xdr:rowOff>
    </xdr:from>
    <xdr:ext cx="534377" cy="259045"/>
    <xdr:sp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530111" y="67490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44,794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38</xdr:row>
      <xdr:rowOff>134734</xdr:rowOff>
    </xdr:from>
    <xdr:to>
      <xdr:col>15</xdr:col>
      <xdr:colOff>101600</xdr:colOff>
      <xdr:row>39</xdr:row>
      <xdr:rowOff>64884</xdr:rowOff>
    </xdr:to>
    <xdr:sp textlink="">
      <xdr:nvSpPr>
        <xdr:cNvPr id="86" name="楕円 85">
          <a:extLst>
            <a:ext uri="{FF2B5EF4-FFF2-40B4-BE49-F238E27FC236}">
              <a16:creationId xmlns:a16="http://schemas.microsoft.com/office/drawing/2014/main" id="{00000000-0008-0000-0600-000056000000}"/>
            </a:ext>
          </a:extLst>
        </xdr:cNvPr>
        <xdr:cNvSpPr/>
      </xdr:nvSpPr>
      <xdr:spPr>
        <a:xfrm>
          <a:off x="2857500" y="66498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39</xdr:row>
      <xdr:rowOff>56011</xdr:rowOff>
    </xdr:from>
    <xdr:ext cx="534377" cy="259045"/>
    <xdr:sp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641111" y="67425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38</xdr:row>
      <xdr:rowOff>137657</xdr:rowOff>
    </xdr:from>
    <xdr:to>
      <xdr:col>10</xdr:col>
      <xdr:colOff>165100</xdr:colOff>
      <xdr:row>39</xdr:row>
      <xdr:rowOff>67807</xdr:rowOff>
    </xdr:to>
    <xdr:sp textlink="">
      <xdr:nvSpPr>
        <xdr:cNvPr id="88" name="楕円 87">
          <a:extLst>
            <a:ext uri="{FF2B5EF4-FFF2-40B4-BE49-F238E27FC236}">
              <a16:creationId xmlns:a16="http://schemas.microsoft.com/office/drawing/2014/main" id="{00000000-0008-0000-0600-000058000000}"/>
            </a:ext>
          </a:extLst>
        </xdr:cNvPr>
        <xdr:cNvSpPr/>
      </xdr:nvSpPr>
      <xdr:spPr>
        <a:xfrm>
          <a:off x="1968500" y="6652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39</xdr:row>
      <xdr:rowOff>58934</xdr:rowOff>
    </xdr:from>
    <xdr:ext cx="534377" cy="259045"/>
    <xdr:sp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752111" y="67454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39</xdr:row>
      <xdr:rowOff>4791</xdr:rowOff>
    </xdr:from>
    <xdr:to>
      <xdr:col>6</xdr:col>
      <xdr:colOff>38100</xdr:colOff>
      <xdr:row>39</xdr:row>
      <xdr:rowOff>106391</xdr:rowOff>
    </xdr:to>
    <xdr:sp textlink="">
      <xdr:nvSpPr>
        <xdr:cNvPr id="90" name="楕円 89">
          <a:extLst>
            <a:ext uri="{FF2B5EF4-FFF2-40B4-BE49-F238E27FC236}">
              <a16:creationId xmlns:a16="http://schemas.microsoft.com/office/drawing/2014/main" id="{00000000-0008-0000-0600-00005A000000}"/>
            </a:ext>
          </a:extLst>
        </xdr:cNvPr>
        <xdr:cNvSpPr/>
      </xdr:nvSpPr>
      <xdr:spPr>
        <a:xfrm>
          <a:off x="1079500" y="66913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39</xdr:row>
      <xdr:rowOff>97518</xdr:rowOff>
    </xdr:from>
    <xdr:ext cx="534377" cy="259045"/>
    <xdr:sp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863111" y="67840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textlink="">
      <xdr:nvSpPr>
        <xdr:cNvPr id="92" name="正方形/長方形 91">
          <a:extLst>
            <a:ext uri="{FF2B5EF4-FFF2-40B4-BE49-F238E27FC236}">
              <a16:creationId xmlns:a16="http://schemas.microsoft.com/office/drawing/2014/main"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textlink="">
      <xdr:nvSpPr>
        <xdr:cNvPr id="94" name="正方形/長方形 93">
          <a:extLst>
            <a:ext uri="{FF2B5EF4-FFF2-40B4-BE49-F238E27FC236}">
              <a16:creationId xmlns:a16="http://schemas.microsoft.com/office/drawing/2014/main" id="{00000000-0008-0000-06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textlink="">
      <xdr:nvSpPr>
        <xdr:cNvPr id="96" name="正方形/長方形 95">
          <a:extLst>
            <a:ext uri="{FF2B5EF4-FFF2-40B4-BE49-F238E27FC236}">
              <a16:creationId xmlns:a16="http://schemas.microsoft.com/office/drawing/2014/main" id="{00000000-0008-0000-06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46</xdr:row>
      <xdr:rowOff>88900</xdr:rowOff>
    </xdr:from>
    <xdr:to>
      <xdr:col>24</xdr:col>
      <xdr:colOff>0</xdr:colOff>
      <xdr:row>48</xdr:row>
      <xdr:rowOff>0</xdr:rowOff>
    </xdr:to>
    <xdr:sp textlink="">
      <xdr:nvSpPr>
        <xdr:cNvPr id="98" name="正方形/長方形 97">
          <a:extLst>
            <a:ext uri="{FF2B5EF4-FFF2-40B4-BE49-F238E27FC236}">
              <a16:creationId xmlns:a16="http://schemas.microsoft.com/office/drawing/2014/main" id="{00000000-0008-0000-06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80,705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textlink="">
      <xdr:nvSpPr>
        <xdr:cNvPr id="99" name="正方形/長方形 98">
          <a:extLst>
            <a:ext uri="{FF2B5EF4-FFF2-40B4-BE49-F238E27FC236}">
              <a16:creationId xmlns:a16="http://schemas.microsoft.com/office/drawing/2014/main"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139700</xdr:rowOff>
    </xdr:from>
    <xdr:to>
      <xdr:col>28</xdr:col>
      <xdr:colOff>114300</xdr:colOff>
      <xdr:row>58</xdr:row>
      <xdr:rowOff>139700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57</xdr:row>
      <xdr:rowOff>168927</xdr:rowOff>
    </xdr:from>
    <xdr:ext cx="531299" cy="259045"/>
    <xdr:sp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230701" y="9941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55</xdr:row>
      <xdr:rowOff>54627</xdr:rowOff>
    </xdr:from>
    <xdr:ext cx="595419" cy="259045"/>
    <xdr:sp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52</xdr:row>
      <xdr:rowOff>111777</xdr:rowOff>
    </xdr:from>
    <xdr:ext cx="595419" cy="259045"/>
    <xdr:sp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168927</xdr:rowOff>
    </xdr:from>
    <xdr:ext cx="595419" cy="259045"/>
    <xdr:sp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textlink="">
      <xdr:nvSpPr>
        <xdr:cNvPr id="113" name="物件費グラフ枠">
          <a:extLst>
            <a:ext uri="{FF2B5EF4-FFF2-40B4-BE49-F238E27FC236}">
              <a16:creationId xmlns:a16="http://schemas.microsoft.com/office/drawing/2014/main" id="{00000000-0008-0000-06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126002</xdr:rowOff>
    </xdr:from>
    <xdr:to>
      <xdr:col>24</xdr:col>
      <xdr:colOff>62865</xdr:colOff>
      <xdr:row>59</xdr:row>
      <xdr:rowOff>19612</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flipV="1">
          <a:off x="4633595" y="8698502"/>
          <a:ext cx="1270" cy="14366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23439</xdr:rowOff>
    </xdr:from>
    <xdr:ext cx="534377" cy="259045"/>
    <xdr:sp textlink="">
      <xdr:nvSpPr>
        <xdr:cNvPr id="115" name="物件費最小値テキスト">
          <a:extLst>
            <a:ext uri="{FF2B5EF4-FFF2-40B4-BE49-F238E27FC236}">
              <a16:creationId xmlns:a16="http://schemas.microsoft.com/office/drawing/2014/main" id="{00000000-0008-0000-0600-000073000000}"/>
            </a:ext>
          </a:extLst>
        </xdr:cNvPr>
        <xdr:cNvSpPr txBox="1"/>
      </xdr:nvSpPr>
      <xdr:spPr>
        <a:xfrm>
          <a:off x="4686300" y="101389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44,383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19612</xdr:rowOff>
    </xdr:from>
    <xdr:to>
      <xdr:col>24</xdr:col>
      <xdr:colOff>152400</xdr:colOff>
      <xdr:row>59</xdr:row>
      <xdr:rowOff>19612</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101351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72679</xdr:rowOff>
    </xdr:from>
    <xdr:ext cx="599010" cy="259045"/>
    <xdr:sp textlink="">
      <xdr:nvSpPr>
        <xdr:cNvPr id="117" name="物件費最大値テキスト">
          <a:extLst>
            <a:ext uri="{FF2B5EF4-FFF2-40B4-BE49-F238E27FC236}">
              <a16:creationId xmlns:a16="http://schemas.microsoft.com/office/drawing/2014/main" id="{00000000-0008-0000-0600-000075000000}"/>
            </a:ext>
          </a:extLst>
        </xdr:cNvPr>
        <xdr:cNvSpPr txBox="1"/>
      </xdr:nvSpPr>
      <xdr:spPr>
        <a:xfrm>
          <a:off x="4686300" y="84737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201,498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126002</xdr:rowOff>
    </xdr:from>
    <xdr:to>
      <xdr:col>24</xdr:col>
      <xdr:colOff>152400</xdr:colOff>
      <xdr:row>50</xdr:row>
      <xdr:rowOff>126002</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4546600" y="86985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42600</xdr:rowOff>
    </xdr:from>
    <xdr:to>
      <xdr:col>24</xdr:col>
      <xdr:colOff>63500</xdr:colOff>
      <xdr:row>57</xdr:row>
      <xdr:rowOff>80108</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flipV="1">
          <a:off x="3797300" y="9815250"/>
          <a:ext cx="838200" cy="375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22595</xdr:rowOff>
    </xdr:from>
    <xdr:ext cx="534377" cy="259045"/>
    <xdr:sp textlink="">
      <xdr:nvSpPr>
        <xdr:cNvPr id="120" name="物件費平均値テキスト">
          <a:extLst>
            <a:ext uri="{FF2B5EF4-FFF2-40B4-BE49-F238E27FC236}">
              <a16:creationId xmlns:a16="http://schemas.microsoft.com/office/drawing/2014/main" id="{00000000-0008-0000-0600-000078000000}"/>
            </a:ext>
          </a:extLst>
        </xdr:cNvPr>
        <xdr:cNvSpPr txBox="1"/>
      </xdr:nvSpPr>
      <xdr:spPr>
        <a:xfrm>
          <a:off x="4686300" y="979524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44168</xdr:rowOff>
    </xdr:from>
    <xdr:to>
      <xdr:col>24</xdr:col>
      <xdr:colOff>114300</xdr:colOff>
      <xdr:row>57</xdr:row>
      <xdr:rowOff>145768</xdr:rowOff>
    </xdr:to>
    <xdr:sp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4584700" y="9816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77292</xdr:rowOff>
    </xdr:from>
    <xdr:to>
      <xdr:col>19</xdr:col>
      <xdr:colOff>177800</xdr:colOff>
      <xdr:row>57</xdr:row>
      <xdr:rowOff>80108</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a:off x="2908300" y="9849942"/>
          <a:ext cx="889000" cy="28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63324</xdr:rowOff>
    </xdr:from>
    <xdr:to>
      <xdr:col>20</xdr:col>
      <xdr:colOff>38100</xdr:colOff>
      <xdr:row>57</xdr:row>
      <xdr:rowOff>164924</xdr:rowOff>
    </xdr:to>
    <xdr:sp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3746500" y="9835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156051</xdr:rowOff>
    </xdr:from>
    <xdr:ext cx="534377" cy="259045"/>
    <xdr:sp textlink="">
      <xdr:nvSpPr>
        <xdr:cNvPr id="124" name="テキスト ボックス 123">
          <a:extLst>
            <a:ext uri="{FF2B5EF4-FFF2-40B4-BE49-F238E27FC236}">
              <a16:creationId xmlns:a16="http://schemas.microsoft.com/office/drawing/2014/main" id="{00000000-0008-0000-0600-00007C000000}"/>
            </a:ext>
          </a:extLst>
        </xdr:cNvPr>
        <xdr:cNvSpPr txBox="1"/>
      </xdr:nvSpPr>
      <xdr:spPr>
        <a:xfrm>
          <a:off x="3530111" y="99287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45133</xdr:rowOff>
    </xdr:from>
    <xdr:to>
      <xdr:col>15</xdr:col>
      <xdr:colOff>50800</xdr:colOff>
      <xdr:row>57</xdr:row>
      <xdr:rowOff>77292</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a:off x="2019300" y="9817783"/>
          <a:ext cx="889000" cy="321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42376</xdr:rowOff>
    </xdr:from>
    <xdr:to>
      <xdr:col>15</xdr:col>
      <xdr:colOff>101600</xdr:colOff>
      <xdr:row>57</xdr:row>
      <xdr:rowOff>143976</xdr:rowOff>
    </xdr:to>
    <xdr:sp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2857500" y="98150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135103</xdr:rowOff>
    </xdr:from>
    <xdr:ext cx="534377" cy="259045"/>
    <xdr:sp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2641111" y="99077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45133</xdr:rowOff>
    </xdr:from>
    <xdr:to>
      <xdr:col>10</xdr:col>
      <xdr:colOff>114300</xdr:colOff>
      <xdr:row>57</xdr:row>
      <xdr:rowOff>85814</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flipV="1">
          <a:off x="1130300" y="9817783"/>
          <a:ext cx="889000" cy="406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85882</xdr:rowOff>
    </xdr:from>
    <xdr:to>
      <xdr:col>10</xdr:col>
      <xdr:colOff>165100</xdr:colOff>
      <xdr:row>58</xdr:row>
      <xdr:rowOff>16032</xdr:rowOff>
    </xdr:to>
    <xdr:sp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968500" y="9858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7159</xdr:rowOff>
    </xdr:from>
    <xdr:ext cx="534377" cy="259045"/>
    <xdr:sp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1752111" y="99512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137254</xdr:rowOff>
    </xdr:from>
    <xdr:to>
      <xdr:col>6</xdr:col>
      <xdr:colOff>38100</xdr:colOff>
      <xdr:row>58</xdr:row>
      <xdr:rowOff>67404</xdr:rowOff>
    </xdr:to>
    <xdr:sp textlink="">
      <xdr:nvSpPr>
        <xdr:cNvPr id="131" name="フローチャート: 判断 130">
          <a:extLst>
            <a:ext uri="{FF2B5EF4-FFF2-40B4-BE49-F238E27FC236}">
              <a16:creationId xmlns:a16="http://schemas.microsoft.com/office/drawing/2014/main" id="{00000000-0008-0000-0600-000083000000}"/>
            </a:ext>
          </a:extLst>
        </xdr:cNvPr>
        <xdr:cNvSpPr/>
      </xdr:nvSpPr>
      <xdr:spPr>
        <a:xfrm>
          <a:off x="1079500" y="9909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58531</xdr:rowOff>
    </xdr:from>
    <xdr:ext cx="534377" cy="259045"/>
    <xdr:sp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863111" y="100026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163250</xdr:rowOff>
    </xdr:from>
    <xdr:to>
      <xdr:col>24</xdr:col>
      <xdr:colOff>114300</xdr:colOff>
      <xdr:row>57</xdr:row>
      <xdr:rowOff>93400</xdr:rowOff>
    </xdr:to>
    <xdr:sp textlink="">
      <xdr:nvSpPr>
        <xdr:cNvPr id="138" name="楕円 137">
          <a:extLst>
            <a:ext uri="{FF2B5EF4-FFF2-40B4-BE49-F238E27FC236}">
              <a16:creationId xmlns:a16="http://schemas.microsoft.com/office/drawing/2014/main" id="{00000000-0008-0000-0600-00008A000000}"/>
            </a:ext>
          </a:extLst>
        </xdr:cNvPr>
        <xdr:cNvSpPr/>
      </xdr:nvSpPr>
      <xdr:spPr>
        <a:xfrm>
          <a:off x="4584700" y="9764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14677</xdr:rowOff>
    </xdr:from>
    <xdr:ext cx="534377" cy="259045"/>
    <xdr:sp textlink="">
      <xdr:nvSpPr>
        <xdr:cNvPr id="139" name="物件費該当値テキスト">
          <a:extLst>
            <a:ext uri="{FF2B5EF4-FFF2-40B4-BE49-F238E27FC236}">
              <a16:creationId xmlns:a16="http://schemas.microsoft.com/office/drawing/2014/main" id="{00000000-0008-0000-0600-00008B000000}"/>
            </a:ext>
          </a:extLst>
        </xdr:cNvPr>
        <xdr:cNvSpPr txBox="1"/>
      </xdr:nvSpPr>
      <xdr:spPr>
        <a:xfrm>
          <a:off x="4686300" y="96158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79,369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29308</xdr:rowOff>
    </xdr:from>
    <xdr:to>
      <xdr:col>20</xdr:col>
      <xdr:colOff>38100</xdr:colOff>
      <xdr:row>57</xdr:row>
      <xdr:rowOff>130908</xdr:rowOff>
    </xdr:to>
    <xdr:sp textlink="">
      <xdr:nvSpPr>
        <xdr:cNvPr id="140" name="楕円 139">
          <a:extLst>
            <a:ext uri="{FF2B5EF4-FFF2-40B4-BE49-F238E27FC236}">
              <a16:creationId xmlns:a16="http://schemas.microsoft.com/office/drawing/2014/main" id="{00000000-0008-0000-0600-00008C000000}"/>
            </a:ext>
          </a:extLst>
        </xdr:cNvPr>
        <xdr:cNvSpPr/>
      </xdr:nvSpPr>
      <xdr:spPr>
        <a:xfrm>
          <a:off x="3746500" y="98019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55</xdr:row>
      <xdr:rowOff>147435</xdr:rowOff>
    </xdr:from>
    <xdr:ext cx="534377" cy="259045"/>
    <xdr:sp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3530111" y="95771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75,267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26492</xdr:rowOff>
    </xdr:from>
    <xdr:to>
      <xdr:col>15</xdr:col>
      <xdr:colOff>101600</xdr:colOff>
      <xdr:row>57</xdr:row>
      <xdr:rowOff>128092</xdr:rowOff>
    </xdr:to>
    <xdr:sp textlink="">
      <xdr:nvSpPr>
        <xdr:cNvPr id="142" name="楕円 141">
          <a:extLst>
            <a:ext uri="{FF2B5EF4-FFF2-40B4-BE49-F238E27FC236}">
              <a16:creationId xmlns:a16="http://schemas.microsoft.com/office/drawing/2014/main" id="{00000000-0008-0000-0600-00008E000000}"/>
            </a:ext>
          </a:extLst>
        </xdr:cNvPr>
        <xdr:cNvSpPr/>
      </xdr:nvSpPr>
      <xdr:spPr>
        <a:xfrm>
          <a:off x="2857500" y="97991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144619</xdr:rowOff>
    </xdr:from>
    <xdr:ext cx="534377" cy="259045"/>
    <xdr:sp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2641111" y="95743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165783</xdr:rowOff>
    </xdr:from>
    <xdr:to>
      <xdr:col>10</xdr:col>
      <xdr:colOff>165100</xdr:colOff>
      <xdr:row>57</xdr:row>
      <xdr:rowOff>95933</xdr:rowOff>
    </xdr:to>
    <xdr:sp textlink="">
      <xdr:nvSpPr>
        <xdr:cNvPr id="144" name="楕円 143">
          <a:extLst>
            <a:ext uri="{FF2B5EF4-FFF2-40B4-BE49-F238E27FC236}">
              <a16:creationId xmlns:a16="http://schemas.microsoft.com/office/drawing/2014/main" id="{00000000-0008-0000-0600-000090000000}"/>
            </a:ext>
          </a:extLst>
        </xdr:cNvPr>
        <xdr:cNvSpPr/>
      </xdr:nvSpPr>
      <xdr:spPr>
        <a:xfrm>
          <a:off x="1968500" y="97669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112460</xdr:rowOff>
    </xdr:from>
    <xdr:ext cx="534377" cy="259045"/>
    <xdr:sp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1752111" y="95422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35014</xdr:rowOff>
    </xdr:from>
    <xdr:to>
      <xdr:col>6</xdr:col>
      <xdr:colOff>38100</xdr:colOff>
      <xdr:row>57</xdr:row>
      <xdr:rowOff>136614</xdr:rowOff>
    </xdr:to>
    <xdr:sp textlink="">
      <xdr:nvSpPr>
        <xdr:cNvPr id="146" name="楕円 145">
          <a:extLst>
            <a:ext uri="{FF2B5EF4-FFF2-40B4-BE49-F238E27FC236}">
              <a16:creationId xmlns:a16="http://schemas.microsoft.com/office/drawing/2014/main" id="{00000000-0008-0000-0600-000092000000}"/>
            </a:ext>
          </a:extLst>
        </xdr:cNvPr>
        <xdr:cNvSpPr/>
      </xdr:nvSpPr>
      <xdr:spPr>
        <a:xfrm>
          <a:off x="1079500" y="98076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55</xdr:row>
      <xdr:rowOff>153141</xdr:rowOff>
    </xdr:from>
    <xdr:ext cx="534377" cy="259045"/>
    <xdr:sp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863111" y="95828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textlink="">
      <xdr:nvSpPr>
        <xdr:cNvPr id="148" name="正方形/長方形 147">
          <a:extLst>
            <a:ext uri="{FF2B5EF4-FFF2-40B4-BE49-F238E27FC236}">
              <a16:creationId xmlns:a16="http://schemas.microsoft.com/office/drawing/2014/main" id="{00000000-0008-0000-06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textlink="">
      <xdr:nvSpPr>
        <xdr:cNvPr id="150" name="正方形/長方形 149">
          <a:extLst>
            <a:ext uri="{FF2B5EF4-FFF2-40B4-BE49-F238E27FC236}">
              <a16:creationId xmlns:a16="http://schemas.microsoft.com/office/drawing/2014/main" id="{00000000-0008-0000-06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textlink="">
      <xdr:nvSpPr>
        <xdr:cNvPr id="152" name="正方形/長方形 151">
          <a:extLst>
            <a:ext uri="{FF2B5EF4-FFF2-40B4-BE49-F238E27FC236}">
              <a16:creationId xmlns:a16="http://schemas.microsoft.com/office/drawing/2014/main" id="{00000000-0008-0000-06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66</xdr:row>
      <xdr:rowOff>88900</xdr:rowOff>
    </xdr:from>
    <xdr:to>
      <xdr:col>24</xdr:col>
      <xdr:colOff>0</xdr:colOff>
      <xdr:row>68</xdr:row>
      <xdr:rowOff>0</xdr:rowOff>
    </xdr:to>
    <xdr:sp textlink="">
      <xdr:nvSpPr>
        <xdr:cNvPr id="154" name="正方形/長方形 153">
          <a:extLst>
            <a:ext uri="{FF2B5EF4-FFF2-40B4-BE49-F238E27FC236}">
              <a16:creationId xmlns:a16="http://schemas.microsoft.com/office/drawing/2014/main" id="{00000000-0008-0000-06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textlink="">
      <xdr:nvSpPr>
        <xdr:cNvPr id="155" name="正方形/長方形 154">
          <a:extLst>
            <a:ext uri="{FF2B5EF4-FFF2-40B4-BE49-F238E27FC236}">
              <a16:creationId xmlns:a16="http://schemas.microsoft.com/office/drawing/2014/main" id="{00000000-0008-0000-06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textlink="">
      <xdr:nvSpPr>
        <xdr:cNvPr id="156" name="テキスト ボックス 155">
          <a:extLst>
            <a:ext uri="{FF2B5EF4-FFF2-40B4-BE49-F238E27FC236}">
              <a16:creationId xmlns:a16="http://schemas.microsoft.com/office/drawing/2014/main" id="{00000000-0008-0000-06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139700</xdr:rowOff>
    </xdr:from>
    <xdr:to>
      <xdr:col>28</xdr:col>
      <xdr:colOff>114300</xdr:colOff>
      <xdr:row>78</xdr:row>
      <xdr:rowOff>139700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168927</xdr:rowOff>
    </xdr:from>
    <xdr:ext cx="248786" cy="259045"/>
    <xdr:sp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513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75</xdr:row>
      <xdr:rowOff>54627</xdr:rowOff>
    </xdr:from>
    <xdr:ext cx="531299" cy="259045"/>
    <xdr:sp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30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72</xdr:row>
      <xdr:rowOff>111777</xdr:rowOff>
    </xdr:from>
    <xdr:ext cx="531299" cy="259045"/>
    <xdr:sp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30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168927</xdr:rowOff>
    </xdr:from>
    <xdr:ext cx="531299" cy="259045"/>
    <xdr:sp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textlink="">
      <xdr:nvSpPr>
        <xdr:cNvPr id="168" name="維持補修費グラフ枠">
          <a:extLst>
            <a:ext uri="{FF2B5EF4-FFF2-40B4-BE49-F238E27FC236}">
              <a16:creationId xmlns:a16="http://schemas.microsoft.com/office/drawing/2014/main" id="{00000000-0008-0000-0600-0000A8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72</xdr:row>
      <xdr:rowOff>2311</xdr:rowOff>
    </xdr:from>
    <xdr:to>
      <xdr:col>24</xdr:col>
      <xdr:colOff>62865</xdr:colOff>
      <xdr:row>78</xdr:row>
      <xdr:rowOff>117526</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flipV="1">
          <a:off x="4633595" y="12346711"/>
          <a:ext cx="1270" cy="11439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121353</xdr:rowOff>
    </xdr:from>
    <xdr:ext cx="378565" cy="259045"/>
    <xdr:sp textlink="">
      <xdr:nvSpPr>
        <xdr:cNvPr id="170" name="維持補修費最小値テキスト">
          <a:extLst>
            <a:ext uri="{FF2B5EF4-FFF2-40B4-BE49-F238E27FC236}">
              <a16:creationId xmlns:a16="http://schemas.microsoft.com/office/drawing/2014/main" id="{00000000-0008-0000-0600-0000AA000000}"/>
            </a:ext>
          </a:extLst>
        </xdr:cNvPr>
        <xdr:cNvSpPr txBox="1"/>
      </xdr:nvSpPr>
      <xdr:spPr>
        <a:xfrm>
          <a:off x="4686300" y="1349445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117526</xdr:rowOff>
    </xdr:from>
    <xdr:to>
      <xdr:col>24</xdr:col>
      <xdr:colOff>152400</xdr:colOff>
      <xdr:row>78</xdr:row>
      <xdr:rowOff>117526</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4546600" y="134906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120438</xdr:rowOff>
    </xdr:from>
    <xdr:ext cx="534377" cy="259045"/>
    <xdr:sp textlink="">
      <xdr:nvSpPr>
        <xdr:cNvPr id="172" name="維持補修費最大値テキスト">
          <a:extLst>
            <a:ext uri="{FF2B5EF4-FFF2-40B4-BE49-F238E27FC236}">
              <a16:creationId xmlns:a16="http://schemas.microsoft.com/office/drawing/2014/main" id="{00000000-0008-0000-0600-0000AC000000}"/>
            </a:ext>
          </a:extLst>
        </xdr:cNvPr>
        <xdr:cNvSpPr txBox="1"/>
      </xdr:nvSpPr>
      <xdr:spPr>
        <a:xfrm>
          <a:off x="4686300" y="121219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25,505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72</xdr:row>
      <xdr:rowOff>2311</xdr:rowOff>
    </xdr:from>
    <xdr:to>
      <xdr:col>24</xdr:col>
      <xdr:colOff>152400</xdr:colOff>
      <xdr:row>72</xdr:row>
      <xdr:rowOff>2311</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a:off x="4546600" y="123467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23479</xdr:rowOff>
    </xdr:from>
    <xdr:to>
      <xdr:col>24</xdr:col>
      <xdr:colOff>63500</xdr:colOff>
      <xdr:row>78</xdr:row>
      <xdr:rowOff>34452</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flipV="1">
          <a:off x="3797300" y="13396579"/>
          <a:ext cx="838200" cy="109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85031</xdr:rowOff>
    </xdr:from>
    <xdr:ext cx="469744" cy="259045"/>
    <xdr:sp textlink="">
      <xdr:nvSpPr>
        <xdr:cNvPr id="175" name="維持補修費平均値テキスト">
          <a:extLst>
            <a:ext uri="{FF2B5EF4-FFF2-40B4-BE49-F238E27FC236}">
              <a16:creationId xmlns:a16="http://schemas.microsoft.com/office/drawing/2014/main" id="{00000000-0008-0000-0600-0000AF000000}"/>
            </a:ext>
          </a:extLst>
        </xdr:cNvPr>
        <xdr:cNvSpPr txBox="1"/>
      </xdr:nvSpPr>
      <xdr:spPr>
        <a:xfrm>
          <a:off x="4686300" y="1311523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62154</xdr:rowOff>
    </xdr:from>
    <xdr:to>
      <xdr:col>24</xdr:col>
      <xdr:colOff>114300</xdr:colOff>
      <xdr:row>77</xdr:row>
      <xdr:rowOff>163754</xdr:rowOff>
    </xdr:to>
    <xdr:sp textlink="">
      <xdr:nvSpPr>
        <xdr:cNvPr id="176" name="フローチャート: 判断 175">
          <a:extLst>
            <a:ext uri="{FF2B5EF4-FFF2-40B4-BE49-F238E27FC236}">
              <a16:creationId xmlns:a16="http://schemas.microsoft.com/office/drawing/2014/main" id="{00000000-0008-0000-0600-0000B0000000}"/>
            </a:ext>
          </a:extLst>
        </xdr:cNvPr>
        <xdr:cNvSpPr/>
      </xdr:nvSpPr>
      <xdr:spPr>
        <a:xfrm>
          <a:off x="4584700" y="132638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155108</xdr:rowOff>
    </xdr:from>
    <xdr:to>
      <xdr:col>19</xdr:col>
      <xdr:colOff>177800</xdr:colOff>
      <xdr:row>78</xdr:row>
      <xdr:rowOff>34452</xdr:rowOff>
    </xdr:to>
    <xdr:cxnSp macro="">
      <xdr:nvCxnSpPr>
        <xdr:cNvPr id="177" name="直線コネクタ 176">
          <a:extLst>
            <a:ext uri="{FF2B5EF4-FFF2-40B4-BE49-F238E27FC236}">
              <a16:creationId xmlns:a16="http://schemas.microsoft.com/office/drawing/2014/main" id="{00000000-0008-0000-0600-0000B1000000}"/>
            </a:ext>
          </a:extLst>
        </xdr:cNvPr>
        <xdr:cNvCxnSpPr/>
      </xdr:nvCxnSpPr>
      <xdr:spPr>
        <a:xfrm>
          <a:off x="2908300" y="13356758"/>
          <a:ext cx="889000" cy="507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65263</xdr:rowOff>
    </xdr:from>
    <xdr:to>
      <xdr:col>20</xdr:col>
      <xdr:colOff>38100</xdr:colOff>
      <xdr:row>77</xdr:row>
      <xdr:rowOff>166863</xdr:rowOff>
    </xdr:to>
    <xdr:sp textlink="">
      <xdr:nvSpPr>
        <xdr:cNvPr id="178" name="フローチャート: 判断 177">
          <a:extLst>
            <a:ext uri="{FF2B5EF4-FFF2-40B4-BE49-F238E27FC236}">
              <a16:creationId xmlns:a16="http://schemas.microsoft.com/office/drawing/2014/main" id="{00000000-0008-0000-0600-0000B2000000}"/>
            </a:ext>
          </a:extLst>
        </xdr:cNvPr>
        <xdr:cNvSpPr/>
      </xdr:nvSpPr>
      <xdr:spPr>
        <a:xfrm>
          <a:off x="3746500" y="132669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11940</xdr:rowOff>
    </xdr:from>
    <xdr:ext cx="469744" cy="259045"/>
    <xdr:sp textlink="">
      <xdr:nvSpPr>
        <xdr:cNvPr id="179" name="テキスト ボックス 178">
          <a:extLst>
            <a:ext uri="{FF2B5EF4-FFF2-40B4-BE49-F238E27FC236}">
              <a16:creationId xmlns:a16="http://schemas.microsoft.com/office/drawing/2014/main" id="{00000000-0008-0000-0600-0000B3000000}"/>
            </a:ext>
          </a:extLst>
        </xdr:cNvPr>
        <xdr:cNvSpPr txBox="1"/>
      </xdr:nvSpPr>
      <xdr:spPr>
        <a:xfrm>
          <a:off x="3562428" y="130421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152685</xdr:rowOff>
    </xdr:from>
    <xdr:to>
      <xdr:col>15</xdr:col>
      <xdr:colOff>50800</xdr:colOff>
      <xdr:row>77</xdr:row>
      <xdr:rowOff>155108</xdr:rowOff>
    </xdr:to>
    <xdr:cxnSp macro="">
      <xdr:nvCxnSpPr>
        <xdr:cNvPr id="180" name="直線コネクタ 179">
          <a:extLst>
            <a:ext uri="{FF2B5EF4-FFF2-40B4-BE49-F238E27FC236}">
              <a16:creationId xmlns:a16="http://schemas.microsoft.com/office/drawing/2014/main" id="{00000000-0008-0000-0600-0000B4000000}"/>
            </a:ext>
          </a:extLst>
        </xdr:cNvPr>
        <xdr:cNvCxnSpPr/>
      </xdr:nvCxnSpPr>
      <xdr:spPr>
        <a:xfrm>
          <a:off x="2019300" y="13354335"/>
          <a:ext cx="889000" cy="24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68692</xdr:rowOff>
    </xdr:from>
    <xdr:to>
      <xdr:col>15</xdr:col>
      <xdr:colOff>101600</xdr:colOff>
      <xdr:row>77</xdr:row>
      <xdr:rowOff>170292</xdr:rowOff>
    </xdr:to>
    <xdr:sp textlink="">
      <xdr:nvSpPr>
        <xdr:cNvPr id="181" name="フローチャート: 判断 180">
          <a:extLst>
            <a:ext uri="{FF2B5EF4-FFF2-40B4-BE49-F238E27FC236}">
              <a16:creationId xmlns:a16="http://schemas.microsoft.com/office/drawing/2014/main" id="{00000000-0008-0000-0600-0000B5000000}"/>
            </a:ext>
          </a:extLst>
        </xdr:cNvPr>
        <xdr:cNvSpPr/>
      </xdr:nvSpPr>
      <xdr:spPr>
        <a:xfrm>
          <a:off x="2857500" y="132703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15369</xdr:rowOff>
    </xdr:from>
    <xdr:ext cx="469744" cy="259045"/>
    <xdr:sp textlink="">
      <xdr:nvSpPr>
        <xdr:cNvPr id="182" name="テキスト ボックス 181">
          <a:extLst>
            <a:ext uri="{FF2B5EF4-FFF2-40B4-BE49-F238E27FC236}">
              <a16:creationId xmlns:a16="http://schemas.microsoft.com/office/drawing/2014/main" id="{00000000-0008-0000-0600-0000B6000000}"/>
            </a:ext>
          </a:extLst>
        </xdr:cNvPr>
        <xdr:cNvSpPr txBox="1"/>
      </xdr:nvSpPr>
      <xdr:spPr>
        <a:xfrm>
          <a:off x="2673428" y="130455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142215</xdr:rowOff>
    </xdr:from>
    <xdr:to>
      <xdr:col>10</xdr:col>
      <xdr:colOff>114300</xdr:colOff>
      <xdr:row>77</xdr:row>
      <xdr:rowOff>152685</xdr:rowOff>
    </xdr:to>
    <xdr:cxnSp macro="">
      <xdr:nvCxnSpPr>
        <xdr:cNvPr id="183" name="直線コネクタ 182">
          <a:extLst>
            <a:ext uri="{FF2B5EF4-FFF2-40B4-BE49-F238E27FC236}">
              <a16:creationId xmlns:a16="http://schemas.microsoft.com/office/drawing/2014/main" id="{00000000-0008-0000-0600-0000B7000000}"/>
            </a:ext>
          </a:extLst>
        </xdr:cNvPr>
        <xdr:cNvCxnSpPr/>
      </xdr:nvCxnSpPr>
      <xdr:spPr>
        <a:xfrm>
          <a:off x="1130300" y="13343865"/>
          <a:ext cx="889000" cy="104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73492</xdr:rowOff>
    </xdr:from>
    <xdr:to>
      <xdr:col>10</xdr:col>
      <xdr:colOff>165100</xdr:colOff>
      <xdr:row>78</xdr:row>
      <xdr:rowOff>3642</xdr:rowOff>
    </xdr:to>
    <xdr:sp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1968500" y="13275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20169</xdr:rowOff>
    </xdr:from>
    <xdr:ext cx="469744" cy="259045"/>
    <xdr:sp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1784428" y="130503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74819</xdr:rowOff>
    </xdr:from>
    <xdr:to>
      <xdr:col>6</xdr:col>
      <xdr:colOff>38100</xdr:colOff>
      <xdr:row>78</xdr:row>
      <xdr:rowOff>4969</xdr:rowOff>
    </xdr:to>
    <xdr:sp textlink="">
      <xdr:nvSpPr>
        <xdr:cNvPr id="186" name="フローチャート: 判断 185">
          <a:extLst>
            <a:ext uri="{FF2B5EF4-FFF2-40B4-BE49-F238E27FC236}">
              <a16:creationId xmlns:a16="http://schemas.microsoft.com/office/drawing/2014/main" id="{00000000-0008-0000-0600-0000BA000000}"/>
            </a:ext>
          </a:extLst>
        </xdr:cNvPr>
        <xdr:cNvSpPr/>
      </xdr:nvSpPr>
      <xdr:spPr>
        <a:xfrm>
          <a:off x="1079500" y="132764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21496</xdr:rowOff>
    </xdr:from>
    <xdr:ext cx="469744" cy="259045"/>
    <xdr:sp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895428" y="130516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144129</xdr:rowOff>
    </xdr:from>
    <xdr:to>
      <xdr:col>24</xdr:col>
      <xdr:colOff>114300</xdr:colOff>
      <xdr:row>78</xdr:row>
      <xdr:rowOff>74279</xdr:rowOff>
    </xdr:to>
    <xdr:sp textlink="">
      <xdr:nvSpPr>
        <xdr:cNvPr id="193" name="楕円 192">
          <a:extLst>
            <a:ext uri="{FF2B5EF4-FFF2-40B4-BE49-F238E27FC236}">
              <a16:creationId xmlns:a16="http://schemas.microsoft.com/office/drawing/2014/main" id="{00000000-0008-0000-0600-0000C1000000}"/>
            </a:ext>
          </a:extLst>
        </xdr:cNvPr>
        <xdr:cNvSpPr/>
      </xdr:nvSpPr>
      <xdr:spPr>
        <a:xfrm>
          <a:off x="4584700" y="133457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59056</xdr:rowOff>
    </xdr:from>
    <xdr:ext cx="469744" cy="259045"/>
    <xdr:sp textlink="">
      <xdr:nvSpPr>
        <xdr:cNvPr id="194" name="維持補修費該当値テキスト">
          <a:extLst>
            <a:ext uri="{FF2B5EF4-FFF2-40B4-BE49-F238E27FC236}">
              <a16:creationId xmlns:a16="http://schemas.microsoft.com/office/drawing/2014/main" id="{00000000-0008-0000-0600-0000C2000000}"/>
            </a:ext>
          </a:extLst>
        </xdr:cNvPr>
        <xdr:cNvSpPr txBox="1"/>
      </xdr:nvSpPr>
      <xdr:spPr>
        <a:xfrm>
          <a:off x="4686300" y="132607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155102</xdr:rowOff>
    </xdr:from>
    <xdr:to>
      <xdr:col>20</xdr:col>
      <xdr:colOff>38100</xdr:colOff>
      <xdr:row>78</xdr:row>
      <xdr:rowOff>85252</xdr:rowOff>
    </xdr:to>
    <xdr:sp textlink="">
      <xdr:nvSpPr>
        <xdr:cNvPr id="195" name="楕円 194">
          <a:extLst>
            <a:ext uri="{FF2B5EF4-FFF2-40B4-BE49-F238E27FC236}">
              <a16:creationId xmlns:a16="http://schemas.microsoft.com/office/drawing/2014/main" id="{00000000-0008-0000-0600-0000C3000000}"/>
            </a:ext>
          </a:extLst>
        </xdr:cNvPr>
        <xdr:cNvSpPr/>
      </xdr:nvSpPr>
      <xdr:spPr>
        <a:xfrm>
          <a:off x="3746500" y="133567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76379</xdr:rowOff>
    </xdr:from>
    <xdr:ext cx="469744" cy="259045"/>
    <xdr:sp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3562428" y="134494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104308</xdr:rowOff>
    </xdr:from>
    <xdr:to>
      <xdr:col>15</xdr:col>
      <xdr:colOff>101600</xdr:colOff>
      <xdr:row>78</xdr:row>
      <xdr:rowOff>34458</xdr:rowOff>
    </xdr:to>
    <xdr:sp textlink="">
      <xdr:nvSpPr>
        <xdr:cNvPr id="197" name="楕円 196">
          <a:extLst>
            <a:ext uri="{FF2B5EF4-FFF2-40B4-BE49-F238E27FC236}">
              <a16:creationId xmlns:a16="http://schemas.microsoft.com/office/drawing/2014/main" id="{00000000-0008-0000-0600-0000C5000000}"/>
            </a:ext>
          </a:extLst>
        </xdr:cNvPr>
        <xdr:cNvSpPr/>
      </xdr:nvSpPr>
      <xdr:spPr>
        <a:xfrm>
          <a:off x="2857500" y="133059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25585</xdr:rowOff>
    </xdr:from>
    <xdr:ext cx="469744" cy="259045"/>
    <xdr:sp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2673428" y="133986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101885</xdr:rowOff>
    </xdr:from>
    <xdr:to>
      <xdr:col>10</xdr:col>
      <xdr:colOff>165100</xdr:colOff>
      <xdr:row>78</xdr:row>
      <xdr:rowOff>32035</xdr:rowOff>
    </xdr:to>
    <xdr:sp textlink="">
      <xdr:nvSpPr>
        <xdr:cNvPr id="199" name="楕円 198">
          <a:extLst>
            <a:ext uri="{FF2B5EF4-FFF2-40B4-BE49-F238E27FC236}">
              <a16:creationId xmlns:a16="http://schemas.microsoft.com/office/drawing/2014/main" id="{00000000-0008-0000-0600-0000C7000000}"/>
            </a:ext>
          </a:extLst>
        </xdr:cNvPr>
        <xdr:cNvSpPr/>
      </xdr:nvSpPr>
      <xdr:spPr>
        <a:xfrm>
          <a:off x="1968500" y="13303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23162</xdr:rowOff>
    </xdr:from>
    <xdr:ext cx="469744" cy="259045"/>
    <xdr:sp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1784428" y="133962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91415</xdr:rowOff>
    </xdr:from>
    <xdr:to>
      <xdr:col>6</xdr:col>
      <xdr:colOff>38100</xdr:colOff>
      <xdr:row>78</xdr:row>
      <xdr:rowOff>21565</xdr:rowOff>
    </xdr:to>
    <xdr:sp textlink="">
      <xdr:nvSpPr>
        <xdr:cNvPr id="201" name="楕円 200">
          <a:extLst>
            <a:ext uri="{FF2B5EF4-FFF2-40B4-BE49-F238E27FC236}">
              <a16:creationId xmlns:a16="http://schemas.microsoft.com/office/drawing/2014/main" id="{00000000-0008-0000-0600-0000C9000000}"/>
            </a:ext>
          </a:extLst>
        </xdr:cNvPr>
        <xdr:cNvSpPr/>
      </xdr:nvSpPr>
      <xdr:spPr>
        <a:xfrm>
          <a:off x="1079500" y="13293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12692</xdr:rowOff>
    </xdr:from>
    <xdr:ext cx="469744" cy="259045"/>
    <xdr:sp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895428" y="133857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textlink="">
      <xdr:nvSpPr>
        <xdr:cNvPr id="203" name="正方形/長方形 202">
          <a:extLst>
            <a:ext uri="{FF2B5EF4-FFF2-40B4-BE49-F238E27FC236}">
              <a16:creationId xmlns:a16="http://schemas.microsoft.com/office/drawing/2014/main" id="{00000000-0008-0000-0600-0000CB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textlink="">
      <xdr:nvSpPr>
        <xdr:cNvPr id="204" name="正方形/長方形 203">
          <a:extLst>
            <a:ext uri="{FF2B5EF4-FFF2-40B4-BE49-F238E27FC236}">
              <a16:creationId xmlns:a16="http://schemas.microsoft.com/office/drawing/2014/main" id="{00000000-0008-0000-0600-0000CC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textlink="">
      <xdr:nvSpPr>
        <xdr:cNvPr id="205" name="正方形/長方形 204">
          <a:extLst>
            <a:ext uri="{FF2B5EF4-FFF2-40B4-BE49-F238E27FC236}">
              <a16:creationId xmlns:a16="http://schemas.microsoft.com/office/drawing/2014/main" id="{00000000-0008-0000-0600-0000CD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textlink="">
      <xdr:nvSpPr>
        <xdr:cNvPr id="206" name="正方形/長方形 205">
          <a:extLst>
            <a:ext uri="{FF2B5EF4-FFF2-40B4-BE49-F238E27FC236}">
              <a16:creationId xmlns:a16="http://schemas.microsoft.com/office/drawing/2014/main" id="{00000000-0008-0000-0600-0000CE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textlink="">
      <xdr:nvSpPr>
        <xdr:cNvPr id="207" name="正方形/長方形 206">
          <a:extLst>
            <a:ext uri="{FF2B5EF4-FFF2-40B4-BE49-F238E27FC236}">
              <a16:creationId xmlns:a16="http://schemas.microsoft.com/office/drawing/2014/main" id="{00000000-0008-0000-0600-0000CF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textlink="">
      <xdr:nvSpPr>
        <xdr:cNvPr id="208" name="正方形/長方形 207">
          <a:extLst>
            <a:ext uri="{FF2B5EF4-FFF2-40B4-BE49-F238E27FC236}">
              <a16:creationId xmlns:a16="http://schemas.microsoft.com/office/drawing/2014/main" id="{00000000-0008-0000-0600-0000D0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86</xdr:row>
      <xdr:rowOff>88900</xdr:rowOff>
    </xdr:from>
    <xdr:to>
      <xdr:col>24</xdr:col>
      <xdr:colOff>0</xdr:colOff>
      <xdr:row>88</xdr:row>
      <xdr:rowOff>0</xdr:rowOff>
    </xdr:to>
    <xdr:sp textlink="">
      <xdr:nvSpPr>
        <xdr:cNvPr id="209" name="正方形/長方形 208">
          <a:extLst>
            <a:ext uri="{FF2B5EF4-FFF2-40B4-BE49-F238E27FC236}">
              <a16:creationId xmlns:a16="http://schemas.microsoft.com/office/drawing/2014/main" id="{00000000-0008-0000-0600-0000D1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106,665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textlink="">
      <xdr:nvSpPr>
        <xdr:cNvPr id="210" name="正方形/長方形 209">
          <a:extLst>
            <a:ext uri="{FF2B5EF4-FFF2-40B4-BE49-F238E27FC236}">
              <a16:creationId xmlns:a16="http://schemas.microsoft.com/office/drawing/2014/main" id="{00000000-0008-0000-0600-0000D2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textlink="">
      <xdr:nvSpPr>
        <xdr:cNvPr id="211" name="テキスト ボックス 210">
          <a:extLst>
            <a:ext uri="{FF2B5EF4-FFF2-40B4-BE49-F238E27FC236}">
              <a16:creationId xmlns:a16="http://schemas.microsoft.com/office/drawing/2014/main" id="{00000000-0008-0000-0600-0000D3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a:extLst>
            <a:ext uri="{FF2B5EF4-FFF2-40B4-BE49-F238E27FC236}">
              <a16:creationId xmlns:a16="http://schemas.microsoft.com/office/drawing/2014/main" id="{00000000-0008-0000-0600-0000D4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166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textlink="">
      <xdr:nvSpPr>
        <xdr:cNvPr id="227" name="テキスト ボックス 226">
          <a:extLst>
            <a:ext uri="{FF2B5EF4-FFF2-40B4-BE49-F238E27FC236}">
              <a16:creationId xmlns:a16="http://schemas.microsoft.com/office/drawing/2014/main" id="{00000000-0008-0000-0600-0000E3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textlink="">
      <xdr:nvSpPr>
        <xdr:cNvPr id="228" name="扶助費グラフ枠">
          <a:extLst>
            <a:ext uri="{FF2B5EF4-FFF2-40B4-BE49-F238E27FC236}">
              <a16:creationId xmlns:a16="http://schemas.microsoft.com/office/drawing/2014/main" id="{00000000-0008-0000-0600-0000E4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65982</xdr:rowOff>
    </xdr:from>
    <xdr:to>
      <xdr:col>24</xdr:col>
      <xdr:colOff>62865</xdr:colOff>
      <xdr:row>99</xdr:row>
      <xdr:rowOff>144413</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flipV="1">
          <a:off x="4633595" y="15667932"/>
          <a:ext cx="1270" cy="14500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148240</xdr:rowOff>
    </xdr:from>
    <xdr:ext cx="534377" cy="259045"/>
    <xdr:sp textlink="">
      <xdr:nvSpPr>
        <xdr:cNvPr id="230" name="扶助費最小値テキスト">
          <a:extLst>
            <a:ext uri="{FF2B5EF4-FFF2-40B4-BE49-F238E27FC236}">
              <a16:creationId xmlns:a16="http://schemas.microsoft.com/office/drawing/2014/main" id="{00000000-0008-0000-0600-0000E6000000}"/>
            </a:ext>
          </a:extLst>
        </xdr:cNvPr>
        <xdr:cNvSpPr txBox="1"/>
      </xdr:nvSpPr>
      <xdr:spPr>
        <a:xfrm>
          <a:off x="4686300" y="171217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55,817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144413</xdr:rowOff>
    </xdr:from>
    <xdr:to>
      <xdr:col>24</xdr:col>
      <xdr:colOff>152400</xdr:colOff>
      <xdr:row>99</xdr:row>
      <xdr:rowOff>144413</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a:off x="4546600" y="171179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12659</xdr:rowOff>
    </xdr:from>
    <xdr:ext cx="599010" cy="259045"/>
    <xdr:sp textlink="">
      <xdr:nvSpPr>
        <xdr:cNvPr id="232" name="扶助費最大値テキスト">
          <a:extLst>
            <a:ext uri="{FF2B5EF4-FFF2-40B4-BE49-F238E27FC236}">
              <a16:creationId xmlns:a16="http://schemas.microsoft.com/office/drawing/2014/main" id="{00000000-0008-0000-0600-0000E8000000}"/>
            </a:ext>
          </a:extLst>
        </xdr:cNvPr>
        <xdr:cNvSpPr txBox="1"/>
      </xdr:nvSpPr>
      <xdr:spPr>
        <a:xfrm>
          <a:off x="4686300" y="154431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189,022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65982</xdr:rowOff>
    </xdr:from>
    <xdr:to>
      <xdr:col>24</xdr:col>
      <xdr:colOff>152400</xdr:colOff>
      <xdr:row>91</xdr:row>
      <xdr:rowOff>65982</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a:off x="4546600" y="156679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17345</xdr:rowOff>
    </xdr:from>
    <xdr:to>
      <xdr:col>24</xdr:col>
      <xdr:colOff>63500</xdr:colOff>
      <xdr:row>97</xdr:row>
      <xdr:rowOff>136913</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flipV="1">
          <a:off x="3797300" y="16647995"/>
          <a:ext cx="838200" cy="1195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58056</xdr:rowOff>
    </xdr:from>
    <xdr:ext cx="599010" cy="259045"/>
    <xdr:sp textlink="">
      <xdr:nvSpPr>
        <xdr:cNvPr id="235" name="扶助費平均値テキスト">
          <a:extLst>
            <a:ext uri="{FF2B5EF4-FFF2-40B4-BE49-F238E27FC236}">
              <a16:creationId xmlns:a16="http://schemas.microsoft.com/office/drawing/2014/main" id="{00000000-0008-0000-0600-0000EB000000}"/>
            </a:ext>
          </a:extLst>
        </xdr:cNvPr>
        <xdr:cNvSpPr txBox="1"/>
      </xdr:nvSpPr>
      <xdr:spPr>
        <a:xfrm>
          <a:off x="4686300" y="1634580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108,435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35179</xdr:rowOff>
    </xdr:from>
    <xdr:to>
      <xdr:col>24</xdr:col>
      <xdr:colOff>114300</xdr:colOff>
      <xdr:row>96</xdr:row>
      <xdr:rowOff>136779</xdr:rowOff>
    </xdr:to>
    <xdr:sp textlink="">
      <xdr:nvSpPr>
        <xdr:cNvPr id="236" name="フローチャート: 判断 235">
          <a:extLst>
            <a:ext uri="{FF2B5EF4-FFF2-40B4-BE49-F238E27FC236}">
              <a16:creationId xmlns:a16="http://schemas.microsoft.com/office/drawing/2014/main" id="{00000000-0008-0000-0600-0000EC000000}"/>
            </a:ext>
          </a:extLst>
        </xdr:cNvPr>
        <xdr:cNvSpPr/>
      </xdr:nvSpPr>
      <xdr:spPr>
        <a:xfrm>
          <a:off x="4584700" y="16494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136913</xdr:rowOff>
    </xdr:from>
    <xdr:to>
      <xdr:col>19</xdr:col>
      <xdr:colOff>177800</xdr:colOff>
      <xdr:row>98</xdr:row>
      <xdr:rowOff>40346</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flipV="1">
          <a:off x="2908300" y="16767563"/>
          <a:ext cx="889000" cy="748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155085</xdr:rowOff>
    </xdr:from>
    <xdr:to>
      <xdr:col>20</xdr:col>
      <xdr:colOff>38100</xdr:colOff>
      <xdr:row>97</xdr:row>
      <xdr:rowOff>85235</xdr:rowOff>
    </xdr:to>
    <xdr:sp textlink="">
      <xdr:nvSpPr>
        <xdr:cNvPr id="238" name="フローチャート: 判断 237">
          <a:extLst>
            <a:ext uri="{FF2B5EF4-FFF2-40B4-BE49-F238E27FC236}">
              <a16:creationId xmlns:a16="http://schemas.microsoft.com/office/drawing/2014/main" id="{00000000-0008-0000-0600-0000EE000000}"/>
            </a:ext>
          </a:extLst>
        </xdr:cNvPr>
        <xdr:cNvSpPr/>
      </xdr:nvSpPr>
      <xdr:spPr>
        <a:xfrm>
          <a:off x="3746500" y="16614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101762</xdr:rowOff>
    </xdr:from>
    <xdr:ext cx="534377" cy="259045"/>
    <xdr:sp textlink="">
      <xdr:nvSpPr>
        <xdr:cNvPr id="239" name="テキスト ボックス 238">
          <a:extLst>
            <a:ext uri="{FF2B5EF4-FFF2-40B4-BE49-F238E27FC236}">
              <a16:creationId xmlns:a16="http://schemas.microsoft.com/office/drawing/2014/main" id="{00000000-0008-0000-0600-0000EF000000}"/>
            </a:ext>
          </a:extLst>
        </xdr:cNvPr>
        <xdr:cNvSpPr txBox="1"/>
      </xdr:nvSpPr>
      <xdr:spPr>
        <a:xfrm>
          <a:off x="3530111" y="163895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97,420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93610</xdr:rowOff>
    </xdr:from>
    <xdr:to>
      <xdr:col>15</xdr:col>
      <xdr:colOff>50800</xdr:colOff>
      <xdr:row>98</xdr:row>
      <xdr:rowOff>40346</xdr:rowOff>
    </xdr:to>
    <xdr:cxnSp macro="">
      <xdr:nvCxnSpPr>
        <xdr:cNvPr id="240" name="直線コネクタ 239">
          <a:extLst>
            <a:ext uri="{FF2B5EF4-FFF2-40B4-BE49-F238E27FC236}">
              <a16:creationId xmlns:a16="http://schemas.microsoft.com/office/drawing/2014/main" id="{00000000-0008-0000-0600-0000F0000000}"/>
            </a:ext>
          </a:extLst>
        </xdr:cNvPr>
        <xdr:cNvCxnSpPr/>
      </xdr:nvCxnSpPr>
      <xdr:spPr>
        <a:xfrm>
          <a:off x="2019300" y="16724260"/>
          <a:ext cx="889000" cy="1181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78395</xdr:rowOff>
    </xdr:from>
    <xdr:to>
      <xdr:col>15</xdr:col>
      <xdr:colOff>101600</xdr:colOff>
      <xdr:row>98</xdr:row>
      <xdr:rowOff>8545</xdr:rowOff>
    </xdr:to>
    <xdr:sp textlink="">
      <xdr:nvSpPr>
        <xdr:cNvPr id="241" name="フローチャート: 判断 240">
          <a:extLst>
            <a:ext uri="{FF2B5EF4-FFF2-40B4-BE49-F238E27FC236}">
              <a16:creationId xmlns:a16="http://schemas.microsoft.com/office/drawing/2014/main" id="{00000000-0008-0000-0600-0000F1000000}"/>
            </a:ext>
          </a:extLst>
        </xdr:cNvPr>
        <xdr:cNvSpPr/>
      </xdr:nvSpPr>
      <xdr:spPr>
        <a:xfrm>
          <a:off x="2857500" y="16709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25072</xdr:rowOff>
    </xdr:from>
    <xdr:ext cx="534377" cy="259045"/>
    <xdr:sp textlink="">
      <xdr:nvSpPr>
        <xdr:cNvPr id="242" name="テキスト ボックス 241">
          <a:extLst>
            <a:ext uri="{FF2B5EF4-FFF2-40B4-BE49-F238E27FC236}">
              <a16:creationId xmlns:a16="http://schemas.microsoft.com/office/drawing/2014/main" id="{00000000-0008-0000-0600-0000F2000000}"/>
            </a:ext>
          </a:extLst>
        </xdr:cNvPr>
        <xdr:cNvSpPr txBox="1"/>
      </xdr:nvSpPr>
      <xdr:spPr>
        <a:xfrm>
          <a:off x="2641111" y="164842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93610</xdr:rowOff>
    </xdr:from>
    <xdr:to>
      <xdr:col>10</xdr:col>
      <xdr:colOff>114300</xdr:colOff>
      <xdr:row>99</xdr:row>
      <xdr:rowOff>18346</xdr:rowOff>
    </xdr:to>
    <xdr:cxnSp macro="">
      <xdr:nvCxnSpPr>
        <xdr:cNvPr id="243" name="直線コネクタ 242">
          <a:extLst>
            <a:ext uri="{FF2B5EF4-FFF2-40B4-BE49-F238E27FC236}">
              <a16:creationId xmlns:a16="http://schemas.microsoft.com/office/drawing/2014/main" id="{00000000-0008-0000-0600-0000F3000000}"/>
            </a:ext>
          </a:extLst>
        </xdr:cNvPr>
        <xdr:cNvCxnSpPr/>
      </xdr:nvCxnSpPr>
      <xdr:spPr>
        <a:xfrm flipV="1">
          <a:off x="1130300" y="16724260"/>
          <a:ext cx="889000" cy="2676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117889</xdr:rowOff>
    </xdr:from>
    <xdr:to>
      <xdr:col>10</xdr:col>
      <xdr:colOff>165100</xdr:colOff>
      <xdr:row>97</xdr:row>
      <xdr:rowOff>48039</xdr:rowOff>
    </xdr:to>
    <xdr:sp textlink="">
      <xdr:nvSpPr>
        <xdr:cNvPr id="244" name="フローチャート: 判断 243">
          <a:extLst>
            <a:ext uri="{FF2B5EF4-FFF2-40B4-BE49-F238E27FC236}">
              <a16:creationId xmlns:a16="http://schemas.microsoft.com/office/drawing/2014/main" id="{00000000-0008-0000-0600-0000F4000000}"/>
            </a:ext>
          </a:extLst>
        </xdr:cNvPr>
        <xdr:cNvSpPr/>
      </xdr:nvSpPr>
      <xdr:spPr>
        <a:xfrm>
          <a:off x="1968500" y="165770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95</xdr:row>
      <xdr:rowOff>64566</xdr:rowOff>
    </xdr:from>
    <xdr:ext cx="599010" cy="259045"/>
    <xdr:sp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1719795" y="163523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100,837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46544</xdr:rowOff>
    </xdr:from>
    <xdr:to>
      <xdr:col>6</xdr:col>
      <xdr:colOff>38100</xdr:colOff>
      <xdr:row>98</xdr:row>
      <xdr:rowOff>148144</xdr:rowOff>
    </xdr:to>
    <xdr:sp textlink="">
      <xdr:nvSpPr>
        <xdr:cNvPr id="246" name="フローチャート: 判断 245">
          <a:extLst>
            <a:ext uri="{FF2B5EF4-FFF2-40B4-BE49-F238E27FC236}">
              <a16:creationId xmlns:a16="http://schemas.microsoft.com/office/drawing/2014/main" id="{00000000-0008-0000-0600-0000F6000000}"/>
            </a:ext>
          </a:extLst>
        </xdr:cNvPr>
        <xdr:cNvSpPr/>
      </xdr:nvSpPr>
      <xdr:spPr>
        <a:xfrm>
          <a:off x="1079500" y="168486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164671</xdr:rowOff>
    </xdr:from>
    <xdr:ext cx="534377" cy="259045"/>
    <xdr:sp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863111" y="166238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75,891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137995</xdr:rowOff>
    </xdr:from>
    <xdr:to>
      <xdr:col>24</xdr:col>
      <xdr:colOff>114300</xdr:colOff>
      <xdr:row>97</xdr:row>
      <xdr:rowOff>68145</xdr:rowOff>
    </xdr:to>
    <xdr:sp textlink="">
      <xdr:nvSpPr>
        <xdr:cNvPr id="253" name="楕円 252">
          <a:extLst>
            <a:ext uri="{FF2B5EF4-FFF2-40B4-BE49-F238E27FC236}">
              <a16:creationId xmlns:a16="http://schemas.microsoft.com/office/drawing/2014/main" id="{00000000-0008-0000-0600-0000FD000000}"/>
            </a:ext>
          </a:extLst>
        </xdr:cNvPr>
        <xdr:cNvSpPr/>
      </xdr:nvSpPr>
      <xdr:spPr>
        <a:xfrm>
          <a:off x="4584700" y="16597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116422</xdr:rowOff>
    </xdr:from>
    <xdr:ext cx="534377" cy="259045"/>
    <xdr:sp textlink="">
      <xdr:nvSpPr>
        <xdr:cNvPr id="254" name="扶助費該当値テキスト">
          <a:extLst>
            <a:ext uri="{FF2B5EF4-FFF2-40B4-BE49-F238E27FC236}">
              <a16:creationId xmlns:a16="http://schemas.microsoft.com/office/drawing/2014/main" id="{00000000-0008-0000-0600-0000FE000000}"/>
            </a:ext>
          </a:extLst>
        </xdr:cNvPr>
        <xdr:cNvSpPr txBox="1"/>
      </xdr:nvSpPr>
      <xdr:spPr>
        <a:xfrm>
          <a:off x="4686300" y="165756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86113</xdr:rowOff>
    </xdr:from>
    <xdr:to>
      <xdr:col>20</xdr:col>
      <xdr:colOff>38100</xdr:colOff>
      <xdr:row>98</xdr:row>
      <xdr:rowOff>16263</xdr:rowOff>
    </xdr:to>
    <xdr:sp textlink="">
      <xdr:nvSpPr>
        <xdr:cNvPr id="255" name="楕円 254">
          <a:extLst>
            <a:ext uri="{FF2B5EF4-FFF2-40B4-BE49-F238E27FC236}">
              <a16:creationId xmlns:a16="http://schemas.microsoft.com/office/drawing/2014/main" id="{00000000-0008-0000-0600-0000FF000000}"/>
            </a:ext>
          </a:extLst>
        </xdr:cNvPr>
        <xdr:cNvSpPr/>
      </xdr:nvSpPr>
      <xdr:spPr>
        <a:xfrm>
          <a:off x="3746500" y="167167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7390</xdr:rowOff>
    </xdr:from>
    <xdr:ext cx="534377" cy="259045"/>
    <xdr:sp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3530111" y="168094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160996</xdr:rowOff>
    </xdr:from>
    <xdr:to>
      <xdr:col>15</xdr:col>
      <xdr:colOff>101600</xdr:colOff>
      <xdr:row>98</xdr:row>
      <xdr:rowOff>91146</xdr:rowOff>
    </xdr:to>
    <xdr:sp textlink="">
      <xdr:nvSpPr>
        <xdr:cNvPr id="257" name="楕円 256">
          <a:extLst>
            <a:ext uri="{FF2B5EF4-FFF2-40B4-BE49-F238E27FC236}">
              <a16:creationId xmlns:a16="http://schemas.microsoft.com/office/drawing/2014/main" id="{00000000-0008-0000-0600-000001010000}"/>
            </a:ext>
          </a:extLst>
        </xdr:cNvPr>
        <xdr:cNvSpPr/>
      </xdr:nvSpPr>
      <xdr:spPr>
        <a:xfrm>
          <a:off x="2857500" y="167916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82273</xdr:rowOff>
    </xdr:from>
    <xdr:ext cx="534377" cy="259045"/>
    <xdr:sp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2641111" y="168843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42810</xdr:rowOff>
    </xdr:from>
    <xdr:to>
      <xdr:col>10</xdr:col>
      <xdr:colOff>165100</xdr:colOff>
      <xdr:row>97</xdr:row>
      <xdr:rowOff>144410</xdr:rowOff>
    </xdr:to>
    <xdr:sp textlink="">
      <xdr:nvSpPr>
        <xdr:cNvPr id="259" name="楕円 258">
          <a:extLst>
            <a:ext uri="{FF2B5EF4-FFF2-40B4-BE49-F238E27FC236}">
              <a16:creationId xmlns:a16="http://schemas.microsoft.com/office/drawing/2014/main" id="{00000000-0008-0000-0600-000003010000}"/>
            </a:ext>
          </a:extLst>
        </xdr:cNvPr>
        <xdr:cNvSpPr/>
      </xdr:nvSpPr>
      <xdr:spPr>
        <a:xfrm>
          <a:off x="1968500" y="16673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135537</xdr:rowOff>
    </xdr:from>
    <xdr:ext cx="534377" cy="259045"/>
    <xdr:sp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1752111" y="167661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91,984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138996</xdr:rowOff>
    </xdr:from>
    <xdr:to>
      <xdr:col>6</xdr:col>
      <xdr:colOff>38100</xdr:colOff>
      <xdr:row>99</xdr:row>
      <xdr:rowOff>69146</xdr:rowOff>
    </xdr:to>
    <xdr:sp textlink="">
      <xdr:nvSpPr>
        <xdr:cNvPr id="261" name="楕円 260">
          <a:extLst>
            <a:ext uri="{FF2B5EF4-FFF2-40B4-BE49-F238E27FC236}">
              <a16:creationId xmlns:a16="http://schemas.microsoft.com/office/drawing/2014/main" id="{00000000-0008-0000-0600-000005010000}"/>
            </a:ext>
          </a:extLst>
        </xdr:cNvPr>
        <xdr:cNvSpPr/>
      </xdr:nvSpPr>
      <xdr:spPr>
        <a:xfrm>
          <a:off x="1079500" y="169410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60273</xdr:rowOff>
    </xdr:from>
    <xdr:ext cx="534377" cy="259045"/>
    <xdr:sp textlink="">
      <xdr:nvSpPr>
        <xdr:cNvPr id="262" name="テキスト ボックス 261">
          <a:extLst>
            <a:ext uri="{FF2B5EF4-FFF2-40B4-BE49-F238E27FC236}">
              <a16:creationId xmlns:a16="http://schemas.microsoft.com/office/drawing/2014/main" id="{00000000-0008-0000-0600-000006010000}"/>
            </a:ext>
          </a:extLst>
        </xdr:cNvPr>
        <xdr:cNvSpPr txBox="1"/>
      </xdr:nvSpPr>
      <xdr:spPr>
        <a:xfrm>
          <a:off x="863111" y="170338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67,398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textlink="">
      <xdr:nvSpPr>
        <xdr:cNvPr id="263" name="正方形/長方形 262">
          <a:extLst>
            <a:ext uri="{FF2B5EF4-FFF2-40B4-BE49-F238E27FC236}">
              <a16:creationId xmlns:a16="http://schemas.microsoft.com/office/drawing/2014/main" id="{00000000-0008-0000-0600-000007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textlink="">
      <xdr:nvSpPr>
        <xdr:cNvPr id="264" name="正方形/長方形 263">
          <a:extLst>
            <a:ext uri="{FF2B5EF4-FFF2-40B4-BE49-F238E27FC236}">
              <a16:creationId xmlns:a16="http://schemas.microsoft.com/office/drawing/2014/main" id="{00000000-0008-0000-0600-000008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textlink="">
      <xdr:nvSpPr>
        <xdr:cNvPr id="265" name="正方形/長方形 264">
          <a:extLst>
            <a:ext uri="{FF2B5EF4-FFF2-40B4-BE49-F238E27FC236}">
              <a16:creationId xmlns:a16="http://schemas.microsoft.com/office/drawing/2014/main" id="{00000000-0008-0000-0600-000009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textlink="">
      <xdr:nvSpPr>
        <xdr:cNvPr id="266" name="正方形/長方形 265">
          <a:extLst>
            <a:ext uri="{FF2B5EF4-FFF2-40B4-BE49-F238E27FC236}">
              <a16:creationId xmlns:a16="http://schemas.microsoft.com/office/drawing/2014/main" id="{00000000-0008-0000-0600-00000A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textlink="">
      <xdr:nvSpPr>
        <xdr:cNvPr id="267" name="正方形/長方形 266">
          <a:extLst>
            <a:ext uri="{FF2B5EF4-FFF2-40B4-BE49-F238E27FC236}">
              <a16:creationId xmlns:a16="http://schemas.microsoft.com/office/drawing/2014/main" id="{00000000-0008-0000-0600-00000B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textlink="">
      <xdr:nvSpPr>
        <xdr:cNvPr id="268" name="正方形/長方形 267">
          <a:extLst>
            <a:ext uri="{FF2B5EF4-FFF2-40B4-BE49-F238E27FC236}">
              <a16:creationId xmlns:a16="http://schemas.microsoft.com/office/drawing/2014/main" id="{00000000-0008-0000-0600-00000C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26</xdr:row>
      <xdr:rowOff>88900</xdr:rowOff>
    </xdr:from>
    <xdr:to>
      <xdr:col>54</xdr:col>
      <xdr:colOff>127000</xdr:colOff>
      <xdr:row>28</xdr:row>
      <xdr:rowOff>0</xdr:rowOff>
    </xdr:to>
    <xdr:sp textlink="">
      <xdr:nvSpPr>
        <xdr:cNvPr id="269" name="正方形/長方形 268">
          <a:extLst>
            <a:ext uri="{FF2B5EF4-FFF2-40B4-BE49-F238E27FC236}">
              <a16:creationId xmlns:a16="http://schemas.microsoft.com/office/drawing/2014/main" id="{00000000-0008-0000-0600-00000D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textlink="">
      <xdr:nvSpPr>
        <xdr:cNvPr id="270" name="正方形/長方形 269">
          <a:extLst>
            <a:ext uri="{FF2B5EF4-FFF2-40B4-BE49-F238E27FC236}">
              <a16:creationId xmlns:a16="http://schemas.microsoft.com/office/drawing/2014/main" id="{00000000-0008-0000-0600-00000E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textlink="">
      <xdr:nvSpPr>
        <xdr:cNvPr id="271" name="テキスト ボックス 270">
          <a:extLst>
            <a:ext uri="{FF2B5EF4-FFF2-40B4-BE49-F238E27FC236}">
              <a16:creationId xmlns:a16="http://schemas.microsoft.com/office/drawing/2014/main" id="{00000000-0008-0000-0600-00000F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40</xdr:row>
      <xdr:rowOff>111777</xdr:rowOff>
    </xdr:from>
    <xdr:ext cx="248786" cy="259045"/>
    <xdr:sp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355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98878</xdr:rowOff>
    </xdr:from>
    <xdr:to>
      <xdr:col>59</xdr:col>
      <xdr:colOff>50800</xdr:colOff>
      <xdr:row>39</xdr:row>
      <xdr:rowOff>98878</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38</xdr:row>
      <xdr:rowOff>128105</xdr:rowOff>
    </xdr:from>
    <xdr:ext cx="531299" cy="259045"/>
    <xdr:sp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072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144434</xdr:rowOff>
    </xdr:from>
    <xdr:ext cx="531299" cy="259045"/>
    <xdr:sp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72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160763</xdr:rowOff>
    </xdr:from>
    <xdr:ext cx="531299" cy="259045"/>
    <xdr:sp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72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5641</xdr:rowOff>
    </xdr:from>
    <xdr:ext cx="595419" cy="259045"/>
    <xdr:sp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08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textlink="">
      <xdr:nvSpPr>
        <xdr:cNvPr id="285" name="テキスト ボックス 284">
          <a:extLst>
            <a:ext uri="{FF2B5EF4-FFF2-40B4-BE49-F238E27FC236}">
              <a16:creationId xmlns:a16="http://schemas.microsoft.com/office/drawing/2014/main" id="{00000000-0008-0000-0600-00001D010000}"/>
            </a:ext>
          </a:extLst>
        </xdr:cNvPr>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textlink="">
      <xdr:nvSpPr>
        <xdr:cNvPr id="287" name="テキスト ボックス 286">
          <a:extLst>
            <a:ext uri="{FF2B5EF4-FFF2-40B4-BE49-F238E27FC236}">
              <a16:creationId xmlns:a16="http://schemas.microsoft.com/office/drawing/2014/main" id="{00000000-0008-0000-0600-00001F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textlink="">
      <xdr:nvSpPr>
        <xdr:cNvPr id="288" name="補助費等グラフ枠">
          <a:extLst>
            <a:ext uri="{FF2B5EF4-FFF2-40B4-BE49-F238E27FC236}">
              <a16:creationId xmlns:a16="http://schemas.microsoft.com/office/drawing/2014/main" id="{00000000-0008-0000-0600-000020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27349</xdr:rowOff>
    </xdr:from>
    <xdr:to>
      <xdr:col>54</xdr:col>
      <xdr:colOff>189865</xdr:colOff>
      <xdr:row>39</xdr:row>
      <xdr:rowOff>169701</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flipV="1">
          <a:off x="10475595" y="5342299"/>
          <a:ext cx="1270" cy="15139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40</xdr:row>
      <xdr:rowOff>2078</xdr:rowOff>
    </xdr:from>
    <xdr:ext cx="534377" cy="259045"/>
    <xdr:sp textlink="">
      <xdr:nvSpPr>
        <xdr:cNvPr id="290" name="補助費等最小値テキスト">
          <a:extLst>
            <a:ext uri="{FF2B5EF4-FFF2-40B4-BE49-F238E27FC236}">
              <a16:creationId xmlns:a16="http://schemas.microsoft.com/office/drawing/2014/main" id="{00000000-0008-0000-0600-000022010000}"/>
            </a:ext>
          </a:extLst>
        </xdr:cNvPr>
        <xdr:cNvSpPr txBox="1"/>
      </xdr:nvSpPr>
      <xdr:spPr>
        <a:xfrm>
          <a:off x="10528300" y="68600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23,494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169701</xdr:rowOff>
    </xdr:from>
    <xdr:to>
      <xdr:col>55</xdr:col>
      <xdr:colOff>88900</xdr:colOff>
      <xdr:row>39</xdr:row>
      <xdr:rowOff>169701</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a:off x="10388600" y="68562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145476</xdr:rowOff>
    </xdr:from>
    <xdr:ext cx="599010" cy="259045"/>
    <xdr:sp textlink="">
      <xdr:nvSpPr>
        <xdr:cNvPr id="292" name="補助費等最大値テキスト">
          <a:extLst>
            <a:ext uri="{FF2B5EF4-FFF2-40B4-BE49-F238E27FC236}">
              <a16:creationId xmlns:a16="http://schemas.microsoft.com/office/drawing/2014/main" id="{00000000-0008-0000-0600-000024010000}"/>
            </a:ext>
          </a:extLst>
        </xdr:cNvPr>
        <xdr:cNvSpPr txBox="1"/>
      </xdr:nvSpPr>
      <xdr:spPr>
        <a:xfrm>
          <a:off x="10528300" y="51175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162,571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31</xdr:row>
      <xdr:rowOff>27349</xdr:rowOff>
    </xdr:from>
    <xdr:to>
      <xdr:col>55</xdr:col>
      <xdr:colOff>88900</xdr:colOff>
      <xdr:row>31</xdr:row>
      <xdr:rowOff>27349</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a:off x="10388600" y="53422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138372</xdr:rowOff>
    </xdr:from>
    <xdr:to>
      <xdr:col>55</xdr:col>
      <xdr:colOff>0</xdr:colOff>
      <xdr:row>37</xdr:row>
      <xdr:rowOff>149279</xdr:rowOff>
    </xdr:to>
    <xdr:cxnSp macro="">
      <xdr:nvCxnSpPr>
        <xdr:cNvPr id="294" name="直線コネクタ 293">
          <a:extLst>
            <a:ext uri="{FF2B5EF4-FFF2-40B4-BE49-F238E27FC236}">
              <a16:creationId xmlns:a16="http://schemas.microsoft.com/office/drawing/2014/main" id="{00000000-0008-0000-0600-000026010000}"/>
            </a:ext>
          </a:extLst>
        </xdr:cNvPr>
        <xdr:cNvCxnSpPr/>
      </xdr:nvCxnSpPr>
      <xdr:spPr>
        <a:xfrm>
          <a:off x="9639300" y="6482022"/>
          <a:ext cx="838200" cy="109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84182</xdr:rowOff>
    </xdr:from>
    <xdr:ext cx="534377" cy="259045"/>
    <xdr:sp textlink="">
      <xdr:nvSpPr>
        <xdr:cNvPr id="295" name="補助費等平均値テキスト">
          <a:extLst>
            <a:ext uri="{FF2B5EF4-FFF2-40B4-BE49-F238E27FC236}">
              <a16:creationId xmlns:a16="http://schemas.microsoft.com/office/drawing/2014/main" id="{00000000-0008-0000-0600-000027010000}"/>
            </a:ext>
          </a:extLst>
        </xdr:cNvPr>
        <xdr:cNvSpPr txBox="1"/>
      </xdr:nvSpPr>
      <xdr:spPr>
        <a:xfrm>
          <a:off x="10528300" y="625638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60,285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61305</xdr:rowOff>
    </xdr:from>
    <xdr:to>
      <xdr:col>55</xdr:col>
      <xdr:colOff>50800</xdr:colOff>
      <xdr:row>37</xdr:row>
      <xdr:rowOff>162905</xdr:rowOff>
    </xdr:to>
    <xdr:sp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10426700" y="6404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129990</xdr:rowOff>
    </xdr:from>
    <xdr:to>
      <xdr:col>50</xdr:col>
      <xdr:colOff>114300</xdr:colOff>
      <xdr:row>37</xdr:row>
      <xdr:rowOff>138372</xdr:rowOff>
    </xdr:to>
    <xdr:cxnSp macro="">
      <xdr:nvCxnSpPr>
        <xdr:cNvPr id="297" name="直線コネクタ 296">
          <a:extLst>
            <a:ext uri="{FF2B5EF4-FFF2-40B4-BE49-F238E27FC236}">
              <a16:creationId xmlns:a16="http://schemas.microsoft.com/office/drawing/2014/main" id="{00000000-0008-0000-0600-000029010000}"/>
            </a:ext>
          </a:extLst>
        </xdr:cNvPr>
        <xdr:cNvCxnSpPr/>
      </xdr:nvCxnSpPr>
      <xdr:spPr>
        <a:xfrm>
          <a:off x="8750300" y="6473640"/>
          <a:ext cx="889000" cy="83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81530</xdr:rowOff>
    </xdr:from>
    <xdr:to>
      <xdr:col>50</xdr:col>
      <xdr:colOff>165100</xdr:colOff>
      <xdr:row>38</xdr:row>
      <xdr:rowOff>11680</xdr:rowOff>
    </xdr:to>
    <xdr:sp textlink="">
      <xdr:nvSpPr>
        <xdr:cNvPr id="298" name="フローチャート: 判断 297">
          <a:extLst>
            <a:ext uri="{FF2B5EF4-FFF2-40B4-BE49-F238E27FC236}">
              <a16:creationId xmlns:a16="http://schemas.microsoft.com/office/drawing/2014/main" id="{00000000-0008-0000-0600-00002A010000}"/>
            </a:ext>
          </a:extLst>
        </xdr:cNvPr>
        <xdr:cNvSpPr/>
      </xdr:nvSpPr>
      <xdr:spPr>
        <a:xfrm>
          <a:off x="9588500" y="6425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36</xdr:row>
      <xdr:rowOff>28207</xdr:rowOff>
    </xdr:from>
    <xdr:ext cx="534377" cy="259045"/>
    <xdr:sp textlink="">
      <xdr:nvSpPr>
        <xdr:cNvPr id="299" name="テキスト ボックス 298">
          <a:extLst>
            <a:ext uri="{FF2B5EF4-FFF2-40B4-BE49-F238E27FC236}">
              <a16:creationId xmlns:a16="http://schemas.microsoft.com/office/drawing/2014/main" id="{00000000-0008-0000-0600-00002B010000}"/>
            </a:ext>
          </a:extLst>
        </xdr:cNvPr>
        <xdr:cNvSpPr txBox="1"/>
      </xdr:nvSpPr>
      <xdr:spPr>
        <a:xfrm>
          <a:off x="9372111" y="62004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129990</xdr:rowOff>
    </xdr:from>
    <xdr:to>
      <xdr:col>45</xdr:col>
      <xdr:colOff>177800</xdr:colOff>
      <xdr:row>38</xdr:row>
      <xdr:rowOff>15222</xdr:rowOff>
    </xdr:to>
    <xdr:cxnSp macro="">
      <xdr:nvCxnSpPr>
        <xdr:cNvPr id="300" name="直線コネクタ 299">
          <a:extLst>
            <a:ext uri="{FF2B5EF4-FFF2-40B4-BE49-F238E27FC236}">
              <a16:creationId xmlns:a16="http://schemas.microsoft.com/office/drawing/2014/main" id="{00000000-0008-0000-0600-00002C010000}"/>
            </a:ext>
          </a:extLst>
        </xdr:cNvPr>
        <xdr:cNvCxnSpPr/>
      </xdr:nvCxnSpPr>
      <xdr:spPr>
        <a:xfrm flipV="1">
          <a:off x="7861300" y="6473640"/>
          <a:ext cx="889000" cy="566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82097</xdr:rowOff>
    </xdr:from>
    <xdr:to>
      <xdr:col>46</xdr:col>
      <xdr:colOff>38100</xdr:colOff>
      <xdr:row>38</xdr:row>
      <xdr:rowOff>12247</xdr:rowOff>
    </xdr:to>
    <xdr:sp textlink="">
      <xdr:nvSpPr>
        <xdr:cNvPr id="301" name="フローチャート: 判断 300">
          <a:extLst>
            <a:ext uri="{FF2B5EF4-FFF2-40B4-BE49-F238E27FC236}">
              <a16:creationId xmlns:a16="http://schemas.microsoft.com/office/drawing/2014/main" id="{00000000-0008-0000-0600-00002D010000}"/>
            </a:ext>
          </a:extLst>
        </xdr:cNvPr>
        <xdr:cNvSpPr/>
      </xdr:nvSpPr>
      <xdr:spPr>
        <a:xfrm>
          <a:off x="8699500" y="64257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38</xdr:row>
      <xdr:rowOff>3374</xdr:rowOff>
    </xdr:from>
    <xdr:ext cx="534377" cy="259045"/>
    <xdr:sp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8483111" y="65184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31</xdr:row>
      <xdr:rowOff>101731</xdr:rowOff>
    </xdr:from>
    <xdr:to>
      <xdr:col>41</xdr:col>
      <xdr:colOff>50800</xdr:colOff>
      <xdr:row>38</xdr:row>
      <xdr:rowOff>15222</xdr:rowOff>
    </xdr:to>
    <xdr:cxnSp macro="">
      <xdr:nvCxnSpPr>
        <xdr:cNvPr id="303" name="直線コネクタ 302">
          <a:extLst>
            <a:ext uri="{FF2B5EF4-FFF2-40B4-BE49-F238E27FC236}">
              <a16:creationId xmlns:a16="http://schemas.microsoft.com/office/drawing/2014/main" id="{00000000-0008-0000-0600-00002F010000}"/>
            </a:ext>
          </a:extLst>
        </xdr:cNvPr>
        <xdr:cNvCxnSpPr/>
      </xdr:nvCxnSpPr>
      <xdr:spPr>
        <a:xfrm>
          <a:off x="6972300" y="5416681"/>
          <a:ext cx="889000" cy="11136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124235</xdr:rowOff>
    </xdr:from>
    <xdr:to>
      <xdr:col>41</xdr:col>
      <xdr:colOff>101600</xdr:colOff>
      <xdr:row>38</xdr:row>
      <xdr:rowOff>54385</xdr:rowOff>
    </xdr:to>
    <xdr:sp textlink="">
      <xdr:nvSpPr>
        <xdr:cNvPr id="304" name="フローチャート: 判断 303">
          <a:extLst>
            <a:ext uri="{FF2B5EF4-FFF2-40B4-BE49-F238E27FC236}">
              <a16:creationId xmlns:a16="http://schemas.microsoft.com/office/drawing/2014/main" id="{00000000-0008-0000-0600-000030010000}"/>
            </a:ext>
          </a:extLst>
        </xdr:cNvPr>
        <xdr:cNvSpPr/>
      </xdr:nvSpPr>
      <xdr:spPr>
        <a:xfrm>
          <a:off x="7810500" y="64678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36</xdr:row>
      <xdr:rowOff>70912</xdr:rowOff>
    </xdr:from>
    <xdr:ext cx="534377" cy="259045"/>
    <xdr:sp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7594111" y="62431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31</xdr:row>
      <xdr:rowOff>66443</xdr:rowOff>
    </xdr:from>
    <xdr:to>
      <xdr:col>36</xdr:col>
      <xdr:colOff>165100</xdr:colOff>
      <xdr:row>31</xdr:row>
      <xdr:rowOff>168043</xdr:rowOff>
    </xdr:to>
    <xdr:sp textlink="">
      <xdr:nvSpPr>
        <xdr:cNvPr id="306" name="フローチャート: 判断 305">
          <a:extLst>
            <a:ext uri="{FF2B5EF4-FFF2-40B4-BE49-F238E27FC236}">
              <a16:creationId xmlns:a16="http://schemas.microsoft.com/office/drawing/2014/main" id="{00000000-0008-0000-0600-000032010000}"/>
            </a:ext>
          </a:extLst>
        </xdr:cNvPr>
        <xdr:cNvSpPr/>
      </xdr:nvSpPr>
      <xdr:spPr>
        <a:xfrm>
          <a:off x="6921500" y="53813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31</xdr:row>
      <xdr:rowOff>159170</xdr:rowOff>
    </xdr:from>
    <xdr:ext cx="599010" cy="259045"/>
    <xdr:sp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6672795" y="54741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98479</xdr:rowOff>
    </xdr:from>
    <xdr:to>
      <xdr:col>55</xdr:col>
      <xdr:colOff>50800</xdr:colOff>
      <xdr:row>38</xdr:row>
      <xdr:rowOff>28629</xdr:rowOff>
    </xdr:to>
    <xdr:sp textlink="">
      <xdr:nvSpPr>
        <xdr:cNvPr id="313" name="楕円 312">
          <a:extLst>
            <a:ext uri="{FF2B5EF4-FFF2-40B4-BE49-F238E27FC236}">
              <a16:creationId xmlns:a16="http://schemas.microsoft.com/office/drawing/2014/main" id="{00000000-0008-0000-0600-000039010000}"/>
            </a:ext>
          </a:extLst>
        </xdr:cNvPr>
        <xdr:cNvSpPr/>
      </xdr:nvSpPr>
      <xdr:spPr>
        <a:xfrm>
          <a:off x="10426700" y="64421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76906</xdr:rowOff>
    </xdr:from>
    <xdr:ext cx="534377" cy="259045"/>
    <xdr:sp textlink="">
      <xdr:nvSpPr>
        <xdr:cNvPr id="314" name="補助費等該当値テキスト">
          <a:extLst>
            <a:ext uri="{FF2B5EF4-FFF2-40B4-BE49-F238E27FC236}">
              <a16:creationId xmlns:a16="http://schemas.microsoft.com/office/drawing/2014/main" id="{00000000-0008-0000-0600-00003A010000}"/>
            </a:ext>
          </a:extLst>
        </xdr:cNvPr>
        <xdr:cNvSpPr txBox="1"/>
      </xdr:nvSpPr>
      <xdr:spPr>
        <a:xfrm>
          <a:off x="10528300" y="64205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56,870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87572</xdr:rowOff>
    </xdr:from>
    <xdr:to>
      <xdr:col>50</xdr:col>
      <xdr:colOff>165100</xdr:colOff>
      <xdr:row>38</xdr:row>
      <xdr:rowOff>17721</xdr:rowOff>
    </xdr:to>
    <xdr:sp textlink="">
      <xdr:nvSpPr>
        <xdr:cNvPr id="315" name="楕円 314">
          <a:extLst>
            <a:ext uri="{FF2B5EF4-FFF2-40B4-BE49-F238E27FC236}">
              <a16:creationId xmlns:a16="http://schemas.microsoft.com/office/drawing/2014/main" id="{00000000-0008-0000-0600-00003B010000}"/>
            </a:ext>
          </a:extLst>
        </xdr:cNvPr>
        <xdr:cNvSpPr/>
      </xdr:nvSpPr>
      <xdr:spPr>
        <a:xfrm>
          <a:off x="9588500" y="6431222"/>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38</xdr:row>
      <xdr:rowOff>8849</xdr:rowOff>
    </xdr:from>
    <xdr:ext cx="534377" cy="259045"/>
    <xdr:sp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9372111" y="65239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57,872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79190</xdr:rowOff>
    </xdr:from>
    <xdr:to>
      <xdr:col>46</xdr:col>
      <xdr:colOff>38100</xdr:colOff>
      <xdr:row>38</xdr:row>
      <xdr:rowOff>9341</xdr:rowOff>
    </xdr:to>
    <xdr:sp textlink="">
      <xdr:nvSpPr>
        <xdr:cNvPr id="317" name="楕円 316">
          <a:extLst>
            <a:ext uri="{FF2B5EF4-FFF2-40B4-BE49-F238E27FC236}">
              <a16:creationId xmlns:a16="http://schemas.microsoft.com/office/drawing/2014/main" id="{00000000-0008-0000-0600-00003D010000}"/>
            </a:ext>
          </a:extLst>
        </xdr:cNvPr>
        <xdr:cNvSpPr/>
      </xdr:nvSpPr>
      <xdr:spPr>
        <a:xfrm>
          <a:off x="8699500" y="6422840"/>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36</xdr:row>
      <xdr:rowOff>25867</xdr:rowOff>
    </xdr:from>
    <xdr:ext cx="534377" cy="259045"/>
    <xdr:sp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8483111" y="61980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135872</xdr:rowOff>
    </xdr:from>
    <xdr:to>
      <xdr:col>41</xdr:col>
      <xdr:colOff>101600</xdr:colOff>
      <xdr:row>38</xdr:row>
      <xdr:rowOff>66022</xdr:rowOff>
    </xdr:to>
    <xdr:sp textlink="">
      <xdr:nvSpPr>
        <xdr:cNvPr id="319" name="楕円 318">
          <a:extLst>
            <a:ext uri="{FF2B5EF4-FFF2-40B4-BE49-F238E27FC236}">
              <a16:creationId xmlns:a16="http://schemas.microsoft.com/office/drawing/2014/main" id="{00000000-0008-0000-0600-00003F010000}"/>
            </a:ext>
          </a:extLst>
        </xdr:cNvPr>
        <xdr:cNvSpPr/>
      </xdr:nvSpPr>
      <xdr:spPr>
        <a:xfrm>
          <a:off x="7810500" y="64795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38</xdr:row>
      <xdr:rowOff>57149</xdr:rowOff>
    </xdr:from>
    <xdr:ext cx="534377" cy="259045"/>
    <xdr:sp textlink="">
      <xdr:nvSpPr>
        <xdr:cNvPr id="320" name="テキスト ボックス 319">
          <a:extLst>
            <a:ext uri="{FF2B5EF4-FFF2-40B4-BE49-F238E27FC236}">
              <a16:creationId xmlns:a16="http://schemas.microsoft.com/office/drawing/2014/main" id="{00000000-0008-0000-0600-000040010000}"/>
            </a:ext>
          </a:extLst>
        </xdr:cNvPr>
        <xdr:cNvSpPr txBox="1"/>
      </xdr:nvSpPr>
      <xdr:spPr>
        <a:xfrm>
          <a:off x="7594111" y="65722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53,435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31</xdr:row>
      <xdr:rowOff>50931</xdr:rowOff>
    </xdr:from>
    <xdr:to>
      <xdr:col>36</xdr:col>
      <xdr:colOff>165100</xdr:colOff>
      <xdr:row>31</xdr:row>
      <xdr:rowOff>152531</xdr:rowOff>
    </xdr:to>
    <xdr:sp textlink="">
      <xdr:nvSpPr>
        <xdr:cNvPr id="321" name="楕円 320">
          <a:extLst>
            <a:ext uri="{FF2B5EF4-FFF2-40B4-BE49-F238E27FC236}">
              <a16:creationId xmlns:a16="http://schemas.microsoft.com/office/drawing/2014/main" id="{00000000-0008-0000-0600-000041010000}"/>
            </a:ext>
          </a:extLst>
        </xdr:cNvPr>
        <xdr:cNvSpPr/>
      </xdr:nvSpPr>
      <xdr:spPr>
        <a:xfrm>
          <a:off x="6921500" y="53658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29</xdr:row>
      <xdr:rowOff>169058</xdr:rowOff>
    </xdr:from>
    <xdr:ext cx="599010" cy="259045"/>
    <xdr:sp textlink="">
      <xdr:nvSpPr>
        <xdr:cNvPr id="322" name="テキスト ボックス 321">
          <a:extLst>
            <a:ext uri="{FF2B5EF4-FFF2-40B4-BE49-F238E27FC236}">
              <a16:creationId xmlns:a16="http://schemas.microsoft.com/office/drawing/2014/main" id="{00000000-0008-0000-0600-000042010000}"/>
            </a:ext>
          </a:extLst>
        </xdr:cNvPr>
        <xdr:cNvSpPr txBox="1"/>
      </xdr:nvSpPr>
      <xdr:spPr>
        <a:xfrm>
          <a:off x="6672795" y="51411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textlink="">
      <xdr:nvSpPr>
        <xdr:cNvPr id="323" name="正方形/長方形 322">
          <a:extLst>
            <a:ext uri="{FF2B5EF4-FFF2-40B4-BE49-F238E27FC236}">
              <a16:creationId xmlns:a16="http://schemas.microsoft.com/office/drawing/2014/main" id="{00000000-0008-0000-0600-000043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textlink="">
      <xdr:nvSpPr>
        <xdr:cNvPr id="324" name="正方形/長方形 323">
          <a:extLst>
            <a:ext uri="{FF2B5EF4-FFF2-40B4-BE49-F238E27FC236}">
              <a16:creationId xmlns:a16="http://schemas.microsoft.com/office/drawing/2014/main" id="{00000000-0008-0000-0600-000044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textlink="">
      <xdr:nvSpPr>
        <xdr:cNvPr id="325" name="正方形/長方形 324">
          <a:extLst>
            <a:ext uri="{FF2B5EF4-FFF2-40B4-BE49-F238E27FC236}">
              <a16:creationId xmlns:a16="http://schemas.microsoft.com/office/drawing/2014/main" id="{00000000-0008-0000-0600-000045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textlink="">
      <xdr:nvSpPr>
        <xdr:cNvPr id="326" name="正方形/長方形 325">
          <a:extLst>
            <a:ext uri="{FF2B5EF4-FFF2-40B4-BE49-F238E27FC236}">
              <a16:creationId xmlns:a16="http://schemas.microsoft.com/office/drawing/2014/main" id="{00000000-0008-0000-0600-000046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textlink="">
      <xdr:nvSpPr>
        <xdr:cNvPr id="327" name="正方形/長方形 326">
          <a:extLst>
            <a:ext uri="{FF2B5EF4-FFF2-40B4-BE49-F238E27FC236}">
              <a16:creationId xmlns:a16="http://schemas.microsoft.com/office/drawing/2014/main" id="{00000000-0008-0000-0600-000047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textlink="">
      <xdr:nvSpPr>
        <xdr:cNvPr id="328" name="正方形/長方形 327">
          <a:extLst>
            <a:ext uri="{FF2B5EF4-FFF2-40B4-BE49-F238E27FC236}">
              <a16:creationId xmlns:a16="http://schemas.microsoft.com/office/drawing/2014/main" id="{00000000-0008-0000-0600-000048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46</xdr:row>
      <xdr:rowOff>88900</xdr:rowOff>
    </xdr:from>
    <xdr:to>
      <xdr:col>54</xdr:col>
      <xdr:colOff>127000</xdr:colOff>
      <xdr:row>48</xdr:row>
      <xdr:rowOff>0</xdr:rowOff>
    </xdr:to>
    <xdr:sp textlink="">
      <xdr:nvSpPr>
        <xdr:cNvPr id="329" name="正方形/長方形 328">
          <a:extLst>
            <a:ext uri="{FF2B5EF4-FFF2-40B4-BE49-F238E27FC236}">
              <a16:creationId xmlns:a16="http://schemas.microsoft.com/office/drawing/2014/main" id="{00000000-0008-0000-0600-000049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textlink="">
      <xdr:nvSpPr>
        <xdr:cNvPr id="330" name="正方形/長方形 329">
          <a:extLst>
            <a:ext uri="{FF2B5EF4-FFF2-40B4-BE49-F238E27FC236}">
              <a16:creationId xmlns:a16="http://schemas.microsoft.com/office/drawing/2014/main" id="{00000000-0008-0000-0600-00004A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25400</xdr:rowOff>
    </xdr:from>
    <xdr:to>
      <xdr:col>59</xdr:col>
      <xdr:colOff>50800</xdr:colOff>
      <xdr:row>58</xdr:row>
      <xdr:rowOff>25400</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9969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54627</xdr:rowOff>
    </xdr:from>
    <xdr:ext cx="248786" cy="259045"/>
    <xdr:sp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6355214" y="9827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82550</xdr:rowOff>
    </xdr:from>
    <xdr:to>
      <xdr:col>59</xdr:col>
      <xdr:colOff>50800</xdr:colOff>
      <xdr:row>51</xdr:row>
      <xdr:rowOff>82550</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8826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50</xdr:row>
      <xdr:rowOff>111777</xdr:rowOff>
    </xdr:from>
    <xdr:ext cx="595419" cy="259045"/>
    <xdr:sp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008581" y="8684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textlink="">
      <xdr:nvSpPr>
        <xdr:cNvPr id="341" name="普通建設事業費グラフ枠">
          <a:extLst>
            <a:ext uri="{FF2B5EF4-FFF2-40B4-BE49-F238E27FC236}">
              <a16:creationId xmlns:a16="http://schemas.microsoft.com/office/drawing/2014/main" id="{00000000-0008-0000-0600-000055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169607</xdr:rowOff>
    </xdr:from>
    <xdr:to>
      <xdr:col>54</xdr:col>
      <xdr:colOff>189865</xdr:colOff>
      <xdr:row>57</xdr:row>
      <xdr:rowOff>129362</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flipV="1">
          <a:off x="10475595" y="8742107"/>
          <a:ext cx="1270" cy="11599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133189</xdr:rowOff>
    </xdr:from>
    <xdr:ext cx="534377" cy="259045"/>
    <xdr:sp textlink="">
      <xdr:nvSpPr>
        <xdr:cNvPr id="343" name="普通建設事業費最小値テキスト">
          <a:extLst>
            <a:ext uri="{FF2B5EF4-FFF2-40B4-BE49-F238E27FC236}">
              <a16:creationId xmlns:a16="http://schemas.microsoft.com/office/drawing/2014/main" id="{00000000-0008-0000-0600-000057010000}"/>
            </a:ext>
          </a:extLst>
        </xdr:cNvPr>
        <xdr:cNvSpPr txBox="1"/>
      </xdr:nvSpPr>
      <xdr:spPr>
        <a:xfrm>
          <a:off x="10528300" y="99058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57</xdr:row>
      <xdr:rowOff>129362</xdr:rowOff>
    </xdr:from>
    <xdr:to>
      <xdr:col>55</xdr:col>
      <xdr:colOff>88900</xdr:colOff>
      <xdr:row>57</xdr:row>
      <xdr:rowOff>129362</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10388600" y="99020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116284</xdr:rowOff>
    </xdr:from>
    <xdr:ext cx="599010" cy="259045"/>
    <xdr:sp textlink="">
      <xdr:nvSpPr>
        <xdr:cNvPr id="345" name="普通建設事業費最大値テキスト">
          <a:extLst>
            <a:ext uri="{FF2B5EF4-FFF2-40B4-BE49-F238E27FC236}">
              <a16:creationId xmlns:a16="http://schemas.microsoft.com/office/drawing/2014/main" id="{00000000-0008-0000-0600-000059010000}"/>
            </a:ext>
          </a:extLst>
        </xdr:cNvPr>
        <xdr:cNvSpPr txBox="1"/>
      </xdr:nvSpPr>
      <xdr:spPr>
        <a:xfrm>
          <a:off x="10528300" y="85173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214,767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169607</xdr:rowOff>
    </xdr:from>
    <xdr:to>
      <xdr:col>55</xdr:col>
      <xdr:colOff>88900</xdr:colOff>
      <xdr:row>50</xdr:row>
      <xdr:rowOff>169607</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a:off x="10388600" y="87421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73800</xdr:rowOff>
    </xdr:from>
    <xdr:to>
      <xdr:col>55</xdr:col>
      <xdr:colOff>0</xdr:colOff>
      <xdr:row>57</xdr:row>
      <xdr:rowOff>95431</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flipV="1">
          <a:off x="9639300" y="9846450"/>
          <a:ext cx="838200" cy="216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28218</xdr:rowOff>
    </xdr:from>
    <xdr:ext cx="534377" cy="259045"/>
    <xdr:sp textlink="">
      <xdr:nvSpPr>
        <xdr:cNvPr id="348" name="普通建設事業費平均値テキスト">
          <a:extLst>
            <a:ext uri="{FF2B5EF4-FFF2-40B4-BE49-F238E27FC236}">
              <a16:creationId xmlns:a16="http://schemas.microsoft.com/office/drawing/2014/main" id="{00000000-0008-0000-0600-00005C010000}"/>
            </a:ext>
          </a:extLst>
        </xdr:cNvPr>
        <xdr:cNvSpPr txBox="1"/>
      </xdr:nvSpPr>
      <xdr:spPr>
        <a:xfrm>
          <a:off x="10528300" y="945796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5341</xdr:rowOff>
    </xdr:from>
    <xdr:to>
      <xdr:col>55</xdr:col>
      <xdr:colOff>50800</xdr:colOff>
      <xdr:row>56</xdr:row>
      <xdr:rowOff>106941</xdr:rowOff>
    </xdr:to>
    <xdr:sp textlink="">
      <xdr:nvSpPr>
        <xdr:cNvPr id="349" name="フローチャート: 判断 348">
          <a:extLst>
            <a:ext uri="{FF2B5EF4-FFF2-40B4-BE49-F238E27FC236}">
              <a16:creationId xmlns:a16="http://schemas.microsoft.com/office/drawing/2014/main" id="{00000000-0008-0000-0600-00005D010000}"/>
            </a:ext>
          </a:extLst>
        </xdr:cNvPr>
        <xdr:cNvSpPr/>
      </xdr:nvSpPr>
      <xdr:spPr>
        <a:xfrm>
          <a:off x="10426700" y="9606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95431</xdr:rowOff>
    </xdr:from>
    <xdr:to>
      <xdr:col>50</xdr:col>
      <xdr:colOff>114300</xdr:colOff>
      <xdr:row>57</xdr:row>
      <xdr:rowOff>99826</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flipV="1">
          <a:off x="8750300" y="9868081"/>
          <a:ext cx="889000" cy="43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58810</xdr:rowOff>
    </xdr:from>
    <xdr:to>
      <xdr:col>50</xdr:col>
      <xdr:colOff>165100</xdr:colOff>
      <xdr:row>56</xdr:row>
      <xdr:rowOff>160410</xdr:rowOff>
    </xdr:to>
    <xdr:sp textlink="">
      <xdr:nvSpPr>
        <xdr:cNvPr id="351" name="フローチャート: 判断 350">
          <a:extLst>
            <a:ext uri="{FF2B5EF4-FFF2-40B4-BE49-F238E27FC236}">
              <a16:creationId xmlns:a16="http://schemas.microsoft.com/office/drawing/2014/main" id="{00000000-0008-0000-0600-00005F010000}"/>
            </a:ext>
          </a:extLst>
        </xdr:cNvPr>
        <xdr:cNvSpPr/>
      </xdr:nvSpPr>
      <xdr:spPr>
        <a:xfrm>
          <a:off x="9588500" y="9660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5487</xdr:rowOff>
    </xdr:from>
    <xdr:ext cx="534377" cy="259045"/>
    <xdr:sp textlink="">
      <xdr:nvSpPr>
        <xdr:cNvPr id="352" name="テキスト ボックス 351">
          <a:extLst>
            <a:ext uri="{FF2B5EF4-FFF2-40B4-BE49-F238E27FC236}">
              <a16:creationId xmlns:a16="http://schemas.microsoft.com/office/drawing/2014/main" id="{00000000-0008-0000-0600-000060010000}"/>
            </a:ext>
          </a:extLst>
        </xdr:cNvPr>
        <xdr:cNvSpPr txBox="1"/>
      </xdr:nvSpPr>
      <xdr:spPr>
        <a:xfrm>
          <a:off x="9372111" y="94352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75378</xdr:rowOff>
    </xdr:from>
    <xdr:to>
      <xdr:col>45</xdr:col>
      <xdr:colOff>177800</xdr:colOff>
      <xdr:row>57</xdr:row>
      <xdr:rowOff>99826</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a:off x="7861300" y="9848028"/>
          <a:ext cx="889000" cy="244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69338</xdr:rowOff>
    </xdr:from>
    <xdr:to>
      <xdr:col>46</xdr:col>
      <xdr:colOff>38100</xdr:colOff>
      <xdr:row>56</xdr:row>
      <xdr:rowOff>170938</xdr:rowOff>
    </xdr:to>
    <xdr:sp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8699500" y="96705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16015</xdr:rowOff>
    </xdr:from>
    <xdr:ext cx="534377" cy="259045"/>
    <xdr:sp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8483111" y="94457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75378</xdr:rowOff>
    </xdr:from>
    <xdr:to>
      <xdr:col>41</xdr:col>
      <xdr:colOff>50800</xdr:colOff>
      <xdr:row>57</xdr:row>
      <xdr:rowOff>125664</xdr:rowOff>
    </xdr:to>
    <xdr:cxnSp macro="">
      <xdr:nvCxnSpPr>
        <xdr:cNvPr id="356" name="直線コネクタ 355">
          <a:extLst>
            <a:ext uri="{FF2B5EF4-FFF2-40B4-BE49-F238E27FC236}">
              <a16:creationId xmlns:a16="http://schemas.microsoft.com/office/drawing/2014/main" id="{00000000-0008-0000-0600-000064010000}"/>
            </a:ext>
          </a:extLst>
        </xdr:cNvPr>
        <xdr:cNvCxnSpPr/>
      </xdr:nvCxnSpPr>
      <xdr:spPr>
        <a:xfrm flipV="1">
          <a:off x="6972300" y="9848028"/>
          <a:ext cx="889000" cy="50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47975</xdr:rowOff>
    </xdr:from>
    <xdr:to>
      <xdr:col>41</xdr:col>
      <xdr:colOff>101600</xdr:colOff>
      <xdr:row>56</xdr:row>
      <xdr:rowOff>149575</xdr:rowOff>
    </xdr:to>
    <xdr:sp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7810500" y="9649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166102</xdr:rowOff>
    </xdr:from>
    <xdr:ext cx="534377" cy="259045"/>
    <xdr:sp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7594111" y="94244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19931</xdr:rowOff>
    </xdr:from>
    <xdr:to>
      <xdr:col>36</xdr:col>
      <xdr:colOff>165100</xdr:colOff>
      <xdr:row>56</xdr:row>
      <xdr:rowOff>121531</xdr:rowOff>
    </xdr:to>
    <xdr:sp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6921500" y="96211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138058</xdr:rowOff>
    </xdr:from>
    <xdr:ext cx="534377" cy="259045"/>
    <xdr:sp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6705111" y="93963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23000</xdr:rowOff>
    </xdr:from>
    <xdr:to>
      <xdr:col>55</xdr:col>
      <xdr:colOff>50800</xdr:colOff>
      <xdr:row>57</xdr:row>
      <xdr:rowOff>124600</xdr:rowOff>
    </xdr:to>
    <xdr:sp textlink="">
      <xdr:nvSpPr>
        <xdr:cNvPr id="366" name="楕円 365">
          <a:extLst>
            <a:ext uri="{FF2B5EF4-FFF2-40B4-BE49-F238E27FC236}">
              <a16:creationId xmlns:a16="http://schemas.microsoft.com/office/drawing/2014/main" id="{00000000-0008-0000-0600-00006E010000}"/>
            </a:ext>
          </a:extLst>
        </xdr:cNvPr>
        <xdr:cNvSpPr/>
      </xdr:nvSpPr>
      <xdr:spPr>
        <a:xfrm>
          <a:off x="10426700" y="9795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109377</xdr:rowOff>
    </xdr:from>
    <xdr:ext cx="534377" cy="259045"/>
    <xdr:sp textlink="">
      <xdr:nvSpPr>
        <xdr:cNvPr id="367" name="普通建設事業費該当値テキスト">
          <a:extLst>
            <a:ext uri="{FF2B5EF4-FFF2-40B4-BE49-F238E27FC236}">
              <a16:creationId xmlns:a16="http://schemas.microsoft.com/office/drawing/2014/main" id="{00000000-0008-0000-0600-00006F010000}"/>
            </a:ext>
          </a:extLst>
        </xdr:cNvPr>
        <xdr:cNvSpPr txBox="1"/>
      </xdr:nvSpPr>
      <xdr:spPr>
        <a:xfrm>
          <a:off x="10528300" y="97105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44631</xdr:rowOff>
    </xdr:from>
    <xdr:to>
      <xdr:col>50</xdr:col>
      <xdr:colOff>165100</xdr:colOff>
      <xdr:row>57</xdr:row>
      <xdr:rowOff>146231</xdr:rowOff>
    </xdr:to>
    <xdr:sp textlink="">
      <xdr:nvSpPr>
        <xdr:cNvPr id="368" name="楕円 367">
          <a:extLst>
            <a:ext uri="{FF2B5EF4-FFF2-40B4-BE49-F238E27FC236}">
              <a16:creationId xmlns:a16="http://schemas.microsoft.com/office/drawing/2014/main" id="{00000000-0008-0000-0600-000070010000}"/>
            </a:ext>
          </a:extLst>
        </xdr:cNvPr>
        <xdr:cNvSpPr/>
      </xdr:nvSpPr>
      <xdr:spPr>
        <a:xfrm>
          <a:off x="9588500" y="98172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137358</xdr:rowOff>
    </xdr:from>
    <xdr:ext cx="534377" cy="259045"/>
    <xdr:sp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9372111" y="99100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49026</xdr:rowOff>
    </xdr:from>
    <xdr:to>
      <xdr:col>46</xdr:col>
      <xdr:colOff>38100</xdr:colOff>
      <xdr:row>57</xdr:row>
      <xdr:rowOff>150626</xdr:rowOff>
    </xdr:to>
    <xdr:sp textlink="">
      <xdr:nvSpPr>
        <xdr:cNvPr id="370" name="楕円 369">
          <a:extLst>
            <a:ext uri="{FF2B5EF4-FFF2-40B4-BE49-F238E27FC236}">
              <a16:creationId xmlns:a16="http://schemas.microsoft.com/office/drawing/2014/main" id="{00000000-0008-0000-0600-000072010000}"/>
            </a:ext>
          </a:extLst>
        </xdr:cNvPr>
        <xdr:cNvSpPr/>
      </xdr:nvSpPr>
      <xdr:spPr>
        <a:xfrm>
          <a:off x="8699500" y="9821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141753</xdr:rowOff>
    </xdr:from>
    <xdr:ext cx="534377" cy="259045"/>
    <xdr:sp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8483111" y="99144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24578</xdr:rowOff>
    </xdr:from>
    <xdr:to>
      <xdr:col>41</xdr:col>
      <xdr:colOff>101600</xdr:colOff>
      <xdr:row>57</xdr:row>
      <xdr:rowOff>126178</xdr:rowOff>
    </xdr:to>
    <xdr:sp textlink="">
      <xdr:nvSpPr>
        <xdr:cNvPr id="372" name="楕円 371">
          <a:extLst>
            <a:ext uri="{FF2B5EF4-FFF2-40B4-BE49-F238E27FC236}">
              <a16:creationId xmlns:a16="http://schemas.microsoft.com/office/drawing/2014/main" id="{00000000-0008-0000-0600-000074010000}"/>
            </a:ext>
          </a:extLst>
        </xdr:cNvPr>
        <xdr:cNvSpPr/>
      </xdr:nvSpPr>
      <xdr:spPr>
        <a:xfrm>
          <a:off x="7810500" y="9797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117305</xdr:rowOff>
    </xdr:from>
    <xdr:ext cx="534377" cy="259045"/>
    <xdr:sp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7594111" y="98899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74864</xdr:rowOff>
    </xdr:from>
    <xdr:to>
      <xdr:col>36</xdr:col>
      <xdr:colOff>165100</xdr:colOff>
      <xdr:row>58</xdr:row>
      <xdr:rowOff>5014</xdr:rowOff>
    </xdr:to>
    <xdr:sp textlink="">
      <xdr:nvSpPr>
        <xdr:cNvPr id="374" name="楕円 373">
          <a:extLst>
            <a:ext uri="{FF2B5EF4-FFF2-40B4-BE49-F238E27FC236}">
              <a16:creationId xmlns:a16="http://schemas.microsoft.com/office/drawing/2014/main" id="{00000000-0008-0000-0600-000076010000}"/>
            </a:ext>
          </a:extLst>
        </xdr:cNvPr>
        <xdr:cNvSpPr/>
      </xdr:nvSpPr>
      <xdr:spPr>
        <a:xfrm>
          <a:off x="6921500" y="98475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167591</xdr:rowOff>
    </xdr:from>
    <xdr:ext cx="534377" cy="259045"/>
    <xdr:sp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6705111" y="99402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textlink="">
      <xdr:nvSpPr>
        <xdr:cNvPr id="376" name="正方形/長方形 375">
          <a:extLst>
            <a:ext uri="{FF2B5EF4-FFF2-40B4-BE49-F238E27FC236}">
              <a16:creationId xmlns:a16="http://schemas.microsoft.com/office/drawing/2014/main" id="{00000000-0008-0000-0600-000078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textlink="">
      <xdr:nvSpPr>
        <xdr:cNvPr id="377" name="正方形/長方形 376">
          <a:extLst>
            <a:ext uri="{FF2B5EF4-FFF2-40B4-BE49-F238E27FC236}">
              <a16:creationId xmlns:a16="http://schemas.microsoft.com/office/drawing/2014/main" id="{00000000-0008-0000-0600-000079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textlink="">
      <xdr:nvSpPr>
        <xdr:cNvPr id="378" name="正方形/長方形 377">
          <a:extLst>
            <a:ext uri="{FF2B5EF4-FFF2-40B4-BE49-F238E27FC236}">
              <a16:creationId xmlns:a16="http://schemas.microsoft.com/office/drawing/2014/main" id="{00000000-0008-0000-0600-00007A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textlink="">
      <xdr:nvSpPr>
        <xdr:cNvPr id="379" name="正方形/長方形 378">
          <a:extLst>
            <a:ext uri="{FF2B5EF4-FFF2-40B4-BE49-F238E27FC236}">
              <a16:creationId xmlns:a16="http://schemas.microsoft.com/office/drawing/2014/main" id="{00000000-0008-0000-0600-00007B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textlink="">
      <xdr:nvSpPr>
        <xdr:cNvPr id="380" name="正方形/長方形 379">
          <a:extLst>
            <a:ext uri="{FF2B5EF4-FFF2-40B4-BE49-F238E27FC236}">
              <a16:creationId xmlns:a16="http://schemas.microsoft.com/office/drawing/2014/main" id="{00000000-0008-0000-0600-00007C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textlink="">
      <xdr:nvSpPr>
        <xdr:cNvPr id="381" name="正方形/長方形 380">
          <a:extLst>
            <a:ext uri="{FF2B5EF4-FFF2-40B4-BE49-F238E27FC236}">
              <a16:creationId xmlns:a16="http://schemas.microsoft.com/office/drawing/2014/main" id="{00000000-0008-0000-0600-00007D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66</xdr:row>
      <xdr:rowOff>88900</xdr:rowOff>
    </xdr:from>
    <xdr:to>
      <xdr:col>54</xdr:col>
      <xdr:colOff>127000</xdr:colOff>
      <xdr:row>68</xdr:row>
      <xdr:rowOff>0</xdr:rowOff>
    </xdr:to>
    <xdr:sp textlink="">
      <xdr:nvSpPr>
        <xdr:cNvPr id="382" name="正方形/長方形 381">
          <a:extLst>
            <a:ext uri="{FF2B5EF4-FFF2-40B4-BE49-F238E27FC236}">
              <a16:creationId xmlns:a16="http://schemas.microsoft.com/office/drawing/2014/main" id="{00000000-0008-0000-0600-00007E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16,407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textlink="">
      <xdr:nvSpPr>
        <xdr:cNvPr id="383" name="正方形/長方形 382">
          <a:extLst>
            <a:ext uri="{FF2B5EF4-FFF2-40B4-BE49-F238E27FC236}">
              <a16:creationId xmlns:a16="http://schemas.microsoft.com/office/drawing/2014/main" id="{00000000-0008-0000-0600-00007F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textlink="">
      <xdr:nvSpPr>
        <xdr:cNvPr id="384" name="テキスト ボックス 383">
          <a:extLst>
            <a:ext uri="{FF2B5EF4-FFF2-40B4-BE49-F238E27FC236}">
              <a16:creationId xmlns:a16="http://schemas.microsoft.com/office/drawing/2014/main" id="{00000000-0008-0000-0600-000080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6" name="直線コネクタ 385">
          <a:extLst>
            <a:ext uri="{FF2B5EF4-FFF2-40B4-BE49-F238E27FC236}">
              <a16:creationId xmlns:a16="http://schemas.microsoft.com/office/drawing/2014/main" id="{00000000-0008-0000-0600-000082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textlink="">
      <xdr:nvSpPr>
        <xdr:cNvPr id="387" name="テキスト ボックス 386">
          <a:extLst>
            <a:ext uri="{FF2B5EF4-FFF2-40B4-BE49-F238E27FC236}">
              <a16:creationId xmlns:a16="http://schemas.microsoft.com/office/drawing/2014/main" id="{00000000-0008-0000-0600-000083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textlink="">
      <xdr:nvSpPr>
        <xdr:cNvPr id="389" name="テキスト ボックス 388">
          <a:extLst>
            <a:ext uri="{FF2B5EF4-FFF2-40B4-BE49-F238E27FC236}">
              <a16:creationId xmlns:a16="http://schemas.microsoft.com/office/drawing/2014/main" id="{00000000-0008-0000-0600-000085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textlink="">
      <xdr:nvSpPr>
        <xdr:cNvPr id="398" name="普通建設事業費 （ うち新規整備　）グラフ枠">
          <a:extLst>
            <a:ext uri="{FF2B5EF4-FFF2-40B4-BE49-F238E27FC236}">
              <a16:creationId xmlns:a16="http://schemas.microsoft.com/office/drawing/2014/main" id="{00000000-0008-0000-0600-00008E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37306</xdr:rowOff>
    </xdr:from>
    <xdr:to>
      <xdr:col>54</xdr:col>
      <xdr:colOff>189865</xdr:colOff>
      <xdr:row>79</xdr:row>
      <xdr:rowOff>44450</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flipV="1">
          <a:off x="10475595" y="12210256"/>
          <a:ext cx="1270" cy="13787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48277</xdr:rowOff>
    </xdr:from>
    <xdr:ext cx="249299" cy="259045"/>
    <xdr:sp textlink="">
      <xdr:nvSpPr>
        <xdr:cNvPr id="400" name="普通建設事業費 （ うち新規整備　）最小値テキスト">
          <a:extLst>
            <a:ext uri="{FF2B5EF4-FFF2-40B4-BE49-F238E27FC236}">
              <a16:creationId xmlns:a16="http://schemas.microsoft.com/office/drawing/2014/main" id="{00000000-0008-0000-0600-000090010000}"/>
            </a:ext>
          </a:extLst>
        </xdr:cNvPr>
        <xdr:cNvSpPr txBox="1"/>
      </xdr:nvSpPr>
      <xdr:spPr>
        <a:xfrm>
          <a:off x="10528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44450</xdr:rowOff>
    </xdr:from>
    <xdr:to>
      <xdr:col>55</xdr:col>
      <xdr:colOff>88900</xdr:colOff>
      <xdr:row>79</xdr:row>
      <xdr:rowOff>44450</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10388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155433</xdr:rowOff>
    </xdr:from>
    <xdr:ext cx="534377" cy="259045"/>
    <xdr:sp textlink="">
      <xdr:nvSpPr>
        <xdr:cNvPr id="402" name="普通建設事業費 （ うち新規整備　）最大値テキスト">
          <a:extLst>
            <a:ext uri="{FF2B5EF4-FFF2-40B4-BE49-F238E27FC236}">
              <a16:creationId xmlns:a16="http://schemas.microsoft.com/office/drawing/2014/main" id="{00000000-0008-0000-0600-000092010000}"/>
            </a:ext>
          </a:extLst>
        </xdr:cNvPr>
        <xdr:cNvSpPr txBox="1"/>
      </xdr:nvSpPr>
      <xdr:spPr>
        <a:xfrm>
          <a:off x="10528300" y="119854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72,375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37306</xdr:rowOff>
    </xdr:from>
    <xdr:to>
      <xdr:col>55</xdr:col>
      <xdr:colOff>88900</xdr:colOff>
      <xdr:row>71</xdr:row>
      <xdr:rowOff>37306</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10388600" y="122102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142615</xdr:rowOff>
    </xdr:from>
    <xdr:to>
      <xdr:col>55</xdr:col>
      <xdr:colOff>0</xdr:colOff>
      <xdr:row>78</xdr:row>
      <xdr:rowOff>47441</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flipV="1">
          <a:off x="9639300" y="13344265"/>
          <a:ext cx="838200" cy="762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122381</xdr:rowOff>
    </xdr:from>
    <xdr:ext cx="534377" cy="259045"/>
    <xdr:sp textlink="">
      <xdr:nvSpPr>
        <xdr:cNvPr id="405" name="普通建設事業費 （ うち新規整備　）平均値テキスト">
          <a:extLst>
            <a:ext uri="{FF2B5EF4-FFF2-40B4-BE49-F238E27FC236}">
              <a16:creationId xmlns:a16="http://schemas.microsoft.com/office/drawing/2014/main" id="{00000000-0008-0000-0600-000095010000}"/>
            </a:ext>
          </a:extLst>
        </xdr:cNvPr>
        <xdr:cNvSpPr txBox="1"/>
      </xdr:nvSpPr>
      <xdr:spPr>
        <a:xfrm>
          <a:off x="10528300" y="1332403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143954</xdr:rowOff>
    </xdr:from>
    <xdr:to>
      <xdr:col>55</xdr:col>
      <xdr:colOff>50800</xdr:colOff>
      <xdr:row>78</xdr:row>
      <xdr:rowOff>74104</xdr:rowOff>
    </xdr:to>
    <xdr:sp textlink="">
      <xdr:nvSpPr>
        <xdr:cNvPr id="406" name="フローチャート: 判断 405">
          <a:extLst>
            <a:ext uri="{FF2B5EF4-FFF2-40B4-BE49-F238E27FC236}">
              <a16:creationId xmlns:a16="http://schemas.microsoft.com/office/drawing/2014/main" id="{00000000-0008-0000-0600-000096010000}"/>
            </a:ext>
          </a:extLst>
        </xdr:cNvPr>
        <xdr:cNvSpPr/>
      </xdr:nvSpPr>
      <xdr:spPr>
        <a:xfrm>
          <a:off x="10426700" y="133456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47441</xdr:rowOff>
    </xdr:from>
    <xdr:to>
      <xdr:col>50</xdr:col>
      <xdr:colOff>114300</xdr:colOff>
      <xdr:row>78</xdr:row>
      <xdr:rowOff>69025</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flipV="1">
          <a:off x="8750300" y="13420541"/>
          <a:ext cx="889000" cy="215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1632</xdr:rowOff>
    </xdr:from>
    <xdr:to>
      <xdr:col>50</xdr:col>
      <xdr:colOff>165100</xdr:colOff>
      <xdr:row>78</xdr:row>
      <xdr:rowOff>103232</xdr:rowOff>
    </xdr:to>
    <xdr:sp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9588500" y="133747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94359</xdr:rowOff>
    </xdr:from>
    <xdr:ext cx="469744" cy="259045"/>
    <xdr:sp textlink="">
      <xdr:nvSpPr>
        <xdr:cNvPr id="409" name="テキスト ボックス 408">
          <a:extLst>
            <a:ext uri="{FF2B5EF4-FFF2-40B4-BE49-F238E27FC236}">
              <a16:creationId xmlns:a16="http://schemas.microsoft.com/office/drawing/2014/main" id="{00000000-0008-0000-0600-000099010000}"/>
            </a:ext>
          </a:extLst>
        </xdr:cNvPr>
        <xdr:cNvSpPr txBox="1"/>
      </xdr:nvSpPr>
      <xdr:spPr>
        <a:xfrm>
          <a:off x="9404428" y="134674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114040</xdr:rowOff>
    </xdr:from>
    <xdr:to>
      <xdr:col>45</xdr:col>
      <xdr:colOff>177800</xdr:colOff>
      <xdr:row>78</xdr:row>
      <xdr:rowOff>69025</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a:off x="7861300" y="13315690"/>
          <a:ext cx="889000" cy="126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142621</xdr:rowOff>
    </xdr:from>
    <xdr:to>
      <xdr:col>46</xdr:col>
      <xdr:colOff>38100</xdr:colOff>
      <xdr:row>78</xdr:row>
      <xdr:rowOff>72771</xdr:rowOff>
    </xdr:to>
    <xdr:sp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8699500" y="13344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89298</xdr:rowOff>
    </xdr:from>
    <xdr:ext cx="534377" cy="259045"/>
    <xdr:sp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8483111" y="131194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114040</xdr:rowOff>
    </xdr:from>
    <xdr:to>
      <xdr:col>41</xdr:col>
      <xdr:colOff>50800</xdr:colOff>
      <xdr:row>78</xdr:row>
      <xdr:rowOff>136728</xdr:rowOff>
    </xdr:to>
    <xdr:cxnSp macro="">
      <xdr:nvCxnSpPr>
        <xdr:cNvPr id="413" name="直線コネクタ 412">
          <a:extLst>
            <a:ext uri="{FF2B5EF4-FFF2-40B4-BE49-F238E27FC236}">
              <a16:creationId xmlns:a16="http://schemas.microsoft.com/office/drawing/2014/main" id="{00000000-0008-0000-0600-00009D010000}"/>
            </a:ext>
          </a:extLst>
        </xdr:cNvPr>
        <xdr:cNvCxnSpPr/>
      </xdr:nvCxnSpPr>
      <xdr:spPr>
        <a:xfrm flipV="1">
          <a:off x="6972300" y="13315690"/>
          <a:ext cx="889000" cy="1941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116294</xdr:rowOff>
    </xdr:from>
    <xdr:to>
      <xdr:col>41</xdr:col>
      <xdr:colOff>101600</xdr:colOff>
      <xdr:row>78</xdr:row>
      <xdr:rowOff>46444</xdr:rowOff>
    </xdr:to>
    <xdr:sp textlink="">
      <xdr:nvSpPr>
        <xdr:cNvPr id="414" name="フローチャート: 判断 413">
          <a:extLst>
            <a:ext uri="{FF2B5EF4-FFF2-40B4-BE49-F238E27FC236}">
              <a16:creationId xmlns:a16="http://schemas.microsoft.com/office/drawing/2014/main" id="{00000000-0008-0000-0600-00009E010000}"/>
            </a:ext>
          </a:extLst>
        </xdr:cNvPr>
        <xdr:cNvSpPr/>
      </xdr:nvSpPr>
      <xdr:spPr>
        <a:xfrm>
          <a:off x="7810500" y="13317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37571</xdr:rowOff>
    </xdr:from>
    <xdr:ext cx="534377" cy="259045"/>
    <xdr:sp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7594111" y="134106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79127</xdr:rowOff>
    </xdr:from>
    <xdr:to>
      <xdr:col>36</xdr:col>
      <xdr:colOff>165100</xdr:colOff>
      <xdr:row>78</xdr:row>
      <xdr:rowOff>9277</xdr:rowOff>
    </xdr:to>
    <xdr:sp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6921500" y="132807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25804</xdr:rowOff>
    </xdr:from>
    <xdr:ext cx="534377" cy="259045"/>
    <xdr:sp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6705111" y="130560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91815</xdr:rowOff>
    </xdr:from>
    <xdr:to>
      <xdr:col>55</xdr:col>
      <xdr:colOff>50800</xdr:colOff>
      <xdr:row>78</xdr:row>
      <xdr:rowOff>21965</xdr:rowOff>
    </xdr:to>
    <xdr:sp textlink="">
      <xdr:nvSpPr>
        <xdr:cNvPr id="423" name="楕円 422">
          <a:extLst>
            <a:ext uri="{FF2B5EF4-FFF2-40B4-BE49-F238E27FC236}">
              <a16:creationId xmlns:a16="http://schemas.microsoft.com/office/drawing/2014/main" id="{00000000-0008-0000-0600-0000A7010000}"/>
            </a:ext>
          </a:extLst>
        </xdr:cNvPr>
        <xdr:cNvSpPr/>
      </xdr:nvSpPr>
      <xdr:spPr>
        <a:xfrm>
          <a:off x="10426700" y="13293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76</xdr:row>
      <xdr:rowOff>114692</xdr:rowOff>
    </xdr:from>
    <xdr:ext cx="534377" cy="259045"/>
    <xdr:sp textlink="">
      <xdr:nvSpPr>
        <xdr:cNvPr id="424" name="普通建設事業費 （ うち新規整備　）該当値テキスト">
          <a:extLst>
            <a:ext uri="{FF2B5EF4-FFF2-40B4-BE49-F238E27FC236}">
              <a16:creationId xmlns:a16="http://schemas.microsoft.com/office/drawing/2014/main" id="{00000000-0008-0000-0600-0000A8010000}"/>
            </a:ext>
          </a:extLst>
        </xdr:cNvPr>
        <xdr:cNvSpPr txBox="1"/>
      </xdr:nvSpPr>
      <xdr:spPr>
        <a:xfrm>
          <a:off x="10528300" y="131448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12,847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168091</xdr:rowOff>
    </xdr:from>
    <xdr:to>
      <xdr:col>50</xdr:col>
      <xdr:colOff>165100</xdr:colOff>
      <xdr:row>78</xdr:row>
      <xdr:rowOff>98241</xdr:rowOff>
    </xdr:to>
    <xdr:sp textlink="">
      <xdr:nvSpPr>
        <xdr:cNvPr id="425" name="楕円 424">
          <a:extLst>
            <a:ext uri="{FF2B5EF4-FFF2-40B4-BE49-F238E27FC236}">
              <a16:creationId xmlns:a16="http://schemas.microsoft.com/office/drawing/2014/main" id="{00000000-0008-0000-0600-0000A9010000}"/>
            </a:ext>
          </a:extLst>
        </xdr:cNvPr>
        <xdr:cNvSpPr/>
      </xdr:nvSpPr>
      <xdr:spPr>
        <a:xfrm>
          <a:off x="9588500" y="133697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76</xdr:row>
      <xdr:rowOff>114768</xdr:rowOff>
    </xdr:from>
    <xdr:ext cx="469744" cy="259045"/>
    <xdr:sp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9404428" y="131449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18225</xdr:rowOff>
    </xdr:from>
    <xdr:to>
      <xdr:col>46</xdr:col>
      <xdr:colOff>38100</xdr:colOff>
      <xdr:row>78</xdr:row>
      <xdr:rowOff>119825</xdr:rowOff>
    </xdr:to>
    <xdr:sp textlink="">
      <xdr:nvSpPr>
        <xdr:cNvPr id="427" name="楕円 426">
          <a:extLst>
            <a:ext uri="{FF2B5EF4-FFF2-40B4-BE49-F238E27FC236}">
              <a16:creationId xmlns:a16="http://schemas.microsoft.com/office/drawing/2014/main" id="{00000000-0008-0000-0600-0000AB010000}"/>
            </a:ext>
          </a:extLst>
        </xdr:cNvPr>
        <xdr:cNvSpPr/>
      </xdr:nvSpPr>
      <xdr:spPr>
        <a:xfrm>
          <a:off x="8699500" y="13391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110952</xdr:rowOff>
    </xdr:from>
    <xdr:ext cx="469744" cy="259045"/>
    <xdr:sp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8515428" y="134840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63240</xdr:rowOff>
    </xdr:from>
    <xdr:to>
      <xdr:col>41</xdr:col>
      <xdr:colOff>101600</xdr:colOff>
      <xdr:row>77</xdr:row>
      <xdr:rowOff>164840</xdr:rowOff>
    </xdr:to>
    <xdr:sp textlink="">
      <xdr:nvSpPr>
        <xdr:cNvPr id="429" name="楕円 428">
          <a:extLst>
            <a:ext uri="{FF2B5EF4-FFF2-40B4-BE49-F238E27FC236}">
              <a16:creationId xmlns:a16="http://schemas.microsoft.com/office/drawing/2014/main" id="{00000000-0008-0000-0600-0000AD010000}"/>
            </a:ext>
          </a:extLst>
        </xdr:cNvPr>
        <xdr:cNvSpPr/>
      </xdr:nvSpPr>
      <xdr:spPr>
        <a:xfrm>
          <a:off x="7810500" y="13264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9917</xdr:rowOff>
    </xdr:from>
    <xdr:ext cx="534377" cy="259045"/>
    <xdr:sp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7594111" y="130401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85928</xdr:rowOff>
    </xdr:from>
    <xdr:to>
      <xdr:col>36</xdr:col>
      <xdr:colOff>165100</xdr:colOff>
      <xdr:row>79</xdr:row>
      <xdr:rowOff>16078</xdr:rowOff>
    </xdr:to>
    <xdr:sp textlink="">
      <xdr:nvSpPr>
        <xdr:cNvPr id="431" name="楕円 430">
          <a:extLst>
            <a:ext uri="{FF2B5EF4-FFF2-40B4-BE49-F238E27FC236}">
              <a16:creationId xmlns:a16="http://schemas.microsoft.com/office/drawing/2014/main" id="{00000000-0008-0000-0600-0000AF010000}"/>
            </a:ext>
          </a:extLst>
        </xdr:cNvPr>
        <xdr:cNvSpPr/>
      </xdr:nvSpPr>
      <xdr:spPr>
        <a:xfrm>
          <a:off x="6921500" y="13459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79</xdr:row>
      <xdr:rowOff>7205</xdr:rowOff>
    </xdr:from>
    <xdr:ext cx="469744" cy="259045"/>
    <xdr:sp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6737428" y="135517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textlink="">
      <xdr:nvSpPr>
        <xdr:cNvPr id="433" name="正方形/長方形 432">
          <a:extLst>
            <a:ext uri="{FF2B5EF4-FFF2-40B4-BE49-F238E27FC236}">
              <a16:creationId xmlns:a16="http://schemas.microsoft.com/office/drawing/2014/main" id="{00000000-0008-0000-0600-0000B1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textlink="">
      <xdr:nvSpPr>
        <xdr:cNvPr id="434" name="正方形/長方形 433">
          <a:extLst>
            <a:ext uri="{FF2B5EF4-FFF2-40B4-BE49-F238E27FC236}">
              <a16:creationId xmlns:a16="http://schemas.microsoft.com/office/drawing/2014/main" id="{00000000-0008-0000-0600-0000B2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textlink="">
      <xdr:nvSpPr>
        <xdr:cNvPr id="435" name="正方形/長方形 434">
          <a:extLst>
            <a:ext uri="{FF2B5EF4-FFF2-40B4-BE49-F238E27FC236}">
              <a16:creationId xmlns:a16="http://schemas.microsoft.com/office/drawing/2014/main" id="{00000000-0008-0000-0600-0000B3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textlink="">
      <xdr:nvSpPr>
        <xdr:cNvPr id="436" name="正方形/長方形 435">
          <a:extLst>
            <a:ext uri="{FF2B5EF4-FFF2-40B4-BE49-F238E27FC236}">
              <a16:creationId xmlns:a16="http://schemas.microsoft.com/office/drawing/2014/main" id="{00000000-0008-0000-0600-0000B4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textlink="">
      <xdr:nvSpPr>
        <xdr:cNvPr id="437" name="正方形/長方形 436">
          <a:extLst>
            <a:ext uri="{FF2B5EF4-FFF2-40B4-BE49-F238E27FC236}">
              <a16:creationId xmlns:a16="http://schemas.microsoft.com/office/drawing/2014/main" id="{00000000-0008-0000-0600-0000B5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textlink="">
      <xdr:nvSpPr>
        <xdr:cNvPr id="438" name="正方形/長方形 437">
          <a:extLst>
            <a:ext uri="{FF2B5EF4-FFF2-40B4-BE49-F238E27FC236}">
              <a16:creationId xmlns:a16="http://schemas.microsoft.com/office/drawing/2014/main" id="{00000000-0008-0000-0600-0000B6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86</xdr:row>
      <xdr:rowOff>88900</xdr:rowOff>
    </xdr:from>
    <xdr:to>
      <xdr:col>54</xdr:col>
      <xdr:colOff>127000</xdr:colOff>
      <xdr:row>88</xdr:row>
      <xdr:rowOff>0</xdr:rowOff>
    </xdr:to>
    <xdr:sp textlink="">
      <xdr:nvSpPr>
        <xdr:cNvPr id="439" name="正方形/長方形 438">
          <a:extLst>
            <a:ext uri="{FF2B5EF4-FFF2-40B4-BE49-F238E27FC236}">
              <a16:creationId xmlns:a16="http://schemas.microsoft.com/office/drawing/2014/main" id="{00000000-0008-0000-0600-0000B7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46,576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textlink="">
      <xdr:nvSpPr>
        <xdr:cNvPr id="440" name="正方形/長方形 439">
          <a:extLst>
            <a:ext uri="{FF2B5EF4-FFF2-40B4-BE49-F238E27FC236}">
              <a16:creationId xmlns:a16="http://schemas.microsoft.com/office/drawing/2014/main" id="{00000000-0008-0000-0600-0000B8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25400</xdr:rowOff>
    </xdr:from>
    <xdr:to>
      <xdr:col>59</xdr:col>
      <xdr:colOff>50800</xdr:colOff>
      <xdr:row>98</xdr:row>
      <xdr:rowOff>25400</xdr:rowOff>
    </xdr:to>
    <xdr:cxnSp macro="">
      <xdr:nvCxnSpPr>
        <xdr:cNvPr id="443" name="直線コネクタ 442">
          <a:extLst>
            <a:ext uri="{FF2B5EF4-FFF2-40B4-BE49-F238E27FC236}">
              <a16:creationId xmlns:a16="http://schemas.microsoft.com/office/drawing/2014/main" id="{00000000-0008-0000-0600-0000BB010000}"/>
            </a:ext>
          </a:extLst>
        </xdr:cNvPr>
        <xdr:cNvCxnSpPr/>
      </xdr:nvCxnSpPr>
      <xdr:spPr>
        <a:xfrm>
          <a:off x="6604000" y="1682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54627</xdr:rowOff>
    </xdr:from>
    <xdr:ext cx="248786" cy="259045"/>
    <xdr:sp textlink="">
      <xdr:nvSpPr>
        <xdr:cNvPr id="444" name="テキスト ボックス 443">
          <a:extLst>
            <a:ext uri="{FF2B5EF4-FFF2-40B4-BE49-F238E27FC236}">
              <a16:creationId xmlns:a16="http://schemas.microsoft.com/office/drawing/2014/main" id="{00000000-0008-0000-0600-0000BC010000}"/>
            </a:ext>
          </a:extLst>
        </xdr:cNvPr>
        <xdr:cNvSpPr txBox="1"/>
      </xdr:nvSpPr>
      <xdr:spPr>
        <a:xfrm>
          <a:off x="6355214" y="16685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82550</xdr:rowOff>
    </xdr:from>
    <xdr:to>
      <xdr:col>59</xdr:col>
      <xdr:colOff>50800</xdr:colOff>
      <xdr:row>91</xdr:row>
      <xdr:rowOff>82550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5684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90</xdr:row>
      <xdr:rowOff>111777</xdr:rowOff>
    </xdr:from>
    <xdr:ext cx="595419" cy="259045"/>
    <xdr:sp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008581" y="15542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textlink="">
      <xdr:nvSpPr>
        <xdr:cNvPr id="451" name="普通建設事業費 （ うち更新整備　）グラフ枠">
          <a:extLst>
            <a:ext uri="{FF2B5EF4-FFF2-40B4-BE49-F238E27FC236}">
              <a16:creationId xmlns:a16="http://schemas.microsoft.com/office/drawing/2014/main" id="{00000000-0008-0000-0600-0000C3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43304</xdr:rowOff>
    </xdr:from>
    <xdr:to>
      <xdr:col>54</xdr:col>
      <xdr:colOff>189865</xdr:colOff>
      <xdr:row>97</xdr:row>
      <xdr:rowOff>149678</xdr:rowOff>
    </xdr:to>
    <xdr:cxnSp macro="">
      <xdr:nvCxnSpPr>
        <xdr:cNvPr id="452" name="直線コネクタ 451">
          <a:extLst>
            <a:ext uri="{FF2B5EF4-FFF2-40B4-BE49-F238E27FC236}">
              <a16:creationId xmlns:a16="http://schemas.microsoft.com/office/drawing/2014/main" id="{00000000-0008-0000-0600-0000C4010000}"/>
            </a:ext>
          </a:extLst>
        </xdr:cNvPr>
        <xdr:cNvCxnSpPr/>
      </xdr:nvCxnSpPr>
      <xdr:spPr>
        <a:xfrm flipV="1">
          <a:off x="10475595" y="15645254"/>
          <a:ext cx="1270" cy="11350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153505</xdr:rowOff>
    </xdr:from>
    <xdr:ext cx="469744" cy="259045"/>
    <xdr:sp textlink="">
      <xdr:nvSpPr>
        <xdr:cNvPr id="453" name="普通建設事業費 （ うち更新整備　）最小値テキスト">
          <a:extLst>
            <a:ext uri="{FF2B5EF4-FFF2-40B4-BE49-F238E27FC236}">
              <a16:creationId xmlns:a16="http://schemas.microsoft.com/office/drawing/2014/main" id="{00000000-0008-0000-0600-0000C5010000}"/>
            </a:ext>
          </a:extLst>
        </xdr:cNvPr>
        <xdr:cNvSpPr txBox="1"/>
      </xdr:nvSpPr>
      <xdr:spPr>
        <a:xfrm>
          <a:off x="10528300" y="167841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97</xdr:row>
      <xdr:rowOff>149678</xdr:rowOff>
    </xdr:from>
    <xdr:to>
      <xdr:col>55</xdr:col>
      <xdr:colOff>88900</xdr:colOff>
      <xdr:row>97</xdr:row>
      <xdr:rowOff>149678</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a:off x="10388600" y="167803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161431</xdr:rowOff>
    </xdr:from>
    <xdr:ext cx="599010" cy="259045"/>
    <xdr:sp textlink="">
      <xdr:nvSpPr>
        <xdr:cNvPr id="455" name="普通建設事業費 （ うち更新整備　）最大値テキスト">
          <a:extLst>
            <a:ext uri="{FF2B5EF4-FFF2-40B4-BE49-F238E27FC236}">
              <a16:creationId xmlns:a16="http://schemas.microsoft.com/office/drawing/2014/main" id="{00000000-0008-0000-0600-0000C7010000}"/>
            </a:ext>
          </a:extLst>
        </xdr:cNvPr>
        <xdr:cNvSpPr txBox="1"/>
      </xdr:nvSpPr>
      <xdr:spPr>
        <a:xfrm>
          <a:off x="10528300" y="154204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206,867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91</xdr:row>
      <xdr:rowOff>43304</xdr:rowOff>
    </xdr:from>
    <xdr:to>
      <xdr:col>55</xdr:col>
      <xdr:colOff>88900</xdr:colOff>
      <xdr:row>91</xdr:row>
      <xdr:rowOff>43304</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10388600" y="156452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146644</xdr:rowOff>
    </xdr:from>
    <xdr:to>
      <xdr:col>55</xdr:col>
      <xdr:colOff>0</xdr:colOff>
      <xdr:row>97</xdr:row>
      <xdr:rowOff>147267</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a:off x="9639300" y="16777294"/>
          <a:ext cx="838200" cy="6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141426</xdr:rowOff>
    </xdr:from>
    <xdr:ext cx="534377" cy="259045"/>
    <xdr:sp textlink="">
      <xdr:nvSpPr>
        <xdr:cNvPr id="458" name="普通建設事業費 （ うち更新整備　）平均値テキスト">
          <a:extLst>
            <a:ext uri="{FF2B5EF4-FFF2-40B4-BE49-F238E27FC236}">
              <a16:creationId xmlns:a16="http://schemas.microsoft.com/office/drawing/2014/main" id="{00000000-0008-0000-0600-0000CA010000}"/>
            </a:ext>
          </a:extLst>
        </xdr:cNvPr>
        <xdr:cNvSpPr txBox="1"/>
      </xdr:nvSpPr>
      <xdr:spPr>
        <a:xfrm>
          <a:off x="10528300" y="1642917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118549</xdr:rowOff>
    </xdr:from>
    <xdr:to>
      <xdr:col>55</xdr:col>
      <xdr:colOff>50800</xdr:colOff>
      <xdr:row>97</xdr:row>
      <xdr:rowOff>48699</xdr:rowOff>
    </xdr:to>
    <xdr:sp textlink="">
      <xdr:nvSpPr>
        <xdr:cNvPr id="459" name="フローチャート: 判断 458">
          <a:extLst>
            <a:ext uri="{FF2B5EF4-FFF2-40B4-BE49-F238E27FC236}">
              <a16:creationId xmlns:a16="http://schemas.microsoft.com/office/drawing/2014/main" id="{00000000-0008-0000-0600-0000CB010000}"/>
            </a:ext>
          </a:extLst>
        </xdr:cNvPr>
        <xdr:cNvSpPr/>
      </xdr:nvSpPr>
      <xdr:spPr>
        <a:xfrm>
          <a:off x="10426700" y="165777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146644</xdr:rowOff>
    </xdr:from>
    <xdr:to>
      <xdr:col>50</xdr:col>
      <xdr:colOff>114300</xdr:colOff>
      <xdr:row>97</xdr:row>
      <xdr:rowOff>146655</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flipV="1">
          <a:off x="8750300" y="16777294"/>
          <a:ext cx="889000" cy="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152309</xdr:rowOff>
    </xdr:from>
    <xdr:to>
      <xdr:col>50</xdr:col>
      <xdr:colOff>165100</xdr:colOff>
      <xdr:row>97</xdr:row>
      <xdr:rowOff>82459</xdr:rowOff>
    </xdr:to>
    <xdr:sp textlink="">
      <xdr:nvSpPr>
        <xdr:cNvPr id="461" name="フローチャート: 判断 460">
          <a:extLst>
            <a:ext uri="{FF2B5EF4-FFF2-40B4-BE49-F238E27FC236}">
              <a16:creationId xmlns:a16="http://schemas.microsoft.com/office/drawing/2014/main" id="{00000000-0008-0000-0600-0000CD010000}"/>
            </a:ext>
          </a:extLst>
        </xdr:cNvPr>
        <xdr:cNvSpPr/>
      </xdr:nvSpPr>
      <xdr:spPr>
        <a:xfrm>
          <a:off x="9588500" y="166115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98986</xdr:rowOff>
    </xdr:from>
    <xdr:ext cx="534377" cy="259045"/>
    <xdr:sp textlink="">
      <xdr:nvSpPr>
        <xdr:cNvPr id="462" name="テキスト ボックス 461">
          <a:extLst>
            <a:ext uri="{FF2B5EF4-FFF2-40B4-BE49-F238E27FC236}">
              <a16:creationId xmlns:a16="http://schemas.microsoft.com/office/drawing/2014/main" id="{00000000-0008-0000-0600-0000CE010000}"/>
            </a:ext>
          </a:extLst>
        </xdr:cNvPr>
        <xdr:cNvSpPr txBox="1"/>
      </xdr:nvSpPr>
      <xdr:spPr>
        <a:xfrm>
          <a:off x="9372111" y="163867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28,905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146655</xdr:rowOff>
    </xdr:from>
    <xdr:to>
      <xdr:col>45</xdr:col>
      <xdr:colOff>177800</xdr:colOff>
      <xdr:row>97</xdr:row>
      <xdr:rowOff>167007</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flipV="1">
          <a:off x="7861300" y="16777305"/>
          <a:ext cx="889000" cy="203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169664</xdr:rowOff>
    </xdr:from>
    <xdr:to>
      <xdr:col>46</xdr:col>
      <xdr:colOff>38100</xdr:colOff>
      <xdr:row>97</xdr:row>
      <xdr:rowOff>99814</xdr:rowOff>
    </xdr:to>
    <xdr:sp textlink="">
      <xdr:nvSpPr>
        <xdr:cNvPr id="464" name="フローチャート: 判断 463">
          <a:extLst>
            <a:ext uri="{FF2B5EF4-FFF2-40B4-BE49-F238E27FC236}">
              <a16:creationId xmlns:a16="http://schemas.microsoft.com/office/drawing/2014/main" id="{00000000-0008-0000-0600-0000D0010000}"/>
            </a:ext>
          </a:extLst>
        </xdr:cNvPr>
        <xdr:cNvSpPr/>
      </xdr:nvSpPr>
      <xdr:spPr>
        <a:xfrm>
          <a:off x="8699500" y="166288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116341</xdr:rowOff>
    </xdr:from>
    <xdr:ext cx="534377" cy="259045"/>
    <xdr:sp textlink="">
      <xdr:nvSpPr>
        <xdr:cNvPr id="465" name="テキスト ボックス 464">
          <a:extLst>
            <a:ext uri="{FF2B5EF4-FFF2-40B4-BE49-F238E27FC236}">
              <a16:creationId xmlns:a16="http://schemas.microsoft.com/office/drawing/2014/main" id="{00000000-0008-0000-0600-0000D1010000}"/>
            </a:ext>
          </a:extLst>
        </xdr:cNvPr>
        <xdr:cNvSpPr txBox="1"/>
      </xdr:nvSpPr>
      <xdr:spPr>
        <a:xfrm>
          <a:off x="8483111" y="164040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153381</xdr:rowOff>
    </xdr:from>
    <xdr:to>
      <xdr:col>41</xdr:col>
      <xdr:colOff>50800</xdr:colOff>
      <xdr:row>97</xdr:row>
      <xdr:rowOff>167007</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a:off x="6972300" y="16784031"/>
          <a:ext cx="889000" cy="136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167630</xdr:rowOff>
    </xdr:from>
    <xdr:to>
      <xdr:col>41</xdr:col>
      <xdr:colOff>101600</xdr:colOff>
      <xdr:row>97</xdr:row>
      <xdr:rowOff>97780</xdr:rowOff>
    </xdr:to>
    <xdr:sp textlink="">
      <xdr:nvSpPr>
        <xdr:cNvPr id="467" name="フローチャート: 判断 466">
          <a:extLst>
            <a:ext uri="{FF2B5EF4-FFF2-40B4-BE49-F238E27FC236}">
              <a16:creationId xmlns:a16="http://schemas.microsoft.com/office/drawing/2014/main" id="{00000000-0008-0000-0600-0000D3010000}"/>
            </a:ext>
          </a:extLst>
        </xdr:cNvPr>
        <xdr:cNvSpPr/>
      </xdr:nvSpPr>
      <xdr:spPr>
        <a:xfrm>
          <a:off x="7810500" y="16626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114307</xdr:rowOff>
    </xdr:from>
    <xdr:ext cx="534377" cy="259045"/>
    <xdr:sp textlink="">
      <xdr:nvSpPr>
        <xdr:cNvPr id="468" name="テキスト ボックス 467">
          <a:extLst>
            <a:ext uri="{FF2B5EF4-FFF2-40B4-BE49-F238E27FC236}">
              <a16:creationId xmlns:a16="http://schemas.microsoft.com/office/drawing/2014/main" id="{00000000-0008-0000-0600-0000D4010000}"/>
            </a:ext>
          </a:extLst>
        </xdr:cNvPr>
        <xdr:cNvSpPr txBox="1"/>
      </xdr:nvSpPr>
      <xdr:spPr>
        <a:xfrm>
          <a:off x="7594111" y="164020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150896</xdr:rowOff>
    </xdr:from>
    <xdr:to>
      <xdr:col>36</xdr:col>
      <xdr:colOff>165100</xdr:colOff>
      <xdr:row>97</xdr:row>
      <xdr:rowOff>81046</xdr:rowOff>
    </xdr:to>
    <xdr:sp textlink="">
      <xdr:nvSpPr>
        <xdr:cNvPr id="469" name="フローチャート: 判断 468">
          <a:extLst>
            <a:ext uri="{FF2B5EF4-FFF2-40B4-BE49-F238E27FC236}">
              <a16:creationId xmlns:a16="http://schemas.microsoft.com/office/drawing/2014/main" id="{00000000-0008-0000-0600-0000D5010000}"/>
            </a:ext>
          </a:extLst>
        </xdr:cNvPr>
        <xdr:cNvSpPr/>
      </xdr:nvSpPr>
      <xdr:spPr>
        <a:xfrm>
          <a:off x="6921500" y="16610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97573</xdr:rowOff>
    </xdr:from>
    <xdr:ext cx="534377" cy="259045"/>
    <xdr:sp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6705111" y="163853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96467</xdr:rowOff>
    </xdr:from>
    <xdr:to>
      <xdr:col>55</xdr:col>
      <xdr:colOff>50800</xdr:colOff>
      <xdr:row>98</xdr:row>
      <xdr:rowOff>26617</xdr:rowOff>
    </xdr:to>
    <xdr:sp textlink="">
      <xdr:nvSpPr>
        <xdr:cNvPr id="476" name="楕円 475">
          <a:extLst>
            <a:ext uri="{FF2B5EF4-FFF2-40B4-BE49-F238E27FC236}">
              <a16:creationId xmlns:a16="http://schemas.microsoft.com/office/drawing/2014/main" id="{00000000-0008-0000-0600-0000DC010000}"/>
            </a:ext>
          </a:extLst>
        </xdr:cNvPr>
        <xdr:cNvSpPr/>
      </xdr:nvSpPr>
      <xdr:spPr>
        <a:xfrm>
          <a:off x="10426700" y="167271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11394</xdr:rowOff>
    </xdr:from>
    <xdr:ext cx="469744" cy="259045"/>
    <xdr:sp textlink="">
      <xdr:nvSpPr>
        <xdr:cNvPr id="477" name="普通建設事業費 （ うち更新整備　）該当値テキスト">
          <a:extLst>
            <a:ext uri="{FF2B5EF4-FFF2-40B4-BE49-F238E27FC236}">
              <a16:creationId xmlns:a16="http://schemas.microsoft.com/office/drawing/2014/main" id="{00000000-0008-0000-0600-0000DD010000}"/>
            </a:ext>
          </a:extLst>
        </xdr:cNvPr>
        <xdr:cNvSpPr txBox="1"/>
      </xdr:nvSpPr>
      <xdr:spPr>
        <a:xfrm>
          <a:off x="10528300" y="166420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95844</xdr:rowOff>
    </xdr:from>
    <xdr:to>
      <xdr:col>50</xdr:col>
      <xdr:colOff>165100</xdr:colOff>
      <xdr:row>98</xdr:row>
      <xdr:rowOff>25994</xdr:rowOff>
    </xdr:to>
    <xdr:sp textlink="">
      <xdr:nvSpPr>
        <xdr:cNvPr id="478" name="楕円 477">
          <a:extLst>
            <a:ext uri="{FF2B5EF4-FFF2-40B4-BE49-F238E27FC236}">
              <a16:creationId xmlns:a16="http://schemas.microsoft.com/office/drawing/2014/main" id="{00000000-0008-0000-0600-0000DE010000}"/>
            </a:ext>
          </a:extLst>
        </xdr:cNvPr>
        <xdr:cNvSpPr/>
      </xdr:nvSpPr>
      <xdr:spPr>
        <a:xfrm>
          <a:off x="9588500" y="167264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98</xdr:row>
      <xdr:rowOff>17121</xdr:rowOff>
    </xdr:from>
    <xdr:ext cx="469744" cy="259045"/>
    <xdr:sp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9404428" y="168192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95855</xdr:rowOff>
    </xdr:from>
    <xdr:to>
      <xdr:col>46</xdr:col>
      <xdr:colOff>38100</xdr:colOff>
      <xdr:row>98</xdr:row>
      <xdr:rowOff>26005</xdr:rowOff>
    </xdr:to>
    <xdr:sp textlink="">
      <xdr:nvSpPr>
        <xdr:cNvPr id="480" name="楕円 479">
          <a:extLst>
            <a:ext uri="{FF2B5EF4-FFF2-40B4-BE49-F238E27FC236}">
              <a16:creationId xmlns:a16="http://schemas.microsoft.com/office/drawing/2014/main" id="{00000000-0008-0000-0600-0000E0010000}"/>
            </a:ext>
          </a:extLst>
        </xdr:cNvPr>
        <xdr:cNvSpPr/>
      </xdr:nvSpPr>
      <xdr:spPr>
        <a:xfrm>
          <a:off x="8699500" y="16726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98</xdr:row>
      <xdr:rowOff>17132</xdr:rowOff>
    </xdr:from>
    <xdr:ext cx="469744" cy="259045"/>
    <xdr:sp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8515428" y="168192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116207</xdr:rowOff>
    </xdr:from>
    <xdr:to>
      <xdr:col>41</xdr:col>
      <xdr:colOff>101600</xdr:colOff>
      <xdr:row>98</xdr:row>
      <xdr:rowOff>46357</xdr:rowOff>
    </xdr:to>
    <xdr:sp textlink="">
      <xdr:nvSpPr>
        <xdr:cNvPr id="482" name="楕円 481">
          <a:extLst>
            <a:ext uri="{FF2B5EF4-FFF2-40B4-BE49-F238E27FC236}">
              <a16:creationId xmlns:a16="http://schemas.microsoft.com/office/drawing/2014/main" id="{00000000-0008-0000-0600-0000E2010000}"/>
            </a:ext>
          </a:extLst>
        </xdr:cNvPr>
        <xdr:cNvSpPr/>
      </xdr:nvSpPr>
      <xdr:spPr>
        <a:xfrm>
          <a:off x="7810500" y="16746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98</xdr:row>
      <xdr:rowOff>37484</xdr:rowOff>
    </xdr:from>
    <xdr:ext cx="469744" cy="259045"/>
    <xdr:sp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7626428" y="168395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102581</xdr:rowOff>
    </xdr:from>
    <xdr:to>
      <xdr:col>36</xdr:col>
      <xdr:colOff>165100</xdr:colOff>
      <xdr:row>98</xdr:row>
      <xdr:rowOff>32731</xdr:rowOff>
    </xdr:to>
    <xdr:sp textlink="">
      <xdr:nvSpPr>
        <xdr:cNvPr id="484" name="楕円 483">
          <a:extLst>
            <a:ext uri="{FF2B5EF4-FFF2-40B4-BE49-F238E27FC236}">
              <a16:creationId xmlns:a16="http://schemas.microsoft.com/office/drawing/2014/main" id="{00000000-0008-0000-0600-0000E4010000}"/>
            </a:ext>
          </a:extLst>
        </xdr:cNvPr>
        <xdr:cNvSpPr/>
      </xdr:nvSpPr>
      <xdr:spPr>
        <a:xfrm>
          <a:off x="6921500" y="167332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98</xdr:row>
      <xdr:rowOff>23858</xdr:rowOff>
    </xdr:from>
    <xdr:ext cx="469744" cy="259045"/>
    <xdr:sp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6737428" y="168259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textlink="">
      <xdr:nvSpPr>
        <xdr:cNvPr id="486" name="正方形/長方形 485">
          <a:extLst>
            <a:ext uri="{FF2B5EF4-FFF2-40B4-BE49-F238E27FC236}">
              <a16:creationId xmlns:a16="http://schemas.microsoft.com/office/drawing/2014/main" id="{00000000-0008-0000-0600-0000E6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textlink="">
      <xdr:nvSpPr>
        <xdr:cNvPr id="487" name="正方形/長方形 486">
          <a:extLst>
            <a:ext uri="{FF2B5EF4-FFF2-40B4-BE49-F238E27FC236}">
              <a16:creationId xmlns:a16="http://schemas.microsoft.com/office/drawing/2014/main" id="{00000000-0008-0000-0600-0000E7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textlink="">
      <xdr:nvSpPr>
        <xdr:cNvPr id="488" name="正方形/長方形 487">
          <a:extLst>
            <a:ext uri="{FF2B5EF4-FFF2-40B4-BE49-F238E27FC236}">
              <a16:creationId xmlns:a16="http://schemas.microsoft.com/office/drawing/2014/main" id="{00000000-0008-0000-0600-0000E8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textlink="">
      <xdr:nvSpPr>
        <xdr:cNvPr id="489" name="正方形/長方形 488">
          <a:extLst>
            <a:ext uri="{FF2B5EF4-FFF2-40B4-BE49-F238E27FC236}">
              <a16:creationId xmlns:a16="http://schemas.microsoft.com/office/drawing/2014/main" id="{00000000-0008-0000-0600-0000E9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textlink="">
      <xdr:nvSpPr>
        <xdr:cNvPr id="490" name="正方形/長方形 489">
          <a:extLst>
            <a:ext uri="{FF2B5EF4-FFF2-40B4-BE49-F238E27FC236}">
              <a16:creationId xmlns:a16="http://schemas.microsoft.com/office/drawing/2014/main" id="{00000000-0008-0000-0600-0000EA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textlink="">
      <xdr:nvSpPr>
        <xdr:cNvPr id="491" name="正方形/長方形 490">
          <a:extLst>
            <a:ext uri="{FF2B5EF4-FFF2-40B4-BE49-F238E27FC236}">
              <a16:creationId xmlns:a16="http://schemas.microsoft.com/office/drawing/2014/main" id="{00000000-0008-0000-0600-0000EB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26</xdr:row>
      <xdr:rowOff>88900</xdr:rowOff>
    </xdr:from>
    <xdr:to>
      <xdr:col>85</xdr:col>
      <xdr:colOff>63500</xdr:colOff>
      <xdr:row>28</xdr:row>
      <xdr:rowOff>0</xdr:rowOff>
    </xdr:to>
    <xdr:sp textlink="">
      <xdr:nvSpPr>
        <xdr:cNvPr id="492" name="正方形/長方形 491">
          <a:extLst>
            <a:ext uri="{FF2B5EF4-FFF2-40B4-BE49-F238E27FC236}">
              <a16:creationId xmlns:a16="http://schemas.microsoft.com/office/drawing/2014/main" id="{00000000-0008-0000-0600-0000EC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textlink="">
      <xdr:nvSpPr>
        <xdr:cNvPr id="493" name="正方形/長方形 492">
          <a:extLst>
            <a:ext uri="{FF2B5EF4-FFF2-40B4-BE49-F238E27FC236}">
              <a16:creationId xmlns:a16="http://schemas.microsoft.com/office/drawing/2014/main" id="{00000000-0008-0000-0600-0000ED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textlink="">
      <xdr:nvSpPr>
        <xdr:cNvPr id="494" name="テキスト ボックス 493">
          <a:extLst>
            <a:ext uri="{FF2B5EF4-FFF2-40B4-BE49-F238E27FC236}">
              <a16:creationId xmlns:a16="http://schemas.microsoft.com/office/drawing/2014/main" id="{00000000-0008-0000-0600-0000EE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5" name="直線コネクタ 494">
          <a:extLst>
            <a:ext uri="{FF2B5EF4-FFF2-40B4-BE49-F238E27FC236}">
              <a16:creationId xmlns:a16="http://schemas.microsoft.com/office/drawing/2014/main" id="{00000000-0008-0000-0600-0000EF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496" name="直線コネクタ 495">
          <a:extLst>
            <a:ext uri="{FF2B5EF4-FFF2-40B4-BE49-F238E27FC236}">
              <a16:creationId xmlns:a16="http://schemas.microsoft.com/office/drawing/2014/main" id="{00000000-0008-0000-0600-0000F0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textlink="">
      <xdr:nvSpPr>
        <xdr:cNvPr id="497" name="テキスト ボックス 496">
          <a:extLst>
            <a:ext uri="{FF2B5EF4-FFF2-40B4-BE49-F238E27FC236}">
              <a16:creationId xmlns:a16="http://schemas.microsoft.com/office/drawing/2014/main" id="{00000000-0008-0000-0600-0000F1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498" name="直線コネクタ 497">
          <a:extLst>
            <a:ext uri="{FF2B5EF4-FFF2-40B4-BE49-F238E27FC236}">
              <a16:creationId xmlns:a16="http://schemas.microsoft.com/office/drawing/2014/main" id="{00000000-0008-0000-0600-0000F2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textlink="">
      <xdr:nvSpPr>
        <xdr:cNvPr id="499" name="テキスト ボックス 498">
          <a:extLst>
            <a:ext uri="{FF2B5EF4-FFF2-40B4-BE49-F238E27FC236}">
              <a16:creationId xmlns:a16="http://schemas.microsoft.com/office/drawing/2014/main" id="{00000000-0008-0000-0600-0000F3010000}"/>
            </a:ext>
          </a:extLst>
        </xdr:cNvPr>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0" name="直線コネクタ 499">
          <a:extLst>
            <a:ext uri="{FF2B5EF4-FFF2-40B4-BE49-F238E27FC236}">
              <a16:creationId xmlns:a16="http://schemas.microsoft.com/office/drawing/2014/main" id="{00000000-0008-0000-0600-0000F4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textlink="">
      <xdr:nvSpPr>
        <xdr:cNvPr id="501" name="テキスト ボックス 500">
          <a:extLst>
            <a:ext uri="{FF2B5EF4-FFF2-40B4-BE49-F238E27FC236}">
              <a16:creationId xmlns:a16="http://schemas.microsoft.com/office/drawing/2014/main" id="{00000000-0008-0000-0600-0000F5010000}"/>
            </a:ext>
          </a:extLst>
        </xdr:cNvPr>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textlink="">
      <xdr:nvSpPr>
        <xdr:cNvPr id="506" name="災害復旧事業費グラフ枠">
          <a:extLst>
            <a:ext uri="{FF2B5EF4-FFF2-40B4-BE49-F238E27FC236}">
              <a16:creationId xmlns:a16="http://schemas.microsoft.com/office/drawing/2014/main" id="{00000000-0008-0000-0600-0000FA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32</xdr:row>
      <xdr:rowOff>13558</xdr:rowOff>
    </xdr:from>
    <xdr:to>
      <xdr:col>85</xdr:col>
      <xdr:colOff>126364</xdr:colOff>
      <xdr:row>38</xdr:row>
      <xdr:rowOff>139700</xdr:rowOff>
    </xdr:to>
    <xdr:cxnSp macro="">
      <xdr:nvCxnSpPr>
        <xdr:cNvPr id="507" name="直線コネクタ 506">
          <a:extLst>
            <a:ext uri="{FF2B5EF4-FFF2-40B4-BE49-F238E27FC236}">
              <a16:creationId xmlns:a16="http://schemas.microsoft.com/office/drawing/2014/main" id="{00000000-0008-0000-0600-0000FB010000}"/>
            </a:ext>
          </a:extLst>
        </xdr:cNvPr>
        <xdr:cNvCxnSpPr/>
      </xdr:nvCxnSpPr>
      <xdr:spPr>
        <a:xfrm flipV="1">
          <a:off x="16317595" y="5499958"/>
          <a:ext cx="1269" cy="11548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159305</xdr:rowOff>
    </xdr:from>
    <xdr:ext cx="249299" cy="259045"/>
    <xdr:sp textlink="">
      <xdr:nvSpPr>
        <xdr:cNvPr id="508" name="災害復旧事業費最小値テキスト">
          <a:extLst>
            <a:ext uri="{FF2B5EF4-FFF2-40B4-BE49-F238E27FC236}">
              <a16:creationId xmlns:a16="http://schemas.microsoft.com/office/drawing/2014/main" id="{00000000-0008-0000-0600-0000FC010000}"/>
            </a:ext>
          </a:extLst>
        </xdr:cNvPr>
        <xdr:cNvSpPr txBox="1"/>
      </xdr:nvSpPr>
      <xdr:spPr>
        <a:xfrm>
          <a:off x="16370300" y="667440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131685</xdr:rowOff>
    </xdr:from>
    <xdr:ext cx="534377" cy="259045"/>
    <xdr:sp textlink="">
      <xdr:nvSpPr>
        <xdr:cNvPr id="510" name="災害復旧事業費最大値テキスト">
          <a:extLst>
            <a:ext uri="{FF2B5EF4-FFF2-40B4-BE49-F238E27FC236}">
              <a16:creationId xmlns:a16="http://schemas.microsoft.com/office/drawing/2014/main" id="{00000000-0008-0000-0600-0000FE010000}"/>
            </a:ext>
          </a:extLst>
        </xdr:cNvPr>
        <xdr:cNvSpPr txBox="1"/>
      </xdr:nvSpPr>
      <xdr:spPr>
        <a:xfrm>
          <a:off x="16370300" y="52751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50,518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32</xdr:row>
      <xdr:rowOff>13558</xdr:rowOff>
    </xdr:from>
    <xdr:to>
      <xdr:col>86</xdr:col>
      <xdr:colOff>25400</xdr:colOff>
      <xdr:row>32</xdr:row>
      <xdr:rowOff>13558</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a:off x="16230600" y="54999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139700</xdr:rowOff>
    </xdr:from>
    <xdr:to>
      <xdr:col>85</xdr:col>
      <xdr:colOff>127000</xdr:colOff>
      <xdr:row>38</xdr:row>
      <xdr:rowOff>139700</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a:off x="15481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76755</xdr:rowOff>
    </xdr:from>
    <xdr:ext cx="469744" cy="259045"/>
    <xdr:sp textlink="">
      <xdr:nvSpPr>
        <xdr:cNvPr id="513" name="災害復旧事業費平均値テキスト">
          <a:extLst>
            <a:ext uri="{FF2B5EF4-FFF2-40B4-BE49-F238E27FC236}">
              <a16:creationId xmlns:a16="http://schemas.microsoft.com/office/drawing/2014/main" id="{00000000-0008-0000-0600-000001020000}"/>
            </a:ext>
          </a:extLst>
        </xdr:cNvPr>
        <xdr:cNvSpPr txBox="1"/>
      </xdr:nvSpPr>
      <xdr:spPr>
        <a:xfrm>
          <a:off x="16370300" y="642040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53878</xdr:rowOff>
    </xdr:from>
    <xdr:to>
      <xdr:col>85</xdr:col>
      <xdr:colOff>177800</xdr:colOff>
      <xdr:row>38</xdr:row>
      <xdr:rowOff>155478</xdr:rowOff>
    </xdr:to>
    <xdr:sp textlink="">
      <xdr:nvSpPr>
        <xdr:cNvPr id="514" name="フローチャート: 判断 513">
          <a:extLst>
            <a:ext uri="{FF2B5EF4-FFF2-40B4-BE49-F238E27FC236}">
              <a16:creationId xmlns:a16="http://schemas.microsoft.com/office/drawing/2014/main" id="{00000000-0008-0000-0600-000002020000}"/>
            </a:ext>
          </a:extLst>
        </xdr:cNvPr>
        <xdr:cNvSpPr/>
      </xdr:nvSpPr>
      <xdr:spPr>
        <a:xfrm>
          <a:off x="16268700" y="65689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139700</xdr:rowOff>
    </xdr:from>
    <xdr:to>
      <xdr:col>81</xdr:col>
      <xdr:colOff>50800</xdr:colOff>
      <xdr:row>38</xdr:row>
      <xdr:rowOff>139700</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4592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64577</xdr:rowOff>
    </xdr:from>
    <xdr:to>
      <xdr:col>81</xdr:col>
      <xdr:colOff>101600</xdr:colOff>
      <xdr:row>38</xdr:row>
      <xdr:rowOff>166177</xdr:rowOff>
    </xdr:to>
    <xdr:sp textlink="">
      <xdr:nvSpPr>
        <xdr:cNvPr id="516" name="フローチャート: 判断 515">
          <a:extLst>
            <a:ext uri="{FF2B5EF4-FFF2-40B4-BE49-F238E27FC236}">
              <a16:creationId xmlns:a16="http://schemas.microsoft.com/office/drawing/2014/main" id="{00000000-0008-0000-0600-000004020000}"/>
            </a:ext>
          </a:extLst>
        </xdr:cNvPr>
        <xdr:cNvSpPr/>
      </xdr:nvSpPr>
      <xdr:spPr>
        <a:xfrm>
          <a:off x="15430500" y="6579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37</xdr:row>
      <xdr:rowOff>11254</xdr:rowOff>
    </xdr:from>
    <xdr:ext cx="469744" cy="259045"/>
    <xdr:sp textlink="">
      <xdr:nvSpPr>
        <xdr:cNvPr id="517" name="テキスト ボックス 516">
          <a:extLst>
            <a:ext uri="{FF2B5EF4-FFF2-40B4-BE49-F238E27FC236}">
              <a16:creationId xmlns:a16="http://schemas.microsoft.com/office/drawing/2014/main" id="{00000000-0008-0000-0600-000005020000}"/>
            </a:ext>
          </a:extLst>
        </xdr:cNvPr>
        <xdr:cNvSpPr txBox="1"/>
      </xdr:nvSpPr>
      <xdr:spPr>
        <a:xfrm>
          <a:off x="15246428" y="63549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130236</xdr:rowOff>
    </xdr:from>
    <xdr:to>
      <xdr:col>76</xdr:col>
      <xdr:colOff>114300</xdr:colOff>
      <xdr:row>38</xdr:row>
      <xdr:rowOff>139700</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3703300" y="6645336"/>
          <a:ext cx="889000" cy="94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48986</xdr:rowOff>
    </xdr:from>
    <xdr:to>
      <xdr:col>76</xdr:col>
      <xdr:colOff>165100</xdr:colOff>
      <xdr:row>38</xdr:row>
      <xdr:rowOff>150586</xdr:rowOff>
    </xdr:to>
    <xdr:sp textlink="">
      <xdr:nvSpPr>
        <xdr:cNvPr id="519" name="フローチャート: 判断 518">
          <a:extLst>
            <a:ext uri="{FF2B5EF4-FFF2-40B4-BE49-F238E27FC236}">
              <a16:creationId xmlns:a16="http://schemas.microsoft.com/office/drawing/2014/main" id="{00000000-0008-0000-0600-000007020000}"/>
            </a:ext>
          </a:extLst>
        </xdr:cNvPr>
        <xdr:cNvSpPr/>
      </xdr:nvSpPr>
      <xdr:spPr>
        <a:xfrm>
          <a:off x="14541500" y="6564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36</xdr:row>
      <xdr:rowOff>167114</xdr:rowOff>
    </xdr:from>
    <xdr:ext cx="469744" cy="259045"/>
    <xdr:sp textlink="">
      <xdr:nvSpPr>
        <xdr:cNvPr id="520" name="テキスト ボックス 519">
          <a:extLst>
            <a:ext uri="{FF2B5EF4-FFF2-40B4-BE49-F238E27FC236}">
              <a16:creationId xmlns:a16="http://schemas.microsoft.com/office/drawing/2014/main" id="{00000000-0008-0000-0600-000008020000}"/>
            </a:ext>
          </a:extLst>
        </xdr:cNvPr>
        <xdr:cNvSpPr txBox="1"/>
      </xdr:nvSpPr>
      <xdr:spPr>
        <a:xfrm>
          <a:off x="14357428" y="63393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130236</xdr:rowOff>
    </xdr:from>
    <xdr:to>
      <xdr:col>71</xdr:col>
      <xdr:colOff>177800</xdr:colOff>
      <xdr:row>38</xdr:row>
      <xdr:rowOff>139700</xdr:rowOff>
    </xdr:to>
    <xdr:cxnSp macro="">
      <xdr:nvCxnSpPr>
        <xdr:cNvPr id="521" name="直線コネクタ 520">
          <a:extLst>
            <a:ext uri="{FF2B5EF4-FFF2-40B4-BE49-F238E27FC236}">
              <a16:creationId xmlns:a16="http://schemas.microsoft.com/office/drawing/2014/main" id="{00000000-0008-0000-0600-000009020000}"/>
            </a:ext>
          </a:extLst>
        </xdr:cNvPr>
        <xdr:cNvCxnSpPr/>
      </xdr:nvCxnSpPr>
      <xdr:spPr>
        <a:xfrm flipV="1">
          <a:off x="12814300" y="6645336"/>
          <a:ext cx="889000" cy="94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38243</xdr:rowOff>
    </xdr:from>
    <xdr:to>
      <xdr:col>72</xdr:col>
      <xdr:colOff>38100</xdr:colOff>
      <xdr:row>38</xdr:row>
      <xdr:rowOff>139843</xdr:rowOff>
    </xdr:to>
    <xdr:sp textlink="">
      <xdr:nvSpPr>
        <xdr:cNvPr id="522" name="フローチャート: 判断 521">
          <a:extLst>
            <a:ext uri="{FF2B5EF4-FFF2-40B4-BE49-F238E27FC236}">
              <a16:creationId xmlns:a16="http://schemas.microsoft.com/office/drawing/2014/main" id="{00000000-0008-0000-0600-00000A020000}"/>
            </a:ext>
          </a:extLst>
        </xdr:cNvPr>
        <xdr:cNvSpPr/>
      </xdr:nvSpPr>
      <xdr:spPr>
        <a:xfrm>
          <a:off x="13652500" y="65533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36</xdr:row>
      <xdr:rowOff>156369</xdr:rowOff>
    </xdr:from>
    <xdr:ext cx="469744" cy="259045"/>
    <xdr:sp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3468428" y="63285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51090</xdr:rowOff>
    </xdr:from>
    <xdr:to>
      <xdr:col>67</xdr:col>
      <xdr:colOff>101600</xdr:colOff>
      <xdr:row>38</xdr:row>
      <xdr:rowOff>152690</xdr:rowOff>
    </xdr:to>
    <xdr:sp textlink="">
      <xdr:nvSpPr>
        <xdr:cNvPr id="524" name="フローチャート: 判断 523">
          <a:extLst>
            <a:ext uri="{FF2B5EF4-FFF2-40B4-BE49-F238E27FC236}">
              <a16:creationId xmlns:a16="http://schemas.microsoft.com/office/drawing/2014/main" id="{00000000-0008-0000-0600-00000C020000}"/>
            </a:ext>
          </a:extLst>
        </xdr:cNvPr>
        <xdr:cNvSpPr/>
      </xdr:nvSpPr>
      <xdr:spPr>
        <a:xfrm>
          <a:off x="12763500" y="6566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36</xdr:row>
      <xdr:rowOff>169217</xdr:rowOff>
    </xdr:from>
    <xdr:ext cx="469744" cy="259045"/>
    <xdr:sp textlink="">
      <xdr:nvSpPr>
        <xdr:cNvPr id="525" name="テキスト ボックス 524">
          <a:extLst>
            <a:ext uri="{FF2B5EF4-FFF2-40B4-BE49-F238E27FC236}">
              <a16:creationId xmlns:a16="http://schemas.microsoft.com/office/drawing/2014/main" id="{00000000-0008-0000-0600-00000D020000}"/>
            </a:ext>
          </a:extLst>
        </xdr:cNvPr>
        <xdr:cNvSpPr txBox="1"/>
      </xdr:nvSpPr>
      <xdr:spPr>
        <a:xfrm>
          <a:off x="12579428" y="63414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textlink="">
      <xdr:nvSpPr>
        <xdr:cNvPr id="528" name="テキスト ボックス 527">
          <a:extLst>
            <a:ext uri="{FF2B5EF4-FFF2-40B4-BE49-F238E27FC236}">
              <a16:creationId xmlns:a16="http://schemas.microsoft.com/office/drawing/2014/main" id="{00000000-0008-0000-0600-000010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textlink="">
      <xdr:nvSpPr>
        <xdr:cNvPr id="530" name="テキスト ボックス 529">
          <a:extLst>
            <a:ext uri="{FF2B5EF4-FFF2-40B4-BE49-F238E27FC236}">
              <a16:creationId xmlns:a16="http://schemas.microsoft.com/office/drawing/2014/main" id="{00000000-0008-0000-0600-000012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88900</xdr:rowOff>
    </xdr:from>
    <xdr:to>
      <xdr:col>85</xdr:col>
      <xdr:colOff>177800</xdr:colOff>
      <xdr:row>39</xdr:row>
      <xdr:rowOff>19050</xdr:rowOff>
    </xdr:to>
    <xdr:sp textlink="">
      <xdr:nvSpPr>
        <xdr:cNvPr id="531" name="楕円 530">
          <a:extLst>
            <a:ext uri="{FF2B5EF4-FFF2-40B4-BE49-F238E27FC236}">
              <a16:creationId xmlns:a16="http://schemas.microsoft.com/office/drawing/2014/main" id="{00000000-0008-0000-0600-000013020000}"/>
            </a:ext>
          </a:extLst>
        </xdr:cNvPr>
        <xdr:cNvSpPr/>
      </xdr:nvSpPr>
      <xdr:spPr>
        <a:xfrm>
          <a:off x="16268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32305</xdr:rowOff>
    </xdr:from>
    <xdr:ext cx="249299" cy="259045"/>
    <xdr:sp textlink="">
      <xdr:nvSpPr>
        <xdr:cNvPr id="532" name="災害復旧事業費該当値テキスト">
          <a:extLst>
            <a:ext uri="{FF2B5EF4-FFF2-40B4-BE49-F238E27FC236}">
              <a16:creationId xmlns:a16="http://schemas.microsoft.com/office/drawing/2014/main" id="{00000000-0008-0000-0600-000014020000}"/>
            </a:ext>
          </a:extLst>
        </xdr:cNvPr>
        <xdr:cNvSpPr txBox="1"/>
      </xdr:nvSpPr>
      <xdr:spPr>
        <a:xfrm>
          <a:off x="16370300" y="654740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88900</xdr:rowOff>
    </xdr:from>
    <xdr:to>
      <xdr:col>81</xdr:col>
      <xdr:colOff>101600</xdr:colOff>
      <xdr:row>39</xdr:row>
      <xdr:rowOff>19050</xdr:rowOff>
    </xdr:to>
    <xdr:sp textlink="">
      <xdr:nvSpPr>
        <xdr:cNvPr id="533" name="楕円 532">
          <a:extLst>
            <a:ext uri="{FF2B5EF4-FFF2-40B4-BE49-F238E27FC236}">
              <a16:creationId xmlns:a16="http://schemas.microsoft.com/office/drawing/2014/main" id="{00000000-0008-0000-0600-000015020000}"/>
            </a:ext>
          </a:extLst>
        </xdr:cNvPr>
        <xdr:cNvSpPr/>
      </xdr:nvSpPr>
      <xdr:spPr>
        <a:xfrm>
          <a:off x="15430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39</xdr:row>
      <xdr:rowOff>10177</xdr:rowOff>
    </xdr:from>
    <xdr:ext cx="249299" cy="259045"/>
    <xdr:sp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5356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88900</xdr:rowOff>
    </xdr:from>
    <xdr:to>
      <xdr:col>76</xdr:col>
      <xdr:colOff>165100</xdr:colOff>
      <xdr:row>39</xdr:row>
      <xdr:rowOff>19050</xdr:rowOff>
    </xdr:to>
    <xdr:sp textlink="">
      <xdr:nvSpPr>
        <xdr:cNvPr id="535" name="楕円 534">
          <a:extLst>
            <a:ext uri="{FF2B5EF4-FFF2-40B4-BE49-F238E27FC236}">
              <a16:creationId xmlns:a16="http://schemas.microsoft.com/office/drawing/2014/main" id="{00000000-0008-0000-0600-000017020000}"/>
            </a:ext>
          </a:extLst>
        </xdr:cNvPr>
        <xdr:cNvSpPr/>
      </xdr:nvSpPr>
      <xdr:spPr>
        <a:xfrm>
          <a:off x="14541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39</xdr:row>
      <xdr:rowOff>10177</xdr:rowOff>
    </xdr:from>
    <xdr:ext cx="249299" cy="259045"/>
    <xdr:sp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4467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79436</xdr:rowOff>
    </xdr:from>
    <xdr:to>
      <xdr:col>72</xdr:col>
      <xdr:colOff>38100</xdr:colOff>
      <xdr:row>39</xdr:row>
      <xdr:rowOff>9586</xdr:rowOff>
    </xdr:to>
    <xdr:sp textlink="">
      <xdr:nvSpPr>
        <xdr:cNvPr id="537" name="楕円 536">
          <a:extLst>
            <a:ext uri="{FF2B5EF4-FFF2-40B4-BE49-F238E27FC236}">
              <a16:creationId xmlns:a16="http://schemas.microsoft.com/office/drawing/2014/main" id="{00000000-0008-0000-0600-000019020000}"/>
            </a:ext>
          </a:extLst>
        </xdr:cNvPr>
        <xdr:cNvSpPr/>
      </xdr:nvSpPr>
      <xdr:spPr>
        <a:xfrm>
          <a:off x="13652500" y="65945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39</xdr:row>
      <xdr:rowOff>713</xdr:rowOff>
    </xdr:from>
    <xdr:ext cx="378565" cy="259045"/>
    <xdr:sp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3514017" y="668726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88900</xdr:rowOff>
    </xdr:from>
    <xdr:to>
      <xdr:col>67</xdr:col>
      <xdr:colOff>101600</xdr:colOff>
      <xdr:row>39</xdr:row>
      <xdr:rowOff>19050</xdr:rowOff>
    </xdr:to>
    <xdr:sp textlink="">
      <xdr:nvSpPr>
        <xdr:cNvPr id="539" name="楕円 538">
          <a:extLst>
            <a:ext uri="{FF2B5EF4-FFF2-40B4-BE49-F238E27FC236}">
              <a16:creationId xmlns:a16="http://schemas.microsoft.com/office/drawing/2014/main" id="{00000000-0008-0000-0600-00001B020000}"/>
            </a:ext>
          </a:extLst>
        </xdr:cNvPr>
        <xdr:cNvSpPr/>
      </xdr:nvSpPr>
      <xdr:spPr>
        <a:xfrm>
          <a:off x="1276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39</xdr:row>
      <xdr:rowOff>10177</xdr:rowOff>
    </xdr:from>
    <xdr:ext cx="249299" cy="259045"/>
    <xdr:sp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268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textlink="">
      <xdr:nvSpPr>
        <xdr:cNvPr id="541" name="正方形/長方形 540">
          <a:extLst>
            <a:ext uri="{FF2B5EF4-FFF2-40B4-BE49-F238E27FC236}">
              <a16:creationId xmlns:a16="http://schemas.microsoft.com/office/drawing/2014/main" id="{00000000-0008-0000-0600-00001D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textlink="">
      <xdr:nvSpPr>
        <xdr:cNvPr id="542" name="正方形/長方形 541">
          <a:extLst>
            <a:ext uri="{FF2B5EF4-FFF2-40B4-BE49-F238E27FC236}">
              <a16:creationId xmlns:a16="http://schemas.microsoft.com/office/drawing/2014/main" id="{00000000-0008-0000-0600-00001E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textlink="">
      <xdr:nvSpPr>
        <xdr:cNvPr id="543" name="正方形/長方形 542">
          <a:extLst>
            <a:ext uri="{FF2B5EF4-FFF2-40B4-BE49-F238E27FC236}">
              <a16:creationId xmlns:a16="http://schemas.microsoft.com/office/drawing/2014/main" id="{00000000-0008-0000-0600-00001F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textlink="">
      <xdr:nvSpPr>
        <xdr:cNvPr id="544" name="正方形/長方形 543">
          <a:extLst>
            <a:ext uri="{FF2B5EF4-FFF2-40B4-BE49-F238E27FC236}">
              <a16:creationId xmlns:a16="http://schemas.microsoft.com/office/drawing/2014/main" id="{00000000-0008-0000-0600-000020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textlink="">
      <xdr:nvSpPr>
        <xdr:cNvPr id="545" name="正方形/長方形 544">
          <a:extLst>
            <a:ext uri="{FF2B5EF4-FFF2-40B4-BE49-F238E27FC236}">
              <a16:creationId xmlns:a16="http://schemas.microsoft.com/office/drawing/2014/main" id="{00000000-0008-0000-0600-000021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textlink="">
      <xdr:nvSpPr>
        <xdr:cNvPr id="546" name="正方形/長方形 545">
          <a:extLst>
            <a:ext uri="{FF2B5EF4-FFF2-40B4-BE49-F238E27FC236}">
              <a16:creationId xmlns:a16="http://schemas.microsoft.com/office/drawing/2014/main" id="{00000000-0008-0000-0600-000022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46</xdr:row>
      <xdr:rowOff>88900</xdr:rowOff>
    </xdr:from>
    <xdr:to>
      <xdr:col>85</xdr:col>
      <xdr:colOff>63500</xdr:colOff>
      <xdr:row>48</xdr:row>
      <xdr:rowOff>0</xdr:rowOff>
    </xdr:to>
    <xdr:sp textlink="">
      <xdr:nvSpPr>
        <xdr:cNvPr id="547" name="正方形/長方形 546">
          <a:extLst>
            <a:ext uri="{FF2B5EF4-FFF2-40B4-BE49-F238E27FC236}">
              <a16:creationId xmlns:a16="http://schemas.microsoft.com/office/drawing/2014/main" id="{00000000-0008-0000-0600-000023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textlink="">
      <xdr:nvSpPr>
        <xdr:cNvPr id="548" name="正方形/長方形 547">
          <a:extLst>
            <a:ext uri="{FF2B5EF4-FFF2-40B4-BE49-F238E27FC236}">
              <a16:creationId xmlns:a16="http://schemas.microsoft.com/office/drawing/2014/main" id="{00000000-0008-0000-0600-000024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textlink="">
      <xdr:nvSpPr>
        <xdr:cNvPr id="549" name="テキスト ボックス 548">
          <a:extLst>
            <a:ext uri="{FF2B5EF4-FFF2-40B4-BE49-F238E27FC236}">
              <a16:creationId xmlns:a16="http://schemas.microsoft.com/office/drawing/2014/main" id="{00000000-0008-0000-0600-000025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0" name="直線コネクタ 549">
          <a:extLst>
            <a:ext uri="{FF2B5EF4-FFF2-40B4-BE49-F238E27FC236}">
              <a16:creationId xmlns:a16="http://schemas.microsoft.com/office/drawing/2014/main" id="{00000000-0008-0000-0600-000026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1" name="直線コネクタ 550">
          <a:extLst>
            <a:ext uri="{FF2B5EF4-FFF2-40B4-BE49-F238E27FC236}">
              <a16:creationId xmlns:a16="http://schemas.microsoft.com/office/drawing/2014/main" id="{00000000-0008-0000-0600-000027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textlink="">
      <xdr:nvSpPr>
        <xdr:cNvPr id="552" name="テキスト ボックス 551">
          <a:extLst>
            <a:ext uri="{FF2B5EF4-FFF2-40B4-BE49-F238E27FC236}">
              <a16:creationId xmlns:a16="http://schemas.microsoft.com/office/drawing/2014/main" id="{00000000-0008-0000-0600-000028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3" name="直線コネクタ 552">
          <a:extLst>
            <a:ext uri="{FF2B5EF4-FFF2-40B4-BE49-F238E27FC236}">
              <a16:creationId xmlns:a16="http://schemas.microsoft.com/office/drawing/2014/main" id="{00000000-0008-0000-0600-000029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textlink="">
      <xdr:nvSpPr>
        <xdr:cNvPr id="554" name="テキスト ボックス 553">
          <a:extLst>
            <a:ext uri="{FF2B5EF4-FFF2-40B4-BE49-F238E27FC236}">
              <a16:creationId xmlns:a16="http://schemas.microsoft.com/office/drawing/2014/main" id="{00000000-0008-0000-0600-00002A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textlink="">
      <xdr:nvSpPr>
        <xdr:cNvPr id="555" name="失業対策事業費グラフ枠">
          <a:extLst>
            <a:ext uri="{FF2B5EF4-FFF2-40B4-BE49-F238E27FC236}">
              <a16:creationId xmlns:a16="http://schemas.microsoft.com/office/drawing/2014/main" id="{00000000-0008-0000-0600-00002B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56" name="直線コネクタ 555">
          <a:extLst>
            <a:ext uri="{FF2B5EF4-FFF2-40B4-BE49-F238E27FC236}">
              <a16:creationId xmlns:a16="http://schemas.microsoft.com/office/drawing/2014/main" id="{00000000-0008-0000-0600-00002C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textlink="">
      <xdr:nvSpPr>
        <xdr:cNvPr id="557" name="失業対策事業費最小値テキスト">
          <a:extLst>
            <a:ext uri="{FF2B5EF4-FFF2-40B4-BE49-F238E27FC236}">
              <a16:creationId xmlns:a16="http://schemas.microsoft.com/office/drawing/2014/main" id="{00000000-0008-0000-0600-00002D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8" name="直線コネクタ 557">
          <a:extLst>
            <a:ext uri="{FF2B5EF4-FFF2-40B4-BE49-F238E27FC236}">
              <a16:creationId xmlns:a16="http://schemas.microsoft.com/office/drawing/2014/main" id="{00000000-0008-0000-0600-00002E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textlink="">
      <xdr:nvSpPr>
        <xdr:cNvPr id="559" name="失業対策事業費最大値テキスト">
          <a:extLst>
            <a:ext uri="{FF2B5EF4-FFF2-40B4-BE49-F238E27FC236}">
              <a16:creationId xmlns:a16="http://schemas.microsoft.com/office/drawing/2014/main" id="{00000000-0008-0000-0600-00002F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0" name="直線コネクタ 559">
          <a:extLst>
            <a:ext uri="{FF2B5EF4-FFF2-40B4-BE49-F238E27FC236}">
              <a16:creationId xmlns:a16="http://schemas.microsoft.com/office/drawing/2014/main" id="{00000000-0008-0000-0600-000030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1" name="直線コネクタ 560">
          <a:extLst>
            <a:ext uri="{FF2B5EF4-FFF2-40B4-BE49-F238E27FC236}">
              <a16:creationId xmlns:a16="http://schemas.microsoft.com/office/drawing/2014/main" id="{00000000-0008-0000-0600-000031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textlink="">
      <xdr:nvSpPr>
        <xdr:cNvPr id="562" name="失業対策事業費平均値テキスト">
          <a:extLst>
            <a:ext uri="{FF2B5EF4-FFF2-40B4-BE49-F238E27FC236}">
              <a16:creationId xmlns:a16="http://schemas.microsoft.com/office/drawing/2014/main" id="{00000000-0008-0000-0600-000032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textlink="">
      <xdr:nvSpPr>
        <xdr:cNvPr id="563" name="フローチャート: 判断 562">
          <a:extLst>
            <a:ext uri="{FF2B5EF4-FFF2-40B4-BE49-F238E27FC236}">
              <a16:creationId xmlns:a16="http://schemas.microsoft.com/office/drawing/2014/main" id="{00000000-0008-0000-0600-000033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textlink="">
      <xdr:nvSpPr>
        <xdr:cNvPr id="565" name="フローチャート: 判断 564">
          <a:extLst>
            <a:ext uri="{FF2B5EF4-FFF2-40B4-BE49-F238E27FC236}">
              <a16:creationId xmlns:a16="http://schemas.microsoft.com/office/drawing/2014/main" id="{00000000-0008-0000-0600-000035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textlink="">
      <xdr:nvSpPr>
        <xdr:cNvPr id="566" name="テキスト ボックス 565">
          <a:extLst>
            <a:ext uri="{FF2B5EF4-FFF2-40B4-BE49-F238E27FC236}">
              <a16:creationId xmlns:a16="http://schemas.microsoft.com/office/drawing/2014/main" id="{00000000-0008-0000-0600-000036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textlink="">
      <xdr:nvSpPr>
        <xdr:cNvPr id="568" name="フローチャート: 判断 567">
          <a:extLst>
            <a:ext uri="{FF2B5EF4-FFF2-40B4-BE49-F238E27FC236}">
              <a16:creationId xmlns:a16="http://schemas.microsoft.com/office/drawing/2014/main" id="{00000000-0008-0000-0600-000038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textlink="">
      <xdr:nvSpPr>
        <xdr:cNvPr id="569" name="テキスト ボックス 568">
          <a:extLst>
            <a:ext uri="{FF2B5EF4-FFF2-40B4-BE49-F238E27FC236}">
              <a16:creationId xmlns:a16="http://schemas.microsoft.com/office/drawing/2014/main" id="{00000000-0008-0000-0600-000039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0" name="直線コネクタ 569">
          <a:extLst>
            <a:ext uri="{FF2B5EF4-FFF2-40B4-BE49-F238E27FC236}">
              <a16:creationId xmlns:a16="http://schemas.microsoft.com/office/drawing/2014/main" id="{00000000-0008-0000-0600-00003A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textlink="">
      <xdr:nvSpPr>
        <xdr:cNvPr id="571" name="フローチャート: 判断 570">
          <a:extLst>
            <a:ext uri="{FF2B5EF4-FFF2-40B4-BE49-F238E27FC236}">
              <a16:creationId xmlns:a16="http://schemas.microsoft.com/office/drawing/2014/main" id="{00000000-0008-0000-0600-00003B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textlink="">
      <xdr:nvSpPr>
        <xdr:cNvPr id="572" name="テキスト ボックス 571">
          <a:extLst>
            <a:ext uri="{FF2B5EF4-FFF2-40B4-BE49-F238E27FC236}">
              <a16:creationId xmlns:a16="http://schemas.microsoft.com/office/drawing/2014/main" id="{00000000-0008-0000-0600-00003C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textlink="">
      <xdr:nvSpPr>
        <xdr:cNvPr id="573" name="フローチャート: 判断 572">
          <a:extLst>
            <a:ext uri="{FF2B5EF4-FFF2-40B4-BE49-F238E27FC236}">
              <a16:creationId xmlns:a16="http://schemas.microsoft.com/office/drawing/2014/main" id="{00000000-0008-0000-0600-00003D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textlink="">
      <xdr:nvSpPr>
        <xdr:cNvPr id="574" name="テキスト ボックス 573">
          <a:extLst>
            <a:ext uri="{FF2B5EF4-FFF2-40B4-BE49-F238E27FC236}">
              <a16:creationId xmlns:a16="http://schemas.microsoft.com/office/drawing/2014/main" id="{00000000-0008-0000-0600-00003E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textlink="">
      <xdr:nvSpPr>
        <xdr:cNvPr id="575" name="テキスト ボックス 574">
          <a:extLst>
            <a:ext uri="{FF2B5EF4-FFF2-40B4-BE49-F238E27FC236}">
              <a16:creationId xmlns:a16="http://schemas.microsoft.com/office/drawing/2014/main" id="{00000000-0008-0000-0600-00003F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textlink="">
      <xdr:nvSpPr>
        <xdr:cNvPr id="577" name="テキスト ボックス 576">
          <a:extLst>
            <a:ext uri="{FF2B5EF4-FFF2-40B4-BE49-F238E27FC236}">
              <a16:creationId xmlns:a16="http://schemas.microsoft.com/office/drawing/2014/main" id="{00000000-0008-0000-0600-000041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textlink="">
      <xdr:nvSpPr>
        <xdr:cNvPr id="579" name="テキスト ボックス 578">
          <a:extLst>
            <a:ext uri="{FF2B5EF4-FFF2-40B4-BE49-F238E27FC236}">
              <a16:creationId xmlns:a16="http://schemas.microsoft.com/office/drawing/2014/main" id="{00000000-0008-0000-0600-000043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textlink="">
      <xdr:nvSpPr>
        <xdr:cNvPr id="580" name="楕円 579">
          <a:extLst>
            <a:ext uri="{FF2B5EF4-FFF2-40B4-BE49-F238E27FC236}">
              <a16:creationId xmlns:a16="http://schemas.microsoft.com/office/drawing/2014/main" id="{00000000-0008-0000-0600-000044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textlink="">
      <xdr:nvSpPr>
        <xdr:cNvPr id="581" name="失業対策事業費該当値テキスト">
          <a:extLst>
            <a:ext uri="{FF2B5EF4-FFF2-40B4-BE49-F238E27FC236}">
              <a16:creationId xmlns:a16="http://schemas.microsoft.com/office/drawing/2014/main" id="{00000000-0008-0000-0600-000045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textlink="">
      <xdr:nvSpPr>
        <xdr:cNvPr id="582" name="楕円 581">
          <a:extLst>
            <a:ext uri="{FF2B5EF4-FFF2-40B4-BE49-F238E27FC236}">
              <a16:creationId xmlns:a16="http://schemas.microsoft.com/office/drawing/2014/main" id="{00000000-0008-0000-0600-000046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textlink="">
      <xdr:nvSpPr>
        <xdr:cNvPr id="584" name="楕円 583">
          <a:extLst>
            <a:ext uri="{FF2B5EF4-FFF2-40B4-BE49-F238E27FC236}">
              <a16:creationId xmlns:a16="http://schemas.microsoft.com/office/drawing/2014/main" id="{00000000-0008-0000-0600-000048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textlink="">
      <xdr:nvSpPr>
        <xdr:cNvPr id="586" name="楕円 585">
          <a:extLst>
            <a:ext uri="{FF2B5EF4-FFF2-40B4-BE49-F238E27FC236}">
              <a16:creationId xmlns:a16="http://schemas.microsoft.com/office/drawing/2014/main" id="{00000000-0008-0000-0600-00004A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textlink="">
      <xdr:nvSpPr>
        <xdr:cNvPr id="588" name="楕円 587">
          <a:extLst>
            <a:ext uri="{FF2B5EF4-FFF2-40B4-BE49-F238E27FC236}">
              <a16:creationId xmlns:a16="http://schemas.microsoft.com/office/drawing/2014/main" id="{00000000-0008-0000-0600-00004C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textlink="">
      <xdr:nvSpPr>
        <xdr:cNvPr id="590" name="正方形/長方形 589">
          <a:extLst>
            <a:ext uri="{FF2B5EF4-FFF2-40B4-BE49-F238E27FC236}">
              <a16:creationId xmlns:a16="http://schemas.microsoft.com/office/drawing/2014/main" id="{00000000-0008-0000-0600-00004E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textlink="">
      <xdr:nvSpPr>
        <xdr:cNvPr id="591" name="正方形/長方形 590">
          <a:extLst>
            <a:ext uri="{FF2B5EF4-FFF2-40B4-BE49-F238E27FC236}">
              <a16:creationId xmlns:a16="http://schemas.microsoft.com/office/drawing/2014/main" id="{00000000-0008-0000-0600-00004F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textlink="">
      <xdr:nvSpPr>
        <xdr:cNvPr id="592" name="正方形/長方形 591">
          <a:extLst>
            <a:ext uri="{FF2B5EF4-FFF2-40B4-BE49-F238E27FC236}">
              <a16:creationId xmlns:a16="http://schemas.microsoft.com/office/drawing/2014/main" id="{00000000-0008-0000-0600-000050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textlink="">
      <xdr:nvSpPr>
        <xdr:cNvPr id="593" name="正方形/長方形 592">
          <a:extLst>
            <a:ext uri="{FF2B5EF4-FFF2-40B4-BE49-F238E27FC236}">
              <a16:creationId xmlns:a16="http://schemas.microsoft.com/office/drawing/2014/main" id="{00000000-0008-0000-0600-000051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textlink="">
      <xdr:nvSpPr>
        <xdr:cNvPr id="594" name="正方形/長方形 593">
          <a:extLst>
            <a:ext uri="{FF2B5EF4-FFF2-40B4-BE49-F238E27FC236}">
              <a16:creationId xmlns:a16="http://schemas.microsoft.com/office/drawing/2014/main" id="{00000000-0008-0000-0600-000052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textlink="">
      <xdr:nvSpPr>
        <xdr:cNvPr id="595" name="正方形/長方形 594">
          <a:extLst>
            <a:ext uri="{FF2B5EF4-FFF2-40B4-BE49-F238E27FC236}">
              <a16:creationId xmlns:a16="http://schemas.microsoft.com/office/drawing/2014/main" id="{00000000-0008-0000-0600-000053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66</xdr:row>
      <xdr:rowOff>88900</xdr:rowOff>
    </xdr:from>
    <xdr:to>
      <xdr:col>85</xdr:col>
      <xdr:colOff>63500</xdr:colOff>
      <xdr:row>68</xdr:row>
      <xdr:rowOff>0</xdr:rowOff>
    </xdr:to>
    <xdr:sp textlink="">
      <xdr:nvSpPr>
        <xdr:cNvPr id="596" name="正方形/長方形 595">
          <a:extLst>
            <a:ext uri="{FF2B5EF4-FFF2-40B4-BE49-F238E27FC236}">
              <a16:creationId xmlns:a16="http://schemas.microsoft.com/office/drawing/2014/main" id="{00000000-0008-0000-0600-000054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38,244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textlink="">
      <xdr:nvSpPr>
        <xdr:cNvPr id="597" name="正方形/長方形 596">
          <a:extLst>
            <a:ext uri="{FF2B5EF4-FFF2-40B4-BE49-F238E27FC236}">
              <a16:creationId xmlns:a16="http://schemas.microsoft.com/office/drawing/2014/main" id="{00000000-0008-0000-0600-000055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textlink="">
      <xdr:nvSpPr>
        <xdr:cNvPr id="598" name="テキスト ボックス 597">
          <a:extLst>
            <a:ext uri="{FF2B5EF4-FFF2-40B4-BE49-F238E27FC236}">
              <a16:creationId xmlns:a16="http://schemas.microsoft.com/office/drawing/2014/main" id="{00000000-0008-0000-0600-000056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599" name="直線コネクタ 598">
          <a:extLst>
            <a:ext uri="{FF2B5EF4-FFF2-40B4-BE49-F238E27FC236}">
              <a16:creationId xmlns:a16="http://schemas.microsoft.com/office/drawing/2014/main" id="{00000000-0008-0000-0600-000057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00" name="直線コネクタ 599">
          <a:extLst>
            <a:ext uri="{FF2B5EF4-FFF2-40B4-BE49-F238E27FC236}">
              <a16:creationId xmlns:a16="http://schemas.microsoft.com/office/drawing/2014/main" id="{00000000-0008-0000-0600-000058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textlink="">
      <xdr:nvSpPr>
        <xdr:cNvPr id="601" name="テキスト ボックス 600">
          <a:extLst>
            <a:ext uri="{FF2B5EF4-FFF2-40B4-BE49-F238E27FC236}">
              <a16:creationId xmlns:a16="http://schemas.microsoft.com/office/drawing/2014/main" id="{00000000-0008-0000-0600-000059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02" name="直線コネクタ 601">
          <a:extLst>
            <a:ext uri="{FF2B5EF4-FFF2-40B4-BE49-F238E27FC236}">
              <a16:creationId xmlns:a16="http://schemas.microsoft.com/office/drawing/2014/main" id="{00000000-0008-0000-0600-00005A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textlink="">
      <xdr:nvSpPr>
        <xdr:cNvPr id="603" name="テキスト ボックス 602">
          <a:extLst>
            <a:ext uri="{FF2B5EF4-FFF2-40B4-BE49-F238E27FC236}">
              <a16:creationId xmlns:a16="http://schemas.microsoft.com/office/drawing/2014/main" id="{00000000-0008-0000-0600-00005B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04" name="直線コネクタ 603">
          <a:extLst>
            <a:ext uri="{FF2B5EF4-FFF2-40B4-BE49-F238E27FC236}">
              <a16:creationId xmlns:a16="http://schemas.microsoft.com/office/drawing/2014/main" id="{00000000-0008-0000-0600-00005C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textlink="">
      <xdr:nvSpPr>
        <xdr:cNvPr id="605" name="テキスト ボックス 604">
          <a:extLst>
            <a:ext uri="{FF2B5EF4-FFF2-40B4-BE49-F238E27FC236}">
              <a16:creationId xmlns:a16="http://schemas.microsoft.com/office/drawing/2014/main" id="{00000000-0008-0000-0600-00005D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06" name="直線コネクタ 605">
          <a:extLst>
            <a:ext uri="{FF2B5EF4-FFF2-40B4-BE49-F238E27FC236}">
              <a16:creationId xmlns:a16="http://schemas.microsoft.com/office/drawing/2014/main" id="{00000000-0008-0000-0600-00005E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textlink="">
      <xdr:nvSpPr>
        <xdr:cNvPr id="607" name="テキスト ボックス 606">
          <a:extLst>
            <a:ext uri="{FF2B5EF4-FFF2-40B4-BE49-F238E27FC236}">
              <a16:creationId xmlns:a16="http://schemas.microsoft.com/office/drawing/2014/main" id="{00000000-0008-0000-0600-00005F020000}"/>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textlink="">
      <xdr:nvSpPr>
        <xdr:cNvPr id="612" name="公債費グラフ枠">
          <a:extLst>
            <a:ext uri="{FF2B5EF4-FFF2-40B4-BE49-F238E27FC236}">
              <a16:creationId xmlns:a16="http://schemas.microsoft.com/office/drawing/2014/main" id="{00000000-0008-0000-0600-000064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65367</xdr:rowOff>
    </xdr:from>
    <xdr:to>
      <xdr:col>85</xdr:col>
      <xdr:colOff>126364</xdr:colOff>
      <xdr:row>78</xdr:row>
      <xdr:rowOff>147016</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flipV="1">
          <a:off x="16317595" y="12238317"/>
          <a:ext cx="1269" cy="12817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150843</xdr:rowOff>
    </xdr:from>
    <xdr:ext cx="469744" cy="259045"/>
    <xdr:sp textlink="">
      <xdr:nvSpPr>
        <xdr:cNvPr id="614" name="公債費最小値テキスト">
          <a:extLst>
            <a:ext uri="{FF2B5EF4-FFF2-40B4-BE49-F238E27FC236}">
              <a16:creationId xmlns:a16="http://schemas.microsoft.com/office/drawing/2014/main" id="{00000000-0008-0000-0600-000066020000}"/>
            </a:ext>
          </a:extLst>
        </xdr:cNvPr>
        <xdr:cNvSpPr txBox="1"/>
      </xdr:nvSpPr>
      <xdr:spPr>
        <a:xfrm>
          <a:off x="16370300" y="135239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147016</xdr:rowOff>
    </xdr:from>
    <xdr:to>
      <xdr:col>86</xdr:col>
      <xdr:colOff>25400</xdr:colOff>
      <xdr:row>78</xdr:row>
      <xdr:rowOff>147016</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6230600" y="135201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12044</xdr:rowOff>
    </xdr:from>
    <xdr:ext cx="599010" cy="259045"/>
    <xdr:sp textlink="">
      <xdr:nvSpPr>
        <xdr:cNvPr id="616" name="公債費最大値テキスト">
          <a:extLst>
            <a:ext uri="{FF2B5EF4-FFF2-40B4-BE49-F238E27FC236}">
              <a16:creationId xmlns:a16="http://schemas.microsoft.com/office/drawing/2014/main" id="{00000000-0008-0000-0600-000068020000}"/>
            </a:ext>
          </a:extLst>
        </xdr:cNvPr>
        <xdr:cNvSpPr txBox="1"/>
      </xdr:nvSpPr>
      <xdr:spPr>
        <a:xfrm>
          <a:off x="16370300" y="120135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106,353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71</xdr:row>
      <xdr:rowOff>65367</xdr:rowOff>
    </xdr:from>
    <xdr:to>
      <xdr:col>86</xdr:col>
      <xdr:colOff>25400</xdr:colOff>
      <xdr:row>71</xdr:row>
      <xdr:rowOff>65367</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a:off x="16230600" y="122383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38481</xdr:rowOff>
    </xdr:from>
    <xdr:to>
      <xdr:col>85</xdr:col>
      <xdr:colOff>127000</xdr:colOff>
      <xdr:row>77</xdr:row>
      <xdr:rowOff>77597</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a:off x="15481300" y="13240131"/>
          <a:ext cx="838200" cy="391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98239</xdr:rowOff>
    </xdr:from>
    <xdr:ext cx="534377" cy="259045"/>
    <xdr:sp textlink="">
      <xdr:nvSpPr>
        <xdr:cNvPr id="619" name="公債費平均値テキスト">
          <a:extLst>
            <a:ext uri="{FF2B5EF4-FFF2-40B4-BE49-F238E27FC236}">
              <a16:creationId xmlns:a16="http://schemas.microsoft.com/office/drawing/2014/main" id="{00000000-0008-0000-0600-00006B020000}"/>
            </a:ext>
          </a:extLst>
        </xdr:cNvPr>
        <xdr:cNvSpPr txBox="1"/>
      </xdr:nvSpPr>
      <xdr:spPr>
        <a:xfrm>
          <a:off x="16370300" y="1295698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75361</xdr:rowOff>
    </xdr:from>
    <xdr:to>
      <xdr:col>85</xdr:col>
      <xdr:colOff>177800</xdr:colOff>
      <xdr:row>77</xdr:row>
      <xdr:rowOff>5511</xdr:rowOff>
    </xdr:to>
    <xdr:sp textlink="">
      <xdr:nvSpPr>
        <xdr:cNvPr id="620" name="フローチャート: 判断 619">
          <a:extLst>
            <a:ext uri="{FF2B5EF4-FFF2-40B4-BE49-F238E27FC236}">
              <a16:creationId xmlns:a16="http://schemas.microsoft.com/office/drawing/2014/main" id="{00000000-0008-0000-0600-00006C020000}"/>
            </a:ext>
          </a:extLst>
        </xdr:cNvPr>
        <xdr:cNvSpPr/>
      </xdr:nvSpPr>
      <xdr:spPr>
        <a:xfrm>
          <a:off x="16268700" y="13105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38481</xdr:rowOff>
    </xdr:from>
    <xdr:to>
      <xdr:col>81</xdr:col>
      <xdr:colOff>50800</xdr:colOff>
      <xdr:row>77</xdr:row>
      <xdr:rowOff>38557</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flipV="1">
          <a:off x="14592300" y="13240131"/>
          <a:ext cx="889000" cy="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74918</xdr:rowOff>
    </xdr:from>
    <xdr:to>
      <xdr:col>81</xdr:col>
      <xdr:colOff>101600</xdr:colOff>
      <xdr:row>77</xdr:row>
      <xdr:rowOff>5068</xdr:rowOff>
    </xdr:to>
    <xdr:sp textlink="">
      <xdr:nvSpPr>
        <xdr:cNvPr id="622" name="フローチャート: 判断 621">
          <a:extLst>
            <a:ext uri="{FF2B5EF4-FFF2-40B4-BE49-F238E27FC236}">
              <a16:creationId xmlns:a16="http://schemas.microsoft.com/office/drawing/2014/main" id="{00000000-0008-0000-0600-00006E020000}"/>
            </a:ext>
          </a:extLst>
        </xdr:cNvPr>
        <xdr:cNvSpPr/>
      </xdr:nvSpPr>
      <xdr:spPr>
        <a:xfrm>
          <a:off x="15430500" y="131051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21594</xdr:rowOff>
    </xdr:from>
    <xdr:ext cx="534377" cy="259045"/>
    <xdr:sp textlink="">
      <xdr:nvSpPr>
        <xdr:cNvPr id="623" name="テキスト ボックス 622">
          <a:extLst>
            <a:ext uri="{FF2B5EF4-FFF2-40B4-BE49-F238E27FC236}">
              <a16:creationId xmlns:a16="http://schemas.microsoft.com/office/drawing/2014/main" id="{00000000-0008-0000-0600-00006F020000}"/>
            </a:ext>
          </a:extLst>
        </xdr:cNvPr>
        <xdr:cNvSpPr txBox="1"/>
      </xdr:nvSpPr>
      <xdr:spPr>
        <a:xfrm>
          <a:off x="15214111" y="128803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38557</xdr:rowOff>
    </xdr:from>
    <xdr:to>
      <xdr:col>76</xdr:col>
      <xdr:colOff>114300</xdr:colOff>
      <xdr:row>77</xdr:row>
      <xdr:rowOff>46165</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flipV="1">
          <a:off x="13703300" y="13240207"/>
          <a:ext cx="889000" cy="76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82335</xdr:rowOff>
    </xdr:from>
    <xdr:to>
      <xdr:col>76</xdr:col>
      <xdr:colOff>165100</xdr:colOff>
      <xdr:row>77</xdr:row>
      <xdr:rowOff>12485</xdr:rowOff>
    </xdr:to>
    <xdr:sp textlink="">
      <xdr:nvSpPr>
        <xdr:cNvPr id="625" name="フローチャート: 判断 624">
          <a:extLst>
            <a:ext uri="{FF2B5EF4-FFF2-40B4-BE49-F238E27FC236}">
              <a16:creationId xmlns:a16="http://schemas.microsoft.com/office/drawing/2014/main" id="{00000000-0008-0000-0600-000071020000}"/>
            </a:ext>
          </a:extLst>
        </xdr:cNvPr>
        <xdr:cNvSpPr/>
      </xdr:nvSpPr>
      <xdr:spPr>
        <a:xfrm>
          <a:off x="14541500" y="13112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75</xdr:row>
      <xdr:rowOff>29011</xdr:rowOff>
    </xdr:from>
    <xdr:ext cx="534377" cy="259045"/>
    <xdr:sp textlink="">
      <xdr:nvSpPr>
        <xdr:cNvPr id="626" name="テキスト ボックス 625">
          <a:extLst>
            <a:ext uri="{FF2B5EF4-FFF2-40B4-BE49-F238E27FC236}">
              <a16:creationId xmlns:a16="http://schemas.microsoft.com/office/drawing/2014/main" id="{00000000-0008-0000-0600-000072020000}"/>
            </a:ext>
          </a:extLst>
        </xdr:cNvPr>
        <xdr:cNvSpPr txBox="1"/>
      </xdr:nvSpPr>
      <xdr:spPr>
        <a:xfrm>
          <a:off x="14325111" y="128877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46165</xdr:rowOff>
    </xdr:from>
    <xdr:to>
      <xdr:col>71</xdr:col>
      <xdr:colOff>177800</xdr:colOff>
      <xdr:row>77</xdr:row>
      <xdr:rowOff>78942</xdr:rowOff>
    </xdr:to>
    <xdr:cxnSp macro="">
      <xdr:nvCxnSpPr>
        <xdr:cNvPr id="627" name="直線コネクタ 626">
          <a:extLst>
            <a:ext uri="{FF2B5EF4-FFF2-40B4-BE49-F238E27FC236}">
              <a16:creationId xmlns:a16="http://schemas.microsoft.com/office/drawing/2014/main" id="{00000000-0008-0000-0600-000073020000}"/>
            </a:ext>
          </a:extLst>
        </xdr:cNvPr>
        <xdr:cNvCxnSpPr/>
      </xdr:nvCxnSpPr>
      <xdr:spPr>
        <a:xfrm flipV="1">
          <a:off x="12814300" y="13247815"/>
          <a:ext cx="889000" cy="327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94971</xdr:rowOff>
    </xdr:from>
    <xdr:to>
      <xdr:col>72</xdr:col>
      <xdr:colOff>38100</xdr:colOff>
      <xdr:row>77</xdr:row>
      <xdr:rowOff>25121</xdr:rowOff>
    </xdr:to>
    <xdr:sp textlink="">
      <xdr:nvSpPr>
        <xdr:cNvPr id="628" name="フローチャート: 判断 627">
          <a:extLst>
            <a:ext uri="{FF2B5EF4-FFF2-40B4-BE49-F238E27FC236}">
              <a16:creationId xmlns:a16="http://schemas.microsoft.com/office/drawing/2014/main" id="{00000000-0008-0000-0600-000074020000}"/>
            </a:ext>
          </a:extLst>
        </xdr:cNvPr>
        <xdr:cNvSpPr/>
      </xdr:nvSpPr>
      <xdr:spPr>
        <a:xfrm>
          <a:off x="13652500" y="13125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75</xdr:row>
      <xdr:rowOff>41648</xdr:rowOff>
    </xdr:from>
    <xdr:ext cx="534377" cy="259045"/>
    <xdr:sp textlink="">
      <xdr:nvSpPr>
        <xdr:cNvPr id="629" name="テキスト ボックス 628">
          <a:extLst>
            <a:ext uri="{FF2B5EF4-FFF2-40B4-BE49-F238E27FC236}">
              <a16:creationId xmlns:a16="http://schemas.microsoft.com/office/drawing/2014/main" id="{00000000-0008-0000-0600-000075020000}"/>
            </a:ext>
          </a:extLst>
        </xdr:cNvPr>
        <xdr:cNvSpPr txBox="1"/>
      </xdr:nvSpPr>
      <xdr:spPr>
        <a:xfrm>
          <a:off x="13436111" y="129003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111544</xdr:rowOff>
    </xdr:from>
    <xdr:to>
      <xdr:col>67</xdr:col>
      <xdr:colOff>101600</xdr:colOff>
      <xdr:row>77</xdr:row>
      <xdr:rowOff>41694</xdr:rowOff>
    </xdr:to>
    <xdr:sp textlink="">
      <xdr:nvSpPr>
        <xdr:cNvPr id="630" name="フローチャート: 判断 629">
          <a:extLst>
            <a:ext uri="{FF2B5EF4-FFF2-40B4-BE49-F238E27FC236}">
              <a16:creationId xmlns:a16="http://schemas.microsoft.com/office/drawing/2014/main" id="{00000000-0008-0000-0600-000076020000}"/>
            </a:ext>
          </a:extLst>
        </xdr:cNvPr>
        <xdr:cNvSpPr/>
      </xdr:nvSpPr>
      <xdr:spPr>
        <a:xfrm>
          <a:off x="12763500" y="13141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75</xdr:row>
      <xdr:rowOff>58221</xdr:rowOff>
    </xdr:from>
    <xdr:ext cx="534377" cy="259045"/>
    <xdr:sp textlink="">
      <xdr:nvSpPr>
        <xdr:cNvPr id="631" name="テキスト ボックス 630">
          <a:extLst>
            <a:ext uri="{FF2B5EF4-FFF2-40B4-BE49-F238E27FC236}">
              <a16:creationId xmlns:a16="http://schemas.microsoft.com/office/drawing/2014/main" id="{00000000-0008-0000-0600-000077020000}"/>
            </a:ext>
          </a:extLst>
        </xdr:cNvPr>
        <xdr:cNvSpPr txBox="1"/>
      </xdr:nvSpPr>
      <xdr:spPr>
        <a:xfrm>
          <a:off x="12547111" y="129169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textlink="">
      <xdr:nvSpPr>
        <xdr:cNvPr id="632" name="テキスト ボックス 631">
          <a:extLst>
            <a:ext uri="{FF2B5EF4-FFF2-40B4-BE49-F238E27FC236}">
              <a16:creationId xmlns:a16="http://schemas.microsoft.com/office/drawing/2014/main" id="{00000000-0008-0000-0600-000078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textlink="">
      <xdr:nvSpPr>
        <xdr:cNvPr id="634" name="テキスト ボックス 633">
          <a:extLst>
            <a:ext uri="{FF2B5EF4-FFF2-40B4-BE49-F238E27FC236}">
              <a16:creationId xmlns:a16="http://schemas.microsoft.com/office/drawing/2014/main" id="{00000000-0008-0000-0600-00007A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26797</xdr:rowOff>
    </xdr:from>
    <xdr:to>
      <xdr:col>85</xdr:col>
      <xdr:colOff>177800</xdr:colOff>
      <xdr:row>77</xdr:row>
      <xdr:rowOff>128397</xdr:rowOff>
    </xdr:to>
    <xdr:sp textlink="">
      <xdr:nvSpPr>
        <xdr:cNvPr id="637" name="楕円 636">
          <a:extLst>
            <a:ext uri="{FF2B5EF4-FFF2-40B4-BE49-F238E27FC236}">
              <a16:creationId xmlns:a16="http://schemas.microsoft.com/office/drawing/2014/main" id="{00000000-0008-0000-0600-00007D020000}"/>
            </a:ext>
          </a:extLst>
        </xdr:cNvPr>
        <xdr:cNvSpPr/>
      </xdr:nvSpPr>
      <xdr:spPr>
        <a:xfrm>
          <a:off x="16268700" y="132284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5224</xdr:rowOff>
    </xdr:from>
    <xdr:ext cx="534377" cy="259045"/>
    <xdr:sp textlink="">
      <xdr:nvSpPr>
        <xdr:cNvPr id="638" name="公債費該当値テキスト">
          <a:extLst>
            <a:ext uri="{FF2B5EF4-FFF2-40B4-BE49-F238E27FC236}">
              <a16:creationId xmlns:a16="http://schemas.microsoft.com/office/drawing/2014/main" id="{00000000-0008-0000-0600-00007E020000}"/>
            </a:ext>
          </a:extLst>
        </xdr:cNvPr>
        <xdr:cNvSpPr txBox="1"/>
      </xdr:nvSpPr>
      <xdr:spPr>
        <a:xfrm>
          <a:off x="16370300" y="132068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24,390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76</xdr:row>
      <xdr:rowOff>159131</xdr:rowOff>
    </xdr:from>
    <xdr:to>
      <xdr:col>81</xdr:col>
      <xdr:colOff>101600</xdr:colOff>
      <xdr:row>77</xdr:row>
      <xdr:rowOff>89281</xdr:rowOff>
    </xdr:to>
    <xdr:sp textlink="">
      <xdr:nvSpPr>
        <xdr:cNvPr id="639" name="楕円 638">
          <a:extLst>
            <a:ext uri="{FF2B5EF4-FFF2-40B4-BE49-F238E27FC236}">
              <a16:creationId xmlns:a16="http://schemas.microsoft.com/office/drawing/2014/main" id="{00000000-0008-0000-0600-00007F020000}"/>
            </a:ext>
          </a:extLst>
        </xdr:cNvPr>
        <xdr:cNvSpPr/>
      </xdr:nvSpPr>
      <xdr:spPr>
        <a:xfrm>
          <a:off x="15430500" y="131893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80408</xdr:rowOff>
    </xdr:from>
    <xdr:ext cx="534377" cy="259045"/>
    <xdr:sp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5214111" y="132820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27,470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76</xdr:row>
      <xdr:rowOff>159207</xdr:rowOff>
    </xdr:from>
    <xdr:to>
      <xdr:col>76</xdr:col>
      <xdr:colOff>165100</xdr:colOff>
      <xdr:row>77</xdr:row>
      <xdr:rowOff>89357</xdr:rowOff>
    </xdr:to>
    <xdr:sp textlink="">
      <xdr:nvSpPr>
        <xdr:cNvPr id="641" name="楕円 640">
          <a:extLst>
            <a:ext uri="{FF2B5EF4-FFF2-40B4-BE49-F238E27FC236}">
              <a16:creationId xmlns:a16="http://schemas.microsoft.com/office/drawing/2014/main" id="{00000000-0008-0000-0600-000081020000}"/>
            </a:ext>
          </a:extLst>
        </xdr:cNvPr>
        <xdr:cNvSpPr/>
      </xdr:nvSpPr>
      <xdr:spPr>
        <a:xfrm>
          <a:off x="14541500" y="131894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80484</xdr:rowOff>
    </xdr:from>
    <xdr:ext cx="534377" cy="259045"/>
    <xdr:sp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4325111" y="132821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27,464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76</xdr:row>
      <xdr:rowOff>166815</xdr:rowOff>
    </xdr:from>
    <xdr:to>
      <xdr:col>72</xdr:col>
      <xdr:colOff>38100</xdr:colOff>
      <xdr:row>77</xdr:row>
      <xdr:rowOff>96965</xdr:rowOff>
    </xdr:to>
    <xdr:sp textlink="">
      <xdr:nvSpPr>
        <xdr:cNvPr id="643" name="楕円 642">
          <a:extLst>
            <a:ext uri="{FF2B5EF4-FFF2-40B4-BE49-F238E27FC236}">
              <a16:creationId xmlns:a16="http://schemas.microsoft.com/office/drawing/2014/main" id="{00000000-0008-0000-0600-000083020000}"/>
            </a:ext>
          </a:extLst>
        </xdr:cNvPr>
        <xdr:cNvSpPr/>
      </xdr:nvSpPr>
      <xdr:spPr>
        <a:xfrm>
          <a:off x="13652500" y="13197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88092</xdr:rowOff>
    </xdr:from>
    <xdr:ext cx="534377" cy="259045"/>
    <xdr:sp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3436111" y="132897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26,865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28142</xdr:rowOff>
    </xdr:from>
    <xdr:to>
      <xdr:col>67</xdr:col>
      <xdr:colOff>101600</xdr:colOff>
      <xdr:row>77</xdr:row>
      <xdr:rowOff>129742</xdr:rowOff>
    </xdr:to>
    <xdr:sp textlink="">
      <xdr:nvSpPr>
        <xdr:cNvPr id="645" name="楕円 644">
          <a:extLst>
            <a:ext uri="{FF2B5EF4-FFF2-40B4-BE49-F238E27FC236}">
              <a16:creationId xmlns:a16="http://schemas.microsoft.com/office/drawing/2014/main" id="{00000000-0008-0000-0600-000085020000}"/>
            </a:ext>
          </a:extLst>
        </xdr:cNvPr>
        <xdr:cNvSpPr/>
      </xdr:nvSpPr>
      <xdr:spPr>
        <a:xfrm>
          <a:off x="12763500" y="132297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120869</xdr:rowOff>
    </xdr:from>
    <xdr:ext cx="534377" cy="259045"/>
    <xdr:sp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2547111" y="133225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24,284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textlink="">
      <xdr:nvSpPr>
        <xdr:cNvPr id="647" name="正方形/長方形 646">
          <a:extLst>
            <a:ext uri="{FF2B5EF4-FFF2-40B4-BE49-F238E27FC236}">
              <a16:creationId xmlns:a16="http://schemas.microsoft.com/office/drawing/2014/main" id="{00000000-0008-0000-0600-000087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textlink="">
      <xdr:nvSpPr>
        <xdr:cNvPr id="648" name="正方形/長方形 647">
          <a:extLst>
            <a:ext uri="{FF2B5EF4-FFF2-40B4-BE49-F238E27FC236}">
              <a16:creationId xmlns:a16="http://schemas.microsoft.com/office/drawing/2014/main" id="{00000000-0008-0000-0600-000088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textlink="">
      <xdr:nvSpPr>
        <xdr:cNvPr id="649" name="正方形/長方形 648">
          <a:extLst>
            <a:ext uri="{FF2B5EF4-FFF2-40B4-BE49-F238E27FC236}">
              <a16:creationId xmlns:a16="http://schemas.microsoft.com/office/drawing/2014/main" id="{00000000-0008-0000-0600-000089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textlink="">
      <xdr:nvSpPr>
        <xdr:cNvPr id="650" name="正方形/長方形 649">
          <a:extLst>
            <a:ext uri="{FF2B5EF4-FFF2-40B4-BE49-F238E27FC236}">
              <a16:creationId xmlns:a16="http://schemas.microsoft.com/office/drawing/2014/main" id="{00000000-0008-0000-0600-00008A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textlink="">
      <xdr:nvSpPr>
        <xdr:cNvPr id="651" name="正方形/長方形 650">
          <a:extLst>
            <a:ext uri="{FF2B5EF4-FFF2-40B4-BE49-F238E27FC236}">
              <a16:creationId xmlns:a16="http://schemas.microsoft.com/office/drawing/2014/main" id="{00000000-0008-0000-0600-00008B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textlink="">
      <xdr:nvSpPr>
        <xdr:cNvPr id="652" name="正方形/長方形 651">
          <a:extLst>
            <a:ext uri="{FF2B5EF4-FFF2-40B4-BE49-F238E27FC236}">
              <a16:creationId xmlns:a16="http://schemas.microsoft.com/office/drawing/2014/main" id="{00000000-0008-0000-0600-00008C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86</xdr:row>
      <xdr:rowOff>88900</xdr:rowOff>
    </xdr:from>
    <xdr:to>
      <xdr:col>85</xdr:col>
      <xdr:colOff>63500</xdr:colOff>
      <xdr:row>88</xdr:row>
      <xdr:rowOff>0</xdr:rowOff>
    </xdr:to>
    <xdr:sp textlink="">
      <xdr:nvSpPr>
        <xdr:cNvPr id="653" name="正方形/長方形 652">
          <a:extLst>
            <a:ext uri="{FF2B5EF4-FFF2-40B4-BE49-F238E27FC236}">
              <a16:creationId xmlns:a16="http://schemas.microsoft.com/office/drawing/2014/main" id="{00000000-0008-0000-0600-00008D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textlink="">
      <xdr:nvSpPr>
        <xdr:cNvPr id="654" name="正方形/長方形 653">
          <a:extLst>
            <a:ext uri="{FF2B5EF4-FFF2-40B4-BE49-F238E27FC236}">
              <a16:creationId xmlns:a16="http://schemas.microsoft.com/office/drawing/2014/main" id="{00000000-0008-0000-0600-00008E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textlink="">
      <xdr:nvSpPr>
        <xdr:cNvPr id="655" name="テキスト ボックス 654">
          <a:extLst>
            <a:ext uri="{FF2B5EF4-FFF2-40B4-BE49-F238E27FC236}">
              <a16:creationId xmlns:a16="http://schemas.microsoft.com/office/drawing/2014/main" id="{00000000-0008-0000-0600-00008F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6" name="直線コネクタ 655">
          <a:extLst>
            <a:ext uri="{FF2B5EF4-FFF2-40B4-BE49-F238E27FC236}">
              <a16:creationId xmlns:a16="http://schemas.microsoft.com/office/drawing/2014/main" id="{00000000-0008-0000-0600-000090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57" name="直線コネクタ 656">
          <a:extLst>
            <a:ext uri="{FF2B5EF4-FFF2-40B4-BE49-F238E27FC236}">
              <a16:creationId xmlns:a16="http://schemas.microsoft.com/office/drawing/2014/main" id="{00000000-0008-0000-0600-000091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textlink="">
      <xdr:nvSpPr>
        <xdr:cNvPr id="658" name="テキスト ボックス 657">
          <a:extLst>
            <a:ext uri="{FF2B5EF4-FFF2-40B4-BE49-F238E27FC236}">
              <a16:creationId xmlns:a16="http://schemas.microsoft.com/office/drawing/2014/main" id="{00000000-0008-0000-0600-000092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59" name="直線コネクタ 658">
          <a:extLst>
            <a:ext uri="{FF2B5EF4-FFF2-40B4-BE49-F238E27FC236}">
              <a16:creationId xmlns:a16="http://schemas.microsoft.com/office/drawing/2014/main" id="{00000000-0008-0000-0600-000093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textlink="">
      <xdr:nvSpPr>
        <xdr:cNvPr id="660" name="テキスト ボックス 659">
          <a:extLst>
            <a:ext uri="{FF2B5EF4-FFF2-40B4-BE49-F238E27FC236}">
              <a16:creationId xmlns:a16="http://schemas.microsoft.com/office/drawing/2014/main" id="{00000000-0008-0000-0600-000094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61" name="直線コネクタ 660">
          <a:extLst>
            <a:ext uri="{FF2B5EF4-FFF2-40B4-BE49-F238E27FC236}">
              <a16:creationId xmlns:a16="http://schemas.microsoft.com/office/drawing/2014/main" id="{00000000-0008-0000-0600-000095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63" name="直線コネクタ 662">
          <a:extLst>
            <a:ext uri="{FF2B5EF4-FFF2-40B4-BE49-F238E27FC236}">
              <a16:creationId xmlns:a16="http://schemas.microsoft.com/office/drawing/2014/main" id="{00000000-0008-0000-0600-000097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textlink="">
      <xdr:nvSpPr>
        <xdr:cNvPr id="664" name="テキスト ボックス 663">
          <a:extLst>
            <a:ext uri="{FF2B5EF4-FFF2-40B4-BE49-F238E27FC236}">
              <a16:creationId xmlns:a16="http://schemas.microsoft.com/office/drawing/2014/main" id="{00000000-0008-0000-0600-000098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5" name="直線コネクタ 664">
          <a:extLst>
            <a:ext uri="{FF2B5EF4-FFF2-40B4-BE49-F238E27FC236}">
              <a16:creationId xmlns:a16="http://schemas.microsoft.com/office/drawing/2014/main" id="{00000000-0008-0000-0600-000099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textlink="">
      <xdr:nvSpPr>
        <xdr:cNvPr id="667" name="積立金グラフ枠">
          <a:extLst>
            <a:ext uri="{FF2B5EF4-FFF2-40B4-BE49-F238E27FC236}">
              <a16:creationId xmlns:a16="http://schemas.microsoft.com/office/drawing/2014/main" id="{00000000-0008-0000-0600-00009B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92</xdr:row>
      <xdr:rowOff>83835</xdr:rowOff>
    </xdr:from>
    <xdr:to>
      <xdr:col>85</xdr:col>
      <xdr:colOff>126364</xdr:colOff>
      <xdr:row>98</xdr:row>
      <xdr:rowOff>138750</xdr:rowOff>
    </xdr:to>
    <xdr:cxnSp macro="">
      <xdr:nvCxnSpPr>
        <xdr:cNvPr id="668" name="直線コネクタ 667">
          <a:extLst>
            <a:ext uri="{FF2B5EF4-FFF2-40B4-BE49-F238E27FC236}">
              <a16:creationId xmlns:a16="http://schemas.microsoft.com/office/drawing/2014/main" id="{00000000-0008-0000-0600-00009C020000}"/>
            </a:ext>
          </a:extLst>
        </xdr:cNvPr>
        <xdr:cNvCxnSpPr/>
      </xdr:nvCxnSpPr>
      <xdr:spPr>
        <a:xfrm flipV="1">
          <a:off x="16317595" y="15857235"/>
          <a:ext cx="1269" cy="10836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142577</xdr:rowOff>
    </xdr:from>
    <xdr:ext cx="378565" cy="259045"/>
    <xdr:sp textlink="">
      <xdr:nvSpPr>
        <xdr:cNvPr id="669" name="積立金最小値テキスト">
          <a:extLst>
            <a:ext uri="{FF2B5EF4-FFF2-40B4-BE49-F238E27FC236}">
              <a16:creationId xmlns:a16="http://schemas.microsoft.com/office/drawing/2014/main" id="{00000000-0008-0000-0600-00009D020000}"/>
            </a:ext>
          </a:extLst>
        </xdr:cNvPr>
        <xdr:cNvSpPr txBox="1"/>
      </xdr:nvSpPr>
      <xdr:spPr>
        <a:xfrm>
          <a:off x="16370300" y="1694467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138750</xdr:rowOff>
    </xdr:from>
    <xdr:to>
      <xdr:col>86</xdr:col>
      <xdr:colOff>25400</xdr:colOff>
      <xdr:row>98</xdr:row>
      <xdr:rowOff>138750</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a:off x="16230600" y="169408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91</xdr:row>
      <xdr:rowOff>30512</xdr:rowOff>
    </xdr:from>
    <xdr:ext cx="599010" cy="259045"/>
    <xdr:sp textlink="">
      <xdr:nvSpPr>
        <xdr:cNvPr id="671" name="積立金最大値テキスト">
          <a:extLst>
            <a:ext uri="{FF2B5EF4-FFF2-40B4-BE49-F238E27FC236}">
              <a16:creationId xmlns:a16="http://schemas.microsoft.com/office/drawing/2014/main" id="{00000000-0008-0000-0600-00009F020000}"/>
            </a:ext>
          </a:extLst>
        </xdr:cNvPr>
        <xdr:cNvSpPr txBox="1"/>
      </xdr:nvSpPr>
      <xdr:spPr>
        <a:xfrm>
          <a:off x="16370300" y="156324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237,219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92</xdr:row>
      <xdr:rowOff>83835</xdr:rowOff>
    </xdr:from>
    <xdr:to>
      <xdr:col>86</xdr:col>
      <xdr:colOff>25400</xdr:colOff>
      <xdr:row>92</xdr:row>
      <xdr:rowOff>83835</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a:off x="16230600" y="158572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95177</xdr:rowOff>
    </xdr:from>
    <xdr:to>
      <xdr:col>85</xdr:col>
      <xdr:colOff>127000</xdr:colOff>
      <xdr:row>98</xdr:row>
      <xdr:rowOff>116269</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a:off x="15481300" y="16897277"/>
          <a:ext cx="838200" cy="210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11537</xdr:rowOff>
    </xdr:from>
    <xdr:ext cx="534377" cy="259045"/>
    <xdr:sp textlink="">
      <xdr:nvSpPr>
        <xdr:cNvPr id="674" name="積立金平均値テキスト">
          <a:extLst>
            <a:ext uri="{FF2B5EF4-FFF2-40B4-BE49-F238E27FC236}">
              <a16:creationId xmlns:a16="http://schemas.microsoft.com/office/drawing/2014/main" id="{00000000-0008-0000-0600-0000A2020000}"/>
            </a:ext>
          </a:extLst>
        </xdr:cNvPr>
        <xdr:cNvSpPr txBox="1"/>
      </xdr:nvSpPr>
      <xdr:spPr>
        <a:xfrm>
          <a:off x="16370300" y="1664218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21,925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160110</xdr:rowOff>
    </xdr:from>
    <xdr:to>
      <xdr:col>85</xdr:col>
      <xdr:colOff>177800</xdr:colOff>
      <xdr:row>98</xdr:row>
      <xdr:rowOff>90260</xdr:rowOff>
    </xdr:to>
    <xdr:sp textlink="">
      <xdr:nvSpPr>
        <xdr:cNvPr id="675" name="フローチャート: 判断 674">
          <a:extLst>
            <a:ext uri="{FF2B5EF4-FFF2-40B4-BE49-F238E27FC236}">
              <a16:creationId xmlns:a16="http://schemas.microsoft.com/office/drawing/2014/main" id="{00000000-0008-0000-0600-0000A3020000}"/>
            </a:ext>
          </a:extLst>
        </xdr:cNvPr>
        <xdr:cNvSpPr/>
      </xdr:nvSpPr>
      <xdr:spPr>
        <a:xfrm>
          <a:off x="16268700" y="16790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14830</xdr:rowOff>
    </xdr:from>
    <xdr:to>
      <xdr:col>81</xdr:col>
      <xdr:colOff>50800</xdr:colOff>
      <xdr:row>98</xdr:row>
      <xdr:rowOff>95177</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4592300" y="16816930"/>
          <a:ext cx="889000" cy="803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159491</xdr:rowOff>
    </xdr:from>
    <xdr:to>
      <xdr:col>81</xdr:col>
      <xdr:colOff>101600</xdr:colOff>
      <xdr:row>98</xdr:row>
      <xdr:rowOff>89641</xdr:rowOff>
    </xdr:to>
    <xdr:sp textlink="">
      <xdr:nvSpPr>
        <xdr:cNvPr id="677" name="フローチャート: 判断 676">
          <a:extLst>
            <a:ext uri="{FF2B5EF4-FFF2-40B4-BE49-F238E27FC236}">
              <a16:creationId xmlns:a16="http://schemas.microsoft.com/office/drawing/2014/main" id="{00000000-0008-0000-0600-0000A5020000}"/>
            </a:ext>
          </a:extLst>
        </xdr:cNvPr>
        <xdr:cNvSpPr/>
      </xdr:nvSpPr>
      <xdr:spPr>
        <a:xfrm>
          <a:off x="15430500" y="167901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106168</xdr:rowOff>
    </xdr:from>
    <xdr:ext cx="534377" cy="259045"/>
    <xdr:sp textlink="">
      <xdr:nvSpPr>
        <xdr:cNvPr id="678" name="テキスト ボックス 677">
          <a:extLst>
            <a:ext uri="{FF2B5EF4-FFF2-40B4-BE49-F238E27FC236}">
              <a16:creationId xmlns:a16="http://schemas.microsoft.com/office/drawing/2014/main" id="{00000000-0008-0000-0600-0000A6020000}"/>
            </a:ext>
          </a:extLst>
        </xdr:cNvPr>
        <xdr:cNvSpPr txBox="1"/>
      </xdr:nvSpPr>
      <xdr:spPr>
        <a:xfrm>
          <a:off x="15214111" y="165653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14830</xdr:rowOff>
    </xdr:from>
    <xdr:to>
      <xdr:col>76</xdr:col>
      <xdr:colOff>114300</xdr:colOff>
      <xdr:row>98</xdr:row>
      <xdr:rowOff>69126</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flipV="1">
          <a:off x="13703300" y="16816930"/>
          <a:ext cx="889000" cy="54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150467</xdr:rowOff>
    </xdr:from>
    <xdr:to>
      <xdr:col>76</xdr:col>
      <xdr:colOff>165100</xdr:colOff>
      <xdr:row>98</xdr:row>
      <xdr:rowOff>80617</xdr:rowOff>
    </xdr:to>
    <xdr:sp textlink="">
      <xdr:nvSpPr>
        <xdr:cNvPr id="680" name="フローチャート: 判断 679">
          <a:extLst>
            <a:ext uri="{FF2B5EF4-FFF2-40B4-BE49-F238E27FC236}">
              <a16:creationId xmlns:a16="http://schemas.microsoft.com/office/drawing/2014/main" id="{00000000-0008-0000-0600-0000A8020000}"/>
            </a:ext>
          </a:extLst>
        </xdr:cNvPr>
        <xdr:cNvSpPr/>
      </xdr:nvSpPr>
      <xdr:spPr>
        <a:xfrm>
          <a:off x="14541500" y="167811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71744</xdr:rowOff>
    </xdr:from>
    <xdr:ext cx="534377" cy="259045"/>
    <xdr:sp textlink="">
      <xdr:nvSpPr>
        <xdr:cNvPr id="681" name="テキスト ボックス 680">
          <a:extLst>
            <a:ext uri="{FF2B5EF4-FFF2-40B4-BE49-F238E27FC236}">
              <a16:creationId xmlns:a16="http://schemas.microsoft.com/office/drawing/2014/main" id="{00000000-0008-0000-0600-0000A9020000}"/>
            </a:ext>
          </a:extLst>
        </xdr:cNvPr>
        <xdr:cNvSpPr txBox="1"/>
      </xdr:nvSpPr>
      <xdr:spPr>
        <a:xfrm>
          <a:off x="14325111" y="168738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69126</xdr:rowOff>
    </xdr:from>
    <xdr:to>
      <xdr:col>71</xdr:col>
      <xdr:colOff>177800</xdr:colOff>
      <xdr:row>98</xdr:row>
      <xdr:rowOff>87026</xdr:rowOff>
    </xdr:to>
    <xdr:cxnSp macro="">
      <xdr:nvCxnSpPr>
        <xdr:cNvPr id="682" name="直線コネクタ 681">
          <a:extLst>
            <a:ext uri="{FF2B5EF4-FFF2-40B4-BE49-F238E27FC236}">
              <a16:creationId xmlns:a16="http://schemas.microsoft.com/office/drawing/2014/main" id="{00000000-0008-0000-0600-0000AA020000}"/>
            </a:ext>
          </a:extLst>
        </xdr:cNvPr>
        <xdr:cNvCxnSpPr/>
      </xdr:nvCxnSpPr>
      <xdr:spPr>
        <a:xfrm flipV="1">
          <a:off x="12814300" y="16871226"/>
          <a:ext cx="889000" cy="17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136554</xdr:rowOff>
    </xdr:from>
    <xdr:to>
      <xdr:col>72</xdr:col>
      <xdr:colOff>38100</xdr:colOff>
      <xdr:row>98</xdr:row>
      <xdr:rowOff>66704</xdr:rowOff>
    </xdr:to>
    <xdr:sp textlink="">
      <xdr:nvSpPr>
        <xdr:cNvPr id="683" name="フローチャート: 判断 682">
          <a:extLst>
            <a:ext uri="{FF2B5EF4-FFF2-40B4-BE49-F238E27FC236}">
              <a16:creationId xmlns:a16="http://schemas.microsoft.com/office/drawing/2014/main" id="{00000000-0008-0000-0600-0000AB020000}"/>
            </a:ext>
          </a:extLst>
        </xdr:cNvPr>
        <xdr:cNvSpPr/>
      </xdr:nvSpPr>
      <xdr:spPr>
        <a:xfrm>
          <a:off x="13652500" y="16767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83231</xdr:rowOff>
    </xdr:from>
    <xdr:ext cx="534377" cy="259045"/>
    <xdr:sp textlink="">
      <xdr:nvSpPr>
        <xdr:cNvPr id="684" name="テキスト ボックス 683">
          <a:extLst>
            <a:ext uri="{FF2B5EF4-FFF2-40B4-BE49-F238E27FC236}">
              <a16:creationId xmlns:a16="http://schemas.microsoft.com/office/drawing/2014/main" id="{00000000-0008-0000-0600-0000AC020000}"/>
            </a:ext>
          </a:extLst>
        </xdr:cNvPr>
        <xdr:cNvSpPr txBox="1"/>
      </xdr:nvSpPr>
      <xdr:spPr>
        <a:xfrm>
          <a:off x="13436111" y="165424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12264</xdr:rowOff>
    </xdr:from>
    <xdr:to>
      <xdr:col>67</xdr:col>
      <xdr:colOff>101600</xdr:colOff>
      <xdr:row>98</xdr:row>
      <xdr:rowOff>113864</xdr:rowOff>
    </xdr:to>
    <xdr:sp textlink="">
      <xdr:nvSpPr>
        <xdr:cNvPr id="685" name="フローチャート: 判断 684">
          <a:extLst>
            <a:ext uri="{FF2B5EF4-FFF2-40B4-BE49-F238E27FC236}">
              <a16:creationId xmlns:a16="http://schemas.microsoft.com/office/drawing/2014/main" id="{00000000-0008-0000-0600-0000AD020000}"/>
            </a:ext>
          </a:extLst>
        </xdr:cNvPr>
        <xdr:cNvSpPr/>
      </xdr:nvSpPr>
      <xdr:spPr>
        <a:xfrm>
          <a:off x="12763500" y="16814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130391</xdr:rowOff>
    </xdr:from>
    <xdr:ext cx="534377" cy="259045"/>
    <xdr:sp textlink="">
      <xdr:nvSpPr>
        <xdr:cNvPr id="686" name="テキスト ボックス 685">
          <a:extLst>
            <a:ext uri="{FF2B5EF4-FFF2-40B4-BE49-F238E27FC236}">
              <a16:creationId xmlns:a16="http://schemas.microsoft.com/office/drawing/2014/main" id="{00000000-0008-0000-0600-0000AE020000}"/>
            </a:ext>
          </a:extLst>
        </xdr:cNvPr>
        <xdr:cNvSpPr txBox="1"/>
      </xdr:nvSpPr>
      <xdr:spPr>
        <a:xfrm>
          <a:off x="12547111" y="165895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textlink="">
      <xdr:nvSpPr>
        <xdr:cNvPr id="687" name="テキスト ボックス 686">
          <a:extLst>
            <a:ext uri="{FF2B5EF4-FFF2-40B4-BE49-F238E27FC236}">
              <a16:creationId xmlns:a16="http://schemas.microsoft.com/office/drawing/2014/main" id="{00000000-0008-0000-0600-0000AF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textlink="">
      <xdr:nvSpPr>
        <xdr:cNvPr id="688" name="テキスト ボックス 687">
          <a:extLst>
            <a:ext uri="{FF2B5EF4-FFF2-40B4-BE49-F238E27FC236}">
              <a16:creationId xmlns:a16="http://schemas.microsoft.com/office/drawing/2014/main" id="{00000000-0008-0000-0600-0000B0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textlink="">
      <xdr:nvSpPr>
        <xdr:cNvPr id="689" name="テキスト ボックス 688">
          <a:extLst>
            <a:ext uri="{FF2B5EF4-FFF2-40B4-BE49-F238E27FC236}">
              <a16:creationId xmlns:a16="http://schemas.microsoft.com/office/drawing/2014/main" id="{00000000-0008-0000-0600-0000B1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textlink="">
      <xdr:nvSpPr>
        <xdr:cNvPr id="691" name="テキスト ボックス 690">
          <a:extLst>
            <a:ext uri="{FF2B5EF4-FFF2-40B4-BE49-F238E27FC236}">
              <a16:creationId xmlns:a16="http://schemas.microsoft.com/office/drawing/2014/main" id="{00000000-0008-0000-0600-0000B3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65469</xdr:rowOff>
    </xdr:from>
    <xdr:to>
      <xdr:col>85</xdr:col>
      <xdr:colOff>177800</xdr:colOff>
      <xdr:row>98</xdr:row>
      <xdr:rowOff>167069</xdr:rowOff>
    </xdr:to>
    <xdr:sp textlink="">
      <xdr:nvSpPr>
        <xdr:cNvPr id="692" name="楕円 691">
          <a:extLst>
            <a:ext uri="{FF2B5EF4-FFF2-40B4-BE49-F238E27FC236}">
              <a16:creationId xmlns:a16="http://schemas.microsoft.com/office/drawing/2014/main" id="{00000000-0008-0000-0600-0000B4020000}"/>
            </a:ext>
          </a:extLst>
        </xdr:cNvPr>
        <xdr:cNvSpPr/>
      </xdr:nvSpPr>
      <xdr:spPr>
        <a:xfrm>
          <a:off x="16268700" y="168675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151846</xdr:rowOff>
    </xdr:from>
    <xdr:ext cx="469744" cy="259045"/>
    <xdr:sp textlink="">
      <xdr:nvSpPr>
        <xdr:cNvPr id="693" name="積立金該当値テキスト">
          <a:extLst>
            <a:ext uri="{FF2B5EF4-FFF2-40B4-BE49-F238E27FC236}">
              <a16:creationId xmlns:a16="http://schemas.microsoft.com/office/drawing/2014/main" id="{00000000-0008-0000-0600-0000B5020000}"/>
            </a:ext>
          </a:extLst>
        </xdr:cNvPr>
        <xdr:cNvSpPr txBox="1"/>
      </xdr:nvSpPr>
      <xdr:spPr>
        <a:xfrm>
          <a:off x="16370300" y="167824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44377</xdr:rowOff>
    </xdr:from>
    <xdr:to>
      <xdr:col>81</xdr:col>
      <xdr:colOff>101600</xdr:colOff>
      <xdr:row>98</xdr:row>
      <xdr:rowOff>145977</xdr:rowOff>
    </xdr:to>
    <xdr:sp textlink="">
      <xdr:nvSpPr>
        <xdr:cNvPr id="694" name="楕円 693">
          <a:extLst>
            <a:ext uri="{FF2B5EF4-FFF2-40B4-BE49-F238E27FC236}">
              <a16:creationId xmlns:a16="http://schemas.microsoft.com/office/drawing/2014/main" id="{00000000-0008-0000-0600-0000B6020000}"/>
            </a:ext>
          </a:extLst>
        </xdr:cNvPr>
        <xdr:cNvSpPr/>
      </xdr:nvSpPr>
      <xdr:spPr>
        <a:xfrm>
          <a:off x="15430500" y="168464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98</xdr:row>
      <xdr:rowOff>137104</xdr:rowOff>
    </xdr:from>
    <xdr:ext cx="469744" cy="259045"/>
    <xdr:sp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5246428" y="169392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135480</xdr:rowOff>
    </xdr:from>
    <xdr:to>
      <xdr:col>76</xdr:col>
      <xdr:colOff>165100</xdr:colOff>
      <xdr:row>98</xdr:row>
      <xdr:rowOff>65630</xdr:rowOff>
    </xdr:to>
    <xdr:sp textlink="">
      <xdr:nvSpPr>
        <xdr:cNvPr id="696" name="楕円 695">
          <a:extLst>
            <a:ext uri="{FF2B5EF4-FFF2-40B4-BE49-F238E27FC236}">
              <a16:creationId xmlns:a16="http://schemas.microsoft.com/office/drawing/2014/main" id="{00000000-0008-0000-0600-0000B8020000}"/>
            </a:ext>
          </a:extLst>
        </xdr:cNvPr>
        <xdr:cNvSpPr/>
      </xdr:nvSpPr>
      <xdr:spPr>
        <a:xfrm>
          <a:off x="14541500" y="16766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82157</xdr:rowOff>
    </xdr:from>
    <xdr:ext cx="534377" cy="259045"/>
    <xdr:sp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4325111" y="165413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27,312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18326</xdr:rowOff>
    </xdr:from>
    <xdr:to>
      <xdr:col>72</xdr:col>
      <xdr:colOff>38100</xdr:colOff>
      <xdr:row>98</xdr:row>
      <xdr:rowOff>119926</xdr:rowOff>
    </xdr:to>
    <xdr:sp textlink="">
      <xdr:nvSpPr>
        <xdr:cNvPr id="698" name="楕円 697">
          <a:extLst>
            <a:ext uri="{FF2B5EF4-FFF2-40B4-BE49-F238E27FC236}">
              <a16:creationId xmlns:a16="http://schemas.microsoft.com/office/drawing/2014/main" id="{00000000-0008-0000-0600-0000BA020000}"/>
            </a:ext>
          </a:extLst>
        </xdr:cNvPr>
        <xdr:cNvSpPr/>
      </xdr:nvSpPr>
      <xdr:spPr>
        <a:xfrm>
          <a:off x="13652500" y="168204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111053</xdr:rowOff>
    </xdr:from>
    <xdr:ext cx="534377" cy="259045"/>
    <xdr:sp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3436111" y="169131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36226</xdr:rowOff>
    </xdr:from>
    <xdr:to>
      <xdr:col>67</xdr:col>
      <xdr:colOff>101600</xdr:colOff>
      <xdr:row>98</xdr:row>
      <xdr:rowOff>137826</xdr:rowOff>
    </xdr:to>
    <xdr:sp textlink="">
      <xdr:nvSpPr>
        <xdr:cNvPr id="700" name="楕円 699">
          <a:extLst>
            <a:ext uri="{FF2B5EF4-FFF2-40B4-BE49-F238E27FC236}">
              <a16:creationId xmlns:a16="http://schemas.microsoft.com/office/drawing/2014/main" id="{00000000-0008-0000-0600-0000BC020000}"/>
            </a:ext>
          </a:extLst>
        </xdr:cNvPr>
        <xdr:cNvSpPr/>
      </xdr:nvSpPr>
      <xdr:spPr>
        <a:xfrm>
          <a:off x="12763500" y="168383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128953</xdr:rowOff>
    </xdr:from>
    <xdr:ext cx="534377" cy="259045"/>
    <xdr:sp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2547111" y="169310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textlink="">
      <xdr:nvSpPr>
        <xdr:cNvPr id="702" name="正方形/長方形 701">
          <a:extLst>
            <a:ext uri="{FF2B5EF4-FFF2-40B4-BE49-F238E27FC236}">
              <a16:creationId xmlns:a16="http://schemas.microsoft.com/office/drawing/2014/main" id="{00000000-0008-0000-0600-0000BE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textlink="">
      <xdr:nvSpPr>
        <xdr:cNvPr id="703" name="正方形/長方形 702">
          <a:extLst>
            <a:ext uri="{FF2B5EF4-FFF2-40B4-BE49-F238E27FC236}">
              <a16:creationId xmlns:a16="http://schemas.microsoft.com/office/drawing/2014/main" id="{00000000-0008-0000-0600-0000BF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textlink="">
      <xdr:nvSpPr>
        <xdr:cNvPr id="704" name="正方形/長方形 703">
          <a:extLst>
            <a:ext uri="{FF2B5EF4-FFF2-40B4-BE49-F238E27FC236}">
              <a16:creationId xmlns:a16="http://schemas.microsoft.com/office/drawing/2014/main" id="{00000000-0008-0000-0600-0000C0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textlink="">
      <xdr:nvSpPr>
        <xdr:cNvPr id="705" name="正方形/長方形 704">
          <a:extLst>
            <a:ext uri="{FF2B5EF4-FFF2-40B4-BE49-F238E27FC236}">
              <a16:creationId xmlns:a16="http://schemas.microsoft.com/office/drawing/2014/main" id="{00000000-0008-0000-0600-0000C1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textlink="">
      <xdr:nvSpPr>
        <xdr:cNvPr id="706" name="正方形/長方形 705">
          <a:extLst>
            <a:ext uri="{FF2B5EF4-FFF2-40B4-BE49-F238E27FC236}">
              <a16:creationId xmlns:a16="http://schemas.microsoft.com/office/drawing/2014/main" id="{00000000-0008-0000-0600-0000C2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textlink="">
      <xdr:nvSpPr>
        <xdr:cNvPr id="707" name="正方形/長方形 706">
          <a:extLst>
            <a:ext uri="{FF2B5EF4-FFF2-40B4-BE49-F238E27FC236}">
              <a16:creationId xmlns:a16="http://schemas.microsoft.com/office/drawing/2014/main" id="{00000000-0008-0000-0600-0000C3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26</xdr:row>
      <xdr:rowOff>88900</xdr:rowOff>
    </xdr:from>
    <xdr:to>
      <xdr:col>116</xdr:col>
      <xdr:colOff>0</xdr:colOff>
      <xdr:row>28</xdr:row>
      <xdr:rowOff>0</xdr:rowOff>
    </xdr:to>
    <xdr:sp textlink="">
      <xdr:nvSpPr>
        <xdr:cNvPr id="708" name="正方形/長方形 707">
          <a:extLst>
            <a:ext uri="{FF2B5EF4-FFF2-40B4-BE49-F238E27FC236}">
              <a16:creationId xmlns:a16="http://schemas.microsoft.com/office/drawing/2014/main" id="{00000000-0008-0000-0600-0000C4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textlink="">
      <xdr:nvSpPr>
        <xdr:cNvPr id="709" name="正方形/長方形 708">
          <a:extLst>
            <a:ext uri="{FF2B5EF4-FFF2-40B4-BE49-F238E27FC236}">
              <a16:creationId xmlns:a16="http://schemas.microsoft.com/office/drawing/2014/main" id="{00000000-0008-0000-0600-0000C5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textlink="">
      <xdr:nvSpPr>
        <xdr:cNvPr id="710" name="テキスト ボックス 709">
          <a:extLst>
            <a:ext uri="{FF2B5EF4-FFF2-40B4-BE49-F238E27FC236}">
              <a16:creationId xmlns:a16="http://schemas.microsoft.com/office/drawing/2014/main" id="{00000000-0008-0000-0600-0000C6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1" name="直線コネクタ 710">
          <a:extLst>
            <a:ext uri="{FF2B5EF4-FFF2-40B4-BE49-F238E27FC236}">
              <a16:creationId xmlns:a16="http://schemas.microsoft.com/office/drawing/2014/main" id="{00000000-0008-0000-0600-0000C7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12" name="直線コネクタ 711">
          <a:extLst>
            <a:ext uri="{FF2B5EF4-FFF2-40B4-BE49-F238E27FC236}">
              <a16:creationId xmlns:a16="http://schemas.microsoft.com/office/drawing/2014/main" id="{00000000-0008-0000-0600-0000C8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textlink="">
      <xdr:nvSpPr>
        <xdr:cNvPr id="713" name="テキスト ボックス 712">
          <a:extLst>
            <a:ext uri="{FF2B5EF4-FFF2-40B4-BE49-F238E27FC236}">
              <a16:creationId xmlns:a16="http://schemas.microsoft.com/office/drawing/2014/main" id="{00000000-0008-0000-0600-0000C9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14" name="直線コネクタ 713">
          <a:extLst>
            <a:ext uri="{FF2B5EF4-FFF2-40B4-BE49-F238E27FC236}">
              <a16:creationId xmlns:a16="http://schemas.microsoft.com/office/drawing/2014/main" id="{00000000-0008-0000-0600-0000CA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textlink="">
      <xdr:nvSpPr>
        <xdr:cNvPr id="715" name="テキスト ボックス 714">
          <a:extLst>
            <a:ext uri="{FF2B5EF4-FFF2-40B4-BE49-F238E27FC236}">
              <a16:creationId xmlns:a16="http://schemas.microsoft.com/office/drawing/2014/main" id="{00000000-0008-0000-0600-0000CB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16" name="直線コネクタ 715">
          <a:extLst>
            <a:ext uri="{FF2B5EF4-FFF2-40B4-BE49-F238E27FC236}">
              <a16:creationId xmlns:a16="http://schemas.microsoft.com/office/drawing/2014/main" id="{00000000-0008-0000-0600-0000CC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textlink="">
      <xdr:nvSpPr>
        <xdr:cNvPr id="717" name="テキスト ボックス 716">
          <a:extLst>
            <a:ext uri="{FF2B5EF4-FFF2-40B4-BE49-F238E27FC236}">
              <a16:creationId xmlns:a16="http://schemas.microsoft.com/office/drawing/2014/main" id="{00000000-0008-0000-0600-0000CD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18" name="直線コネクタ 717">
          <a:extLst>
            <a:ext uri="{FF2B5EF4-FFF2-40B4-BE49-F238E27FC236}">
              <a16:creationId xmlns:a16="http://schemas.microsoft.com/office/drawing/2014/main" id="{00000000-0008-0000-0600-0000CE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textlink="">
      <xdr:nvSpPr>
        <xdr:cNvPr id="719" name="テキスト ボックス 718">
          <a:extLst>
            <a:ext uri="{FF2B5EF4-FFF2-40B4-BE49-F238E27FC236}">
              <a16:creationId xmlns:a16="http://schemas.microsoft.com/office/drawing/2014/main" id="{00000000-0008-0000-0600-0000CF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0" name="直線コネクタ 719">
          <a:extLst>
            <a:ext uri="{FF2B5EF4-FFF2-40B4-BE49-F238E27FC236}">
              <a16:creationId xmlns:a16="http://schemas.microsoft.com/office/drawing/2014/main" id="{00000000-0008-0000-0600-0000D0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textlink="">
      <xdr:nvSpPr>
        <xdr:cNvPr id="721" name="テキスト ボックス 720">
          <a:extLst>
            <a:ext uri="{FF2B5EF4-FFF2-40B4-BE49-F238E27FC236}">
              <a16:creationId xmlns:a16="http://schemas.microsoft.com/office/drawing/2014/main" id="{00000000-0008-0000-0600-0000D1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textlink="">
      <xdr:nvSpPr>
        <xdr:cNvPr id="722" name="投資及び出資金グラフ枠">
          <a:extLst>
            <a:ext uri="{FF2B5EF4-FFF2-40B4-BE49-F238E27FC236}">
              <a16:creationId xmlns:a16="http://schemas.microsoft.com/office/drawing/2014/main" id="{00000000-0008-0000-0600-0000D2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97683</xdr:rowOff>
    </xdr:from>
    <xdr:to>
      <xdr:col>116</xdr:col>
      <xdr:colOff>62864</xdr:colOff>
      <xdr:row>38</xdr:row>
      <xdr:rowOff>139700</xdr:rowOff>
    </xdr:to>
    <xdr:cxnSp macro="">
      <xdr:nvCxnSpPr>
        <xdr:cNvPr id="723" name="直線コネクタ 722">
          <a:extLst>
            <a:ext uri="{FF2B5EF4-FFF2-40B4-BE49-F238E27FC236}">
              <a16:creationId xmlns:a16="http://schemas.microsoft.com/office/drawing/2014/main" id="{00000000-0008-0000-0600-0000D3020000}"/>
            </a:ext>
          </a:extLst>
        </xdr:cNvPr>
        <xdr:cNvCxnSpPr/>
      </xdr:nvCxnSpPr>
      <xdr:spPr>
        <a:xfrm flipV="1">
          <a:off x="22159595" y="5412633"/>
          <a:ext cx="1269" cy="12421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textlink="">
      <xdr:nvSpPr>
        <xdr:cNvPr id="724" name="投資及び出資金最小値テキスト">
          <a:extLst>
            <a:ext uri="{FF2B5EF4-FFF2-40B4-BE49-F238E27FC236}">
              <a16:creationId xmlns:a16="http://schemas.microsoft.com/office/drawing/2014/main" id="{00000000-0008-0000-0600-0000D4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25" name="直線コネクタ 724">
          <a:extLst>
            <a:ext uri="{FF2B5EF4-FFF2-40B4-BE49-F238E27FC236}">
              <a16:creationId xmlns:a16="http://schemas.microsoft.com/office/drawing/2014/main" id="{00000000-0008-0000-0600-0000D5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44360</xdr:rowOff>
    </xdr:from>
    <xdr:ext cx="534377" cy="259045"/>
    <xdr:sp textlink="">
      <xdr:nvSpPr>
        <xdr:cNvPr id="726" name="投資及び出資金最大値テキスト">
          <a:extLst>
            <a:ext uri="{FF2B5EF4-FFF2-40B4-BE49-F238E27FC236}">
              <a16:creationId xmlns:a16="http://schemas.microsoft.com/office/drawing/2014/main" id="{00000000-0008-0000-0600-0000D6020000}"/>
            </a:ext>
          </a:extLst>
        </xdr:cNvPr>
        <xdr:cNvSpPr txBox="1"/>
      </xdr:nvSpPr>
      <xdr:spPr>
        <a:xfrm>
          <a:off x="22212300" y="51878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27,169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97683</xdr:rowOff>
    </xdr:from>
    <xdr:to>
      <xdr:col>116</xdr:col>
      <xdr:colOff>152400</xdr:colOff>
      <xdr:row>31</xdr:row>
      <xdr:rowOff>97683</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a:off x="22072600" y="54126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3603</xdr:rowOff>
    </xdr:from>
    <xdr:ext cx="469744" cy="259045"/>
    <xdr:sp textlink="">
      <xdr:nvSpPr>
        <xdr:cNvPr id="729" name="投資及び出資金平均値テキスト">
          <a:extLst>
            <a:ext uri="{FF2B5EF4-FFF2-40B4-BE49-F238E27FC236}">
              <a16:creationId xmlns:a16="http://schemas.microsoft.com/office/drawing/2014/main" id="{00000000-0008-0000-0600-0000D9020000}"/>
            </a:ext>
          </a:extLst>
        </xdr:cNvPr>
        <xdr:cNvSpPr txBox="1"/>
      </xdr:nvSpPr>
      <xdr:spPr>
        <a:xfrm>
          <a:off x="22212300" y="634725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152176</xdr:rowOff>
    </xdr:from>
    <xdr:to>
      <xdr:col>116</xdr:col>
      <xdr:colOff>114300</xdr:colOff>
      <xdr:row>38</xdr:row>
      <xdr:rowOff>82327</xdr:rowOff>
    </xdr:to>
    <xdr:sp textlink="">
      <xdr:nvSpPr>
        <xdr:cNvPr id="730" name="フローチャート: 判断 729">
          <a:extLst>
            <a:ext uri="{FF2B5EF4-FFF2-40B4-BE49-F238E27FC236}">
              <a16:creationId xmlns:a16="http://schemas.microsoft.com/office/drawing/2014/main" id="{00000000-0008-0000-0600-0000DA020000}"/>
            </a:ext>
          </a:extLst>
        </xdr:cNvPr>
        <xdr:cNvSpPr/>
      </xdr:nvSpPr>
      <xdr:spPr>
        <a:xfrm>
          <a:off x="22110700" y="6495826"/>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160726</xdr:rowOff>
    </xdr:from>
    <xdr:to>
      <xdr:col>112</xdr:col>
      <xdr:colOff>38100</xdr:colOff>
      <xdr:row>38</xdr:row>
      <xdr:rowOff>90876</xdr:rowOff>
    </xdr:to>
    <xdr:sp textlink="">
      <xdr:nvSpPr>
        <xdr:cNvPr id="732" name="フローチャート: 判断 731">
          <a:extLst>
            <a:ext uri="{FF2B5EF4-FFF2-40B4-BE49-F238E27FC236}">
              <a16:creationId xmlns:a16="http://schemas.microsoft.com/office/drawing/2014/main" id="{00000000-0008-0000-0600-0000DC020000}"/>
            </a:ext>
          </a:extLst>
        </xdr:cNvPr>
        <xdr:cNvSpPr/>
      </xdr:nvSpPr>
      <xdr:spPr>
        <a:xfrm>
          <a:off x="21272500" y="65043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107403</xdr:rowOff>
    </xdr:from>
    <xdr:ext cx="469744" cy="259045"/>
    <xdr:sp textlink="">
      <xdr:nvSpPr>
        <xdr:cNvPr id="733" name="テキスト ボックス 732">
          <a:extLst>
            <a:ext uri="{FF2B5EF4-FFF2-40B4-BE49-F238E27FC236}">
              <a16:creationId xmlns:a16="http://schemas.microsoft.com/office/drawing/2014/main" id="{00000000-0008-0000-0600-0000DD020000}"/>
            </a:ext>
          </a:extLst>
        </xdr:cNvPr>
        <xdr:cNvSpPr txBox="1"/>
      </xdr:nvSpPr>
      <xdr:spPr>
        <a:xfrm>
          <a:off x="21088428" y="62796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166167</xdr:rowOff>
    </xdr:from>
    <xdr:to>
      <xdr:col>107</xdr:col>
      <xdr:colOff>101600</xdr:colOff>
      <xdr:row>38</xdr:row>
      <xdr:rowOff>96317</xdr:rowOff>
    </xdr:to>
    <xdr:sp textlink="">
      <xdr:nvSpPr>
        <xdr:cNvPr id="735" name="フローチャート: 判断 734">
          <a:extLst>
            <a:ext uri="{FF2B5EF4-FFF2-40B4-BE49-F238E27FC236}">
              <a16:creationId xmlns:a16="http://schemas.microsoft.com/office/drawing/2014/main" id="{00000000-0008-0000-0600-0000DF020000}"/>
            </a:ext>
          </a:extLst>
        </xdr:cNvPr>
        <xdr:cNvSpPr/>
      </xdr:nvSpPr>
      <xdr:spPr>
        <a:xfrm>
          <a:off x="20383500" y="65098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112844</xdr:rowOff>
    </xdr:from>
    <xdr:ext cx="469744" cy="259045"/>
    <xdr:sp textlink="">
      <xdr:nvSpPr>
        <xdr:cNvPr id="736" name="テキスト ボックス 735">
          <a:extLst>
            <a:ext uri="{FF2B5EF4-FFF2-40B4-BE49-F238E27FC236}">
              <a16:creationId xmlns:a16="http://schemas.microsoft.com/office/drawing/2014/main" id="{00000000-0008-0000-0600-0000E0020000}"/>
            </a:ext>
          </a:extLst>
        </xdr:cNvPr>
        <xdr:cNvSpPr txBox="1"/>
      </xdr:nvSpPr>
      <xdr:spPr>
        <a:xfrm>
          <a:off x="20199428" y="62850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5552</xdr:rowOff>
    </xdr:from>
    <xdr:to>
      <xdr:col>102</xdr:col>
      <xdr:colOff>165100</xdr:colOff>
      <xdr:row>38</xdr:row>
      <xdr:rowOff>107152</xdr:rowOff>
    </xdr:to>
    <xdr:sp textlink="">
      <xdr:nvSpPr>
        <xdr:cNvPr id="738" name="フローチャート: 判断 737">
          <a:extLst>
            <a:ext uri="{FF2B5EF4-FFF2-40B4-BE49-F238E27FC236}">
              <a16:creationId xmlns:a16="http://schemas.microsoft.com/office/drawing/2014/main" id="{00000000-0008-0000-0600-0000E2020000}"/>
            </a:ext>
          </a:extLst>
        </xdr:cNvPr>
        <xdr:cNvSpPr/>
      </xdr:nvSpPr>
      <xdr:spPr>
        <a:xfrm>
          <a:off x="19494500" y="6520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123679</xdr:rowOff>
    </xdr:from>
    <xdr:ext cx="469744" cy="259045"/>
    <xdr:sp textlink="">
      <xdr:nvSpPr>
        <xdr:cNvPr id="739" name="テキスト ボックス 738">
          <a:extLst>
            <a:ext uri="{FF2B5EF4-FFF2-40B4-BE49-F238E27FC236}">
              <a16:creationId xmlns:a16="http://schemas.microsoft.com/office/drawing/2014/main" id="{00000000-0008-0000-0600-0000E3020000}"/>
            </a:ext>
          </a:extLst>
        </xdr:cNvPr>
        <xdr:cNvSpPr txBox="1"/>
      </xdr:nvSpPr>
      <xdr:spPr>
        <a:xfrm>
          <a:off x="19310428" y="62958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5644</xdr:rowOff>
    </xdr:from>
    <xdr:to>
      <xdr:col>98</xdr:col>
      <xdr:colOff>38100</xdr:colOff>
      <xdr:row>38</xdr:row>
      <xdr:rowOff>107244</xdr:rowOff>
    </xdr:to>
    <xdr:sp textlink="">
      <xdr:nvSpPr>
        <xdr:cNvPr id="740" name="フローチャート: 判断 739">
          <a:extLst>
            <a:ext uri="{FF2B5EF4-FFF2-40B4-BE49-F238E27FC236}">
              <a16:creationId xmlns:a16="http://schemas.microsoft.com/office/drawing/2014/main" id="{00000000-0008-0000-0600-0000E4020000}"/>
            </a:ext>
          </a:extLst>
        </xdr:cNvPr>
        <xdr:cNvSpPr/>
      </xdr:nvSpPr>
      <xdr:spPr>
        <a:xfrm>
          <a:off x="18605500" y="6520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123771</xdr:rowOff>
    </xdr:from>
    <xdr:ext cx="469744" cy="259045"/>
    <xdr:sp textlink="">
      <xdr:nvSpPr>
        <xdr:cNvPr id="741" name="テキスト ボックス 740">
          <a:extLst>
            <a:ext uri="{FF2B5EF4-FFF2-40B4-BE49-F238E27FC236}">
              <a16:creationId xmlns:a16="http://schemas.microsoft.com/office/drawing/2014/main" id="{00000000-0008-0000-0600-0000E5020000}"/>
            </a:ext>
          </a:extLst>
        </xdr:cNvPr>
        <xdr:cNvSpPr txBox="1"/>
      </xdr:nvSpPr>
      <xdr:spPr>
        <a:xfrm>
          <a:off x="18421428" y="62959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textlink="">
      <xdr:nvSpPr>
        <xdr:cNvPr id="742" name="テキスト ボックス 741">
          <a:extLst>
            <a:ext uri="{FF2B5EF4-FFF2-40B4-BE49-F238E27FC236}">
              <a16:creationId xmlns:a16="http://schemas.microsoft.com/office/drawing/2014/main" id="{00000000-0008-0000-0600-0000E6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textlink="">
      <xdr:nvSpPr>
        <xdr:cNvPr id="744" name="テキスト ボックス 743">
          <a:extLst>
            <a:ext uri="{FF2B5EF4-FFF2-40B4-BE49-F238E27FC236}">
              <a16:creationId xmlns:a16="http://schemas.microsoft.com/office/drawing/2014/main" id="{00000000-0008-0000-0600-0000E8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textlink="">
      <xdr:nvSpPr>
        <xdr:cNvPr id="745" name="テキスト ボックス 744">
          <a:extLst>
            <a:ext uri="{FF2B5EF4-FFF2-40B4-BE49-F238E27FC236}">
              <a16:creationId xmlns:a16="http://schemas.microsoft.com/office/drawing/2014/main" id="{00000000-0008-0000-0600-0000E9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textlink="">
      <xdr:nvSpPr>
        <xdr:cNvPr id="746" name="テキスト ボックス 745">
          <a:extLst>
            <a:ext uri="{FF2B5EF4-FFF2-40B4-BE49-F238E27FC236}">
              <a16:creationId xmlns:a16="http://schemas.microsoft.com/office/drawing/2014/main" id="{00000000-0008-0000-0600-0000EA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textlink="">
      <xdr:nvSpPr>
        <xdr:cNvPr id="747" name="楕円 746">
          <a:extLst>
            <a:ext uri="{FF2B5EF4-FFF2-40B4-BE49-F238E27FC236}">
              <a16:creationId xmlns:a16="http://schemas.microsoft.com/office/drawing/2014/main" id="{00000000-0008-0000-0600-0000EB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3827</xdr:rowOff>
    </xdr:from>
    <xdr:ext cx="249299" cy="259045"/>
    <xdr:sp textlink="">
      <xdr:nvSpPr>
        <xdr:cNvPr id="748" name="投資及び出資金該当値テキスト">
          <a:extLst>
            <a:ext uri="{FF2B5EF4-FFF2-40B4-BE49-F238E27FC236}">
              <a16:creationId xmlns:a16="http://schemas.microsoft.com/office/drawing/2014/main" id="{00000000-0008-0000-0600-0000EC020000}"/>
            </a:ext>
          </a:extLst>
        </xdr:cNvPr>
        <xdr:cNvSpPr txBox="1"/>
      </xdr:nvSpPr>
      <xdr:spPr>
        <a:xfrm>
          <a:off x="22212300" y="6518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textlink="">
      <xdr:nvSpPr>
        <xdr:cNvPr id="749" name="楕円 748">
          <a:extLst>
            <a:ext uri="{FF2B5EF4-FFF2-40B4-BE49-F238E27FC236}">
              <a16:creationId xmlns:a16="http://schemas.microsoft.com/office/drawing/2014/main" id="{00000000-0008-0000-0600-0000ED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textlink="">
      <xdr:nvSpPr>
        <xdr:cNvPr id="750" name="テキスト ボックス 749">
          <a:extLst>
            <a:ext uri="{FF2B5EF4-FFF2-40B4-BE49-F238E27FC236}">
              <a16:creationId xmlns:a16="http://schemas.microsoft.com/office/drawing/2014/main" id="{00000000-0008-0000-0600-0000EE02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textlink="">
      <xdr:nvSpPr>
        <xdr:cNvPr id="751" name="楕円 750">
          <a:extLst>
            <a:ext uri="{FF2B5EF4-FFF2-40B4-BE49-F238E27FC236}">
              <a16:creationId xmlns:a16="http://schemas.microsoft.com/office/drawing/2014/main" id="{00000000-0008-0000-0600-0000EF02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textlink="">
      <xdr:nvSpPr>
        <xdr:cNvPr id="753" name="楕円 752">
          <a:extLst>
            <a:ext uri="{FF2B5EF4-FFF2-40B4-BE49-F238E27FC236}">
              <a16:creationId xmlns:a16="http://schemas.microsoft.com/office/drawing/2014/main" id="{00000000-0008-0000-0600-0000F102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textlink="">
      <xdr:nvSpPr>
        <xdr:cNvPr id="755" name="楕円 754">
          <a:extLst>
            <a:ext uri="{FF2B5EF4-FFF2-40B4-BE49-F238E27FC236}">
              <a16:creationId xmlns:a16="http://schemas.microsoft.com/office/drawing/2014/main" id="{00000000-0008-0000-0600-0000F302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textlink="">
      <xdr:nvSpPr>
        <xdr:cNvPr id="757" name="正方形/長方形 756">
          <a:extLst>
            <a:ext uri="{FF2B5EF4-FFF2-40B4-BE49-F238E27FC236}">
              <a16:creationId xmlns:a16="http://schemas.microsoft.com/office/drawing/2014/main" id="{00000000-0008-0000-0600-0000F5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textlink="">
      <xdr:nvSpPr>
        <xdr:cNvPr id="758" name="正方形/長方形 757">
          <a:extLst>
            <a:ext uri="{FF2B5EF4-FFF2-40B4-BE49-F238E27FC236}">
              <a16:creationId xmlns:a16="http://schemas.microsoft.com/office/drawing/2014/main" id="{00000000-0008-0000-0600-0000F6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textlink="">
      <xdr:nvSpPr>
        <xdr:cNvPr id="759" name="正方形/長方形 758">
          <a:extLst>
            <a:ext uri="{FF2B5EF4-FFF2-40B4-BE49-F238E27FC236}">
              <a16:creationId xmlns:a16="http://schemas.microsoft.com/office/drawing/2014/main" id="{00000000-0008-0000-0600-0000F7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textlink="">
      <xdr:nvSpPr>
        <xdr:cNvPr id="760" name="正方形/長方形 759">
          <a:extLst>
            <a:ext uri="{FF2B5EF4-FFF2-40B4-BE49-F238E27FC236}">
              <a16:creationId xmlns:a16="http://schemas.microsoft.com/office/drawing/2014/main" id="{00000000-0008-0000-0600-0000F8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textlink="">
      <xdr:nvSpPr>
        <xdr:cNvPr id="761" name="正方形/長方形 760">
          <a:extLst>
            <a:ext uri="{FF2B5EF4-FFF2-40B4-BE49-F238E27FC236}">
              <a16:creationId xmlns:a16="http://schemas.microsoft.com/office/drawing/2014/main" id="{00000000-0008-0000-0600-0000F9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textlink="">
      <xdr:nvSpPr>
        <xdr:cNvPr id="762" name="正方形/長方形 761">
          <a:extLst>
            <a:ext uri="{FF2B5EF4-FFF2-40B4-BE49-F238E27FC236}">
              <a16:creationId xmlns:a16="http://schemas.microsoft.com/office/drawing/2014/main" id="{00000000-0008-0000-0600-0000FA02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46</xdr:row>
      <xdr:rowOff>88900</xdr:rowOff>
    </xdr:from>
    <xdr:to>
      <xdr:col>116</xdr:col>
      <xdr:colOff>0</xdr:colOff>
      <xdr:row>48</xdr:row>
      <xdr:rowOff>0</xdr:rowOff>
    </xdr:to>
    <xdr:sp textlink="">
      <xdr:nvSpPr>
        <xdr:cNvPr id="763" name="正方形/長方形 762">
          <a:extLst>
            <a:ext uri="{FF2B5EF4-FFF2-40B4-BE49-F238E27FC236}">
              <a16:creationId xmlns:a16="http://schemas.microsoft.com/office/drawing/2014/main" id="{00000000-0008-0000-0600-0000FB02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textlink="">
      <xdr:nvSpPr>
        <xdr:cNvPr id="764" name="正方形/長方形 763">
          <a:extLst>
            <a:ext uri="{FF2B5EF4-FFF2-40B4-BE49-F238E27FC236}">
              <a16:creationId xmlns:a16="http://schemas.microsoft.com/office/drawing/2014/main" id="{00000000-0008-0000-0600-0000FC02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textlink="">
      <xdr:nvSpPr>
        <xdr:cNvPr id="765" name="テキスト ボックス 764">
          <a:extLst>
            <a:ext uri="{FF2B5EF4-FFF2-40B4-BE49-F238E27FC236}">
              <a16:creationId xmlns:a16="http://schemas.microsoft.com/office/drawing/2014/main" id="{00000000-0008-0000-0600-0000FD02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66" name="直線コネクタ 765">
          <a:extLst>
            <a:ext uri="{FF2B5EF4-FFF2-40B4-BE49-F238E27FC236}">
              <a16:creationId xmlns:a16="http://schemas.microsoft.com/office/drawing/2014/main" id="{00000000-0008-0000-0600-0000FE02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67" name="直線コネクタ 766">
          <a:extLst>
            <a:ext uri="{FF2B5EF4-FFF2-40B4-BE49-F238E27FC236}">
              <a16:creationId xmlns:a16="http://schemas.microsoft.com/office/drawing/2014/main" id="{00000000-0008-0000-0600-0000FF020000}"/>
            </a:ext>
          </a:extLst>
        </xdr:cNvPr>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textlink="">
      <xdr:nvSpPr>
        <xdr:cNvPr id="768" name="テキスト ボックス 767">
          <a:extLst>
            <a:ext uri="{FF2B5EF4-FFF2-40B4-BE49-F238E27FC236}">
              <a16:creationId xmlns:a16="http://schemas.microsoft.com/office/drawing/2014/main" id="{00000000-0008-0000-0600-000000030000}"/>
            </a:ext>
          </a:extLst>
        </xdr:cNvPr>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69" name="直線コネクタ 768">
          <a:extLst>
            <a:ext uri="{FF2B5EF4-FFF2-40B4-BE49-F238E27FC236}">
              <a16:creationId xmlns:a16="http://schemas.microsoft.com/office/drawing/2014/main" id="{00000000-0008-0000-0600-000001030000}"/>
            </a:ext>
          </a:extLst>
        </xdr:cNvPr>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54627</xdr:rowOff>
    </xdr:from>
    <xdr:ext cx="467179" cy="259045"/>
    <xdr:sp textlink="">
      <xdr:nvSpPr>
        <xdr:cNvPr id="770" name="テキスト ボックス 769">
          <a:extLst>
            <a:ext uri="{FF2B5EF4-FFF2-40B4-BE49-F238E27FC236}">
              <a16:creationId xmlns:a16="http://schemas.microsoft.com/office/drawing/2014/main" id="{00000000-0008-0000-0600-000002030000}"/>
            </a:ext>
          </a:extLst>
        </xdr:cNvPr>
        <xdr:cNvSpPr txBox="1"/>
      </xdr:nvSpPr>
      <xdr:spPr>
        <a:xfrm>
          <a:off x="17820821" y="9484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71" name="直線コネクタ 770">
          <a:extLst>
            <a:ext uri="{FF2B5EF4-FFF2-40B4-BE49-F238E27FC236}">
              <a16:creationId xmlns:a16="http://schemas.microsoft.com/office/drawing/2014/main" id="{00000000-0008-0000-0600-000003030000}"/>
            </a:ext>
          </a:extLst>
        </xdr:cNvPr>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111777</xdr:rowOff>
    </xdr:from>
    <xdr:ext cx="531299" cy="259045"/>
    <xdr:sp textlink="">
      <xdr:nvSpPr>
        <xdr:cNvPr id="772" name="テキスト ボックス 771">
          <a:extLst>
            <a:ext uri="{FF2B5EF4-FFF2-40B4-BE49-F238E27FC236}">
              <a16:creationId xmlns:a16="http://schemas.microsoft.com/office/drawing/2014/main" id="{00000000-0008-0000-0600-000004030000}"/>
            </a:ext>
          </a:extLst>
        </xdr:cNvPr>
        <xdr:cNvSpPr txBox="1"/>
      </xdr:nvSpPr>
      <xdr:spPr>
        <a:xfrm>
          <a:off x="17756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73" name="直線コネクタ 772">
          <a:extLst>
            <a:ext uri="{FF2B5EF4-FFF2-40B4-BE49-F238E27FC236}">
              <a16:creationId xmlns:a16="http://schemas.microsoft.com/office/drawing/2014/main" id="{00000000-0008-0000-0600-000005030000}"/>
            </a:ext>
          </a:extLst>
        </xdr:cNvPr>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168927</xdr:rowOff>
    </xdr:from>
    <xdr:ext cx="531299" cy="259045"/>
    <xdr:sp textlink="">
      <xdr:nvSpPr>
        <xdr:cNvPr id="774" name="テキスト ボックス 773">
          <a:extLst>
            <a:ext uri="{FF2B5EF4-FFF2-40B4-BE49-F238E27FC236}">
              <a16:creationId xmlns:a16="http://schemas.microsoft.com/office/drawing/2014/main" id="{00000000-0008-0000-0600-000006030000}"/>
            </a:ext>
          </a:extLst>
        </xdr:cNvPr>
        <xdr:cNvSpPr txBox="1"/>
      </xdr:nvSpPr>
      <xdr:spPr>
        <a:xfrm>
          <a:off x="17756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5" name="直線コネクタ 774">
          <a:extLst>
            <a:ext uri="{FF2B5EF4-FFF2-40B4-BE49-F238E27FC236}">
              <a16:creationId xmlns:a16="http://schemas.microsoft.com/office/drawing/2014/main" id="{00000000-0008-0000-0600-000007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textlink="">
      <xdr:nvSpPr>
        <xdr:cNvPr id="776" name="テキスト ボックス 775">
          <a:extLst>
            <a:ext uri="{FF2B5EF4-FFF2-40B4-BE49-F238E27FC236}">
              <a16:creationId xmlns:a16="http://schemas.microsoft.com/office/drawing/2014/main" id="{00000000-0008-0000-0600-000008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textlink="">
      <xdr:nvSpPr>
        <xdr:cNvPr id="777" name="貸付金グラフ枠">
          <a:extLst>
            <a:ext uri="{FF2B5EF4-FFF2-40B4-BE49-F238E27FC236}">
              <a16:creationId xmlns:a16="http://schemas.microsoft.com/office/drawing/2014/main" id="{00000000-0008-0000-0600-000009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54478</xdr:rowOff>
    </xdr:from>
    <xdr:to>
      <xdr:col>116</xdr:col>
      <xdr:colOff>62864</xdr:colOff>
      <xdr:row>58</xdr:row>
      <xdr:rowOff>139700</xdr:rowOff>
    </xdr:to>
    <xdr:cxnSp macro="">
      <xdr:nvCxnSpPr>
        <xdr:cNvPr id="778" name="直線コネクタ 777">
          <a:extLst>
            <a:ext uri="{FF2B5EF4-FFF2-40B4-BE49-F238E27FC236}">
              <a16:creationId xmlns:a16="http://schemas.microsoft.com/office/drawing/2014/main" id="{00000000-0008-0000-0600-00000A030000}"/>
            </a:ext>
          </a:extLst>
        </xdr:cNvPr>
        <xdr:cNvCxnSpPr/>
      </xdr:nvCxnSpPr>
      <xdr:spPr>
        <a:xfrm flipV="1">
          <a:off x="22159595" y="8626978"/>
          <a:ext cx="1269" cy="14568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143527</xdr:rowOff>
    </xdr:from>
    <xdr:ext cx="249299" cy="259045"/>
    <xdr:sp textlink="">
      <xdr:nvSpPr>
        <xdr:cNvPr id="779" name="貸付金最小値テキスト">
          <a:extLst>
            <a:ext uri="{FF2B5EF4-FFF2-40B4-BE49-F238E27FC236}">
              <a16:creationId xmlns:a16="http://schemas.microsoft.com/office/drawing/2014/main" id="{00000000-0008-0000-0600-00000B030000}"/>
            </a:ext>
          </a:extLst>
        </xdr:cNvPr>
        <xdr:cNvSpPr txBox="1"/>
      </xdr:nvSpPr>
      <xdr:spPr>
        <a:xfrm>
          <a:off x="22212300" y="10087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80" name="直線コネクタ 779">
          <a:extLst>
            <a:ext uri="{FF2B5EF4-FFF2-40B4-BE49-F238E27FC236}">
              <a16:creationId xmlns:a16="http://schemas.microsoft.com/office/drawing/2014/main" id="{00000000-0008-0000-0600-00000C030000}"/>
            </a:ext>
          </a:extLst>
        </xdr:cNvPr>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1155</xdr:rowOff>
    </xdr:from>
    <xdr:ext cx="534377" cy="259045"/>
    <xdr:sp textlink="">
      <xdr:nvSpPr>
        <xdr:cNvPr id="781" name="貸付金最大値テキスト">
          <a:extLst>
            <a:ext uri="{FF2B5EF4-FFF2-40B4-BE49-F238E27FC236}">
              <a16:creationId xmlns:a16="http://schemas.microsoft.com/office/drawing/2014/main" id="{00000000-0008-0000-0600-00000D030000}"/>
            </a:ext>
          </a:extLst>
        </xdr:cNvPr>
        <xdr:cNvSpPr txBox="1"/>
      </xdr:nvSpPr>
      <xdr:spPr>
        <a:xfrm>
          <a:off x="22212300" y="84022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54478</xdr:rowOff>
    </xdr:from>
    <xdr:to>
      <xdr:col>116</xdr:col>
      <xdr:colOff>152400</xdr:colOff>
      <xdr:row>50</xdr:row>
      <xdr:rowOff>54478</xdr:rowOff>
    </xdr:to>
    <xdr:cxnSp macro="">
      <xdr:nvCxnSpPr>
        <xdr:cNvPr id="782" name="直線コネクタ 781">
          <a:extLst>
            <a:ext uri="{FF2B5EF4-FFF2-40B4-BE49-F238E27FC236}">
              <a16:creationId xmlns:a16="http://schemas.microsoft.com/office/drawing/2014/main" id="{00000000-0008-0000-0600-00000E030000}"/>
            </a:ext>
          </a:extLst>
        </xdr:cNvPr>
        <xdr:cNvCxnSpPr/>
      </xdr:nvCxnSpPr>
      <xdr:spPr>
        <a:xfrm>
          <a:off x="22072600" y="86269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122966</xdr:rowOff>
    </xdr:from>
    <xdr:to>
      <xdr:col>116</xdr:col>
      <xdr:colOff>63500</xdr:colOff>
      <xdr:row>58</xdr:row>
      <xdr:rowOff>122966</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21323300" y="10067066"/>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29115</xdr:rowOff>
    </xdr:from>
    <xdr:ext cx="378565" cy="259045"/>
    <xdr:sp textlink="">
      <xdr:nvSpPr>
        <xdr:cNvPr id="784" name="貸付金平均値テキスト">
          <a:extLst>
            <a:ext uri="{FF2B5EF4-FFF2-40B4-BE49-F238E27FC236}">
              <a16:creationId xmlns:a16="http://schemas.microsoft.com/office/drawing/2014/main" id="{00000000-0008-0000-0600-000010030000}"/>
            </a:ext>
          </a:extLst>
        </xdr:cNvPr>
        <xdr:cNvSpPr txBox="1"/>
      </xdr:nvSpPr>
      <xdr:spPr>
        <a:xfrm>
          <a:off x="22212300" y="9801765"/>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6238</xdr:rowOff>
    </xdr:from>
    <xdr:to>
      <xdr:col>116</xdr:col>
      <xdr:colOff>114300</xdr:colOff>
      <xdr:row>58</xdr:row>
      <xdr:rowOff>107838</xdr:rowOff>
    </xdr:to>
    <xdr:sp textlink="">
      <xdr:nvSpPr>
        <xdr:cNvPr id="785" name="フローチャート: 判断 784">
          <a:extLst>
            <a:ext uri="{FF2B5EF4-FFF2-40B4-BE49-F238E27FC236}">
              <a16:creationId xmlns:a16="http://schemas.microsoft.com/office/drawing/2014/main" id="{00000000-0008-0000-0600-000011030000}"/>
            </a:ext>
          </a:extLst>
        </xdr:cNvPr>
        <xdr:cNvSpPr/>
      </xdr:nvSpPr>
      <xdr:spPr>
        <a:xfrm>
          <a:off x="22110700" y="99503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122966</xdr:rowOff>
    </xdr:from>
    <xdr:to>
      <xdr:col>111</xdr:col>
      <xdr:colOff>177800</xdr:colOff>
      <xdr:row>58</xdr:row>
      <xdr:rowOff>122966</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20434300" y="1006706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3678</xdr:rowOff>
    </xdr:from>
    <xdr:to>
      <xdr:col>112</xdr:col>
      <xdr:colOff>38100</xdr:colOff>
      <xdr:row>58</xdr:row>
      <xdr:rowOff>105278</xdr:rowOff>
    </xdr:to>
    <xdr:sp textlink="">
      <xdr:nvSpPr>
        <xdr:cNvPr id="787" name="フローチャート: 判断 786">
          <a:extLst>
            <a:ext uri="{FF2B5EF4-FFF2-40B4-BE49-F238E27FC236}">
              <a16:creationId xmlns:a16="http://schemas.microsoft.com/office/drawing/2014/main" id="{00000000-0008-0000-0600-000013030000}"/>
            </a:ext>
          </a:extLst>
        </xdr:cNvPr>
        <xdr:cNvSpPr/>
      </xdr:nvSpPr>
      <xdr:spPr>
        <a:xfrm>
          <a:off x="21272500" y="99477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56</xdr:row>
      <xdr:rowOff>121805</xdr:rowOff>
    </xdr:from>
    <xdr:ext cx="378565" cy="259045"/>
    <xdr:sp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21134017" y="972300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122966</xdr:rowOff>
    </xdr:from>
    <xdr:to>
      <xdr:col>107</xdr:col>
      <xdr:colOff>50800</xdr:colOff>
      <xdr:row>58</xdr:row>
      <xdr:rowOff>123058</xdr:rowOff>
    </xdr:to>
    <xdr:cxnSp macro="">
      <xdr:nvCxnSpPr>
        <xdr:cNvPr id="789" name="直線コネクタ 788">
          <a:extLst>
            <a:ext uri="{FF2B5EF4-FFF2-40B4-BE49-F238E27FC236}">
              <a16:creationId xmlns:a16="http://schemas.microsoft.com/office/drawing/2014/main" id="{00000000-0008-0000-0600-000015030000}"/>
            </a:ext>
          </a:extLst>
        </xdr:cNvPr>
        <xdr:cNvCxnSpPr/>
      </xdr:nvCxnSpPr>
      <xdr:spPr>
        <a:xfrm flipV="1">
          <a:off x="19545300" y="10067066"/>
          <a:ext cx="889000" cy="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569</xdr:rowOff>
    </xdr:from>
    <xdr:to>
      <xdr:col>107</xdr:col>
      <xdr:colOff>101600</xdr:colOff>
      <xdr:row>58</xdr:row>
      <xdr:rowOff>102169</xdr:rowOff>
    </xdr:to>
    <xdr:sp textlink="">
      <xdr:nvSpPr>
        <xdr:cNvPr id="790" name="フローチャート: 判断 789">
          <a:extLst>
            <a:ext uri="{FF2B5EF4-FFF2-40B4-BE49-F238E27FC236}">
              <a16:creationId xmlns:a16="http://schemas.microsoft.com/office/drawing/2014/main" id="{00000000-0008-0000-0600-000016030000}"/>
            </a:ext>
          </a:extLst>
        </xdr:cNvPr>
        <xdr:cNvSpPr/>
      </xdr:nvSpPr>
      <xdr:spPr>
        <a:xfrm>
          <a:off x="20383500" y="99446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56</xdr:row>
      <xdr:rowOff>118696</xdr:rowOff>
    </xdr:from>
    <xdr:ext cx="378565" cy="259045"/>
    <xdr:sp textlink="">
      <xdr:nvSpPr>
        <xdr:cNvPr id="791" name="テキスト ボックス 790">
          <a:extLst>
            <a:ext uri="{FF2B5EF4-FFF2-40B4-BE49-F238E27FC236}">
              <a16:creationId xmlns:a16="http://schemas.microsoft.com/office/drawing/2014/main" id="{00000000-0008-0000-0600-000017030000}"/>
            </a:ext>
          </a:extLst>
        </xdr:cNvPr>
        <xdr:cNvSpPr txBox="1"/>
      </xdr:nvSpPr>
      <xdr:spPr>
        <a:xfrm>
          <a:off x="20245017" y="971989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123058</xdr:rowOff>
    </xdr:from>
    <xdr:to>
      <xdr:col>102</xdr:col>
      <xdr:colOff>114300</xdr:colOff>
      <xdr:row>58</xdr:row>
      <xdr:rowOff>123149</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flipV="1">
          <a:off x="18656300" y="10067158"/>
          <a:ext cx="889000" cy="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160772</xdr:rowOff>
    </xdr:from>
    <xdr:to>
      <xdr:col>102</xdr:col>
      <xdr:colOff>165100</xdr:colOff>
      <xdr:row>58</xdr:row>
      <xdr:rowOff>90922</xdr:rowOff>
    </xdr:to>
    <xdr:sp textlink="">
      <xdr:nvSpPr>
        <xdr:cNvPr id="793" name="フローチャート: 判断 792">
          <a:extLst>
            <a:ext uri="{FF2B5EF4-FFF2-40B4-BE49-F238E27FC236}">
              <a16:creationId xmlns:a16="http://schemas.microsoft.com/office/drawing/2014/main" id="{00000000-0008-0000-0600-000019030000}"/>
            </a:ext>
          </a:extLst>
        </xdr:cNvPr>
        <xdr:cNvSpPr/>
      </xdr:nvSpPr>
      <xdr:spPr>
        <a:xfrm>
          <a:off x="19494500" y="99334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107449</xdr:rowOff>
    </xdr:from>
    <xdr:ext cx="469744" cy="259045"/>
    <xdr:sp textlink="">
      <xdr:nvSpPr>
        <xdr:cNvPr id="794" name="テキスト ボックス 793">
          <a:extLst>
            <a:ext uri="{FF2B5EF4-FFF2-40B4-BE49-F238E27FC236}">
              <a16:creationId xmlns:a16="http://schemas.microsoft.com/office/drawing/2014/main" id="{00000000-0008-0000-0600-00001A030000}"/>
            </a:ext>
          </a:extLst>
        </xdr:cNvPr>
        <xdr:cNvSpPr txBox="1"/>
      </xdr:nvSpPr>
      <xdr:spPr>
        <a:xfrm>
          <a:off x="19310428" y="97086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128036</xdr:rowOff>
    </xdr:from>
    <xdr:to>
      <xdr:col>98</xdr:col>
      <xdr:colOff>38100</xdr:colOff>
      <xdr:row>58</xdr:row>
      <xdr:rowOff>58186</xdr:rowOff>
    </xdr:to>
    <xdr:sp textlink="">
      <xdr:nvSpPr>
        <xdr:cNvPr id="795" name="フローチャート: 判断 794">
          <a:extLst>
            <a:ext uri="{FF2B5EF4-FFF2-40B4-BE49-F238E27FC236}">
              <a16:creationId xmlns:a16="http://schemas.microsoft.com/office/drawing/2014/main" id="{00000000-0008-0000-0600-00001B030000}"/>
            </a:ext>
          </a:extLst>
        </xdr:cNvPr>
        <xdr:cNvSpPr/>
      </xdr:nvSpPr>
      <xdr:spPr>
        <a:xfrm>
          <a:off x="18605500" y="99006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74713</xdr:rowOff>
    </xdr:from>
    <xdr:ext cx="469744" cy="259045"/>
    <xdr:sp textlink="">
      <xdr:nvSpPr>
        <xdr:cNvPr id="796" name="テキスト ボックス 795">
          <a:extLst>
            <a:ext uri="{FF2B5EF4-FFF2-40B4-BE49-F238E27FC236}">
              <a16:creationId xmlns:a16="http://schemas.microsoft.com/office/drawing/2014/main" id="{00000000-0008-0000-0600-00001C030000}"/>
            </a:ext>
          </a:extLst>
        </xdr:cNvPr>
        <xdr:cNvSpPr txBox="1"/>
      </xdr:nvSpPr>
      <xdr:spPr>
        <a:xfrm>
          <a:off x="18421428" y="96759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textlink="">
      <xdr:nvSpPr>
        <xdr:cNvPr id="797" name="テキスト ボックス 796">
          <a:extLst>
            <a:ext uri="{FF2B5EF4-FFF2-40B4-BE49-F238E27FC236}">
              <a16:creationId xmlns:a16="http://schemas.microsoft.com/office/drawing/2014/main" id="{00000000-0008-0000-0600-00001D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textlink="">
      <xdr:nvSpPr>
        <xdr:cNvPr id="798" name="テキスト ボックス 797">
          <a:extLst>
            <a:ext uri="{FF2B5EF4-FFF2-40B4-BE49-F238E27FC236}">
              <a16:creationId xmlns:a16="http://schemas.microsoft.com/office/drawing/2014/main" id="{00000000-0008-0000-0600-00001E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textlink="">
      <xdr:nvSpPr>
        <xdr:cNvPr id="799" name="テキスト ボックス 798">
          <a:extLst>
            <a:ext uri="{FF2B5EF4-FFF2-40B4-BE49-F238E27FC236}">
              <a16:creationId xmlns:a16="http://schemas.microsoft.com/office/drawing/2014/main" id="{00000000-0008-0000-0600-00001F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textlink="">
      <xdr:nvSpPr>
        <xdr:cNvPr id="801" name="テキスト ボックス 800">
          <a:extLst>
            <a:ext uri="{FF2B5EF4-FFF2-40B4-BE49-F238E27FC236}">
              <a16:creationId xmlns:a16="http://schemas.microsoft.com/office/drawing/2014/main" id="{00000000-0008-0000-0600-000021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72166</xdr:rowOff>
    </xdr:from>
    <xdr:to>
      <xdr:col>116</xdr:col>
      <xdr:colOff>114300</xdr:colOff>
      <xdr:row>59</xdr:row>
      <xdr:rowOff>2316</xdr:rowOff>
    </xdr:to>
    <xdr:sp textlink="">
      <xdr:nvSpPr>
        <xdr:cNvPr id="802" name="楕円 801">
          <a:extLst>
            <a:ext uri="{FF2B5EF4-FFF2-40B4-BE49-F238E27FC236}">
              <a16:creationId xmlns:a16="http://schemas.microsoft.com/office/drawing/2014/main" id="{00000000-0008-0000-0600-000022030000}"/>
            </a:ext>
          </a:extLst>
        </xdr:cNvPr>
        <xdr:cNvSpPr/>
      </xdr:nvSpPr>
      <xdr:spPr>
        <a:xfrm>
          <a:off x="22110700" y="100162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57</xdr:row>
      <xdr:rowOff>158543</xdr:rowOff>
    </xdr:from>
    <xdr:ext cx="378565" cy="259045"/>
    <xdr:sp textlink="">
      <xdr:nvSpPr>
        <xdr:cNvPr id="803" name="貸付金該当値テキスト">
          <a:extLst>
            <a:ext uri="{FF2B5EF4-FFF2-40B4-BE49-F238E27FC236}">
              <a16:creationId xmlns:a16="http://schemas.microsoft.com/office/drawing/2014/main" id="{00000000-0008-0000-0600-000023030000}"/>
            </a:ext>
          </a:extLst>
        </xdr:cNvPr>
        <xdr:cNvSpPr txBox="1"/>
      </xdr:nvSpPr>
      <xdr:spPr>
        <a:xfrm>
          <a:off x="22212300" y="993119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72166</xdr:rowOff>
    </xdr:from>
    <xdr:to>
      <xdr:col>112</xdr:col>
      <xdr:colOff>38100</xdr:colOff>
      <xdr:row>59</xdr:row>
      <xdr:rowOff>2316</xdr:rowOff>
    </xdr:to>
    <xdr:sp textlink="">
      <xdr:nvSpPr>
        <xdr:cNvPr id="804" name="楕円 803">
          <a:extLst>
            <a:ext uri="{FF2B5EF4-FFF2-40B4-BE49-F238E27FC236}">
              <a16:creationId xmlns:a16="http://schemas.microsoft.com/office/drawing/2014/main" id="{00000000-0008-0000-0600-000024030000}"/>
            </a:ext>
          </a:extLst>
        </xdr:cNvPr>
        <xdr:cNvSpPr/>
      </xdr:nvSpPr>
      <xdr:spPr>
        <a:xfrm>
          <a:off x="21272500" y="100162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58</xdr:row>
      <xdr:rowOff>164893</xdr:rowOff>
    </xdr:from>
    <xdr:ext cx="378565" cy="259045"/>
    <xdr:sp textlink="">
      <xdr:nvSpPr>
        <xdr:cNvPr id="805" name="テキスト ボックス 804">
          <a:extLst>
            <a:ext uri="{FF2B5EF4-FFF2-40B4-BE49-F238E27FC236}">
              <a16:creationId xmlns:a16="http://schemas.microsoft.com/office/drawing/2014/main" id="{00000000-0008-0000-0600-000025030000}"/>
            </a:ext>
          </a:extLst>
        </xdr:cNvPr>
        <xdr:cNvSpPr txBox="1"/>
      </xdr:nvSpPr>
      <xdr:spPr>
        <a:xfrm>
          <a:off x="21134017" y="1010899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72166</xdr:rowOff>
    </xdr:from>
    <xdr:to>
      <xdr:col>107</xdr:col>
      <xdr:colOff>101600</xdr:colOff>
      <xdr:row>59</xdr:row>
      <xdr:rowOff>2316</xdr:rowOff>
    </xdr:to>
    <xdr:sp textlink="">
      <xdr:nvSpPr>
        <xdr:cNvPr id="806" name="楕円 805">
          <a:extLst>
            <a:ext uri="{FF2B5EF4-FFF2-40B4-BE49-F238E27FC236}">
              <a16:creationId xmlns:a16="http://schemas.microsoft.com/office/drawing/2014/main" id="{00000000-0008-0000-0600-000026030000}"/>
            </a:ext>
          </a:extLst>
        </xdr:cNvPr>
        <xdr:cNvSpPr/>
      </xdr:nvSpPr>
      <xdr:spPr>
        <a:xfrm>
          <a:off x="20383500" y="100162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58</xdr:row>
      <xdr:rowOff>164893</xdr:rowOff>
    </xdr:from>
    <xdr:ext cx="378565" cy="259045"/>
    <xdr:sp textlink="">
      <xdr:nvSpPr>
        <xdr:cNvPr id="807" name="テキスト ボックス 806">
          <a:extLst>
            <a:ext uri="{FF2B5EF4-FFF2-40B4-BE49-F238E27FC236}">
              <a16:creationId xmlns:a16="http://schemas.microsoft.com/office/drawing/2014/main" id="{00000000-0008-0000-0600-000027030000}"/>
            </a:ext>
          </a:extLst>
        </xdr:cNvPr>
        <xdr:cNvSpPr txBox="1"/>
      </xdr:nvSpPr>
      <xdr:spPr>
        <a:xfrm>
          <a:off x="20245017" y="1010899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72258</xdr:rowOff>
    </xdr:from>
    <xdr:to>
      <xdr:col>102</xdr:col>
      <xdr:colOff>165100</xdr:colOff>
      <xdr:row>59</xdr:row>
      <xdr:rowOff>2408</xdr:rowOff>
    </xdr:to>
    <xdr:sp textlink="">
      <xdr:nvSpPr>
        <xdr:cNvPr id="808" name="楕円 807">
          <a:extLst>
            <a:ext uri="{FF2B5EF4-FFF2-40B4-BE49-F238E27FC236}">
              <a16:creationId xmlns:a16="http://schemas.microsoft.com/office/drawing/2014/main" id="{00000000-0008-0000-0600-000028030000}"/>
            </a:ext>
          </a:extLst>
        </xdr:cNvPr>
        <xdr:cNvSpPr/>
      </xdr:nvSpPr>
      <xdr:spPr>
        <a:xfrm>
          <a:off x="19494500" y="100163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58</xdr:row>
      <xdr:rowOff>164985</xdr:rowOff>
    </xdr:from>
    <xdr:ext cx="378565" cy="259045"/>
    <xdr:sp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19356017" y="1010908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72349</xdr:rowOff>
    </xdr:from>
    <xdr:to>
      <xdr:col>98</xdr:col>
      <xdr:colOff>38100</xdr:colOff>
      <xdr:row>59</xdr:row>
      <xdr:rowOff>2499</xdr:rowOff>
    </xdr:to>
    <xdr:sp textlink="">
      <xdr:nvSpPr>
        <xdr:cNvPr id="810" name="楕円 809">
          <a:extLst>
            <a:ext uri="{FF2B5EF4-FFF2-40B4-BE49-F238E27FC236}">
              <a16:creationId xmlns:a16="http://schemas.microsoft.com/office/drawing/2014/main" id="{00000000-0008-0000-0600-00002A030000}"/>
            </a:ext>
          </a:extLst>
        </xdr:cNvPr>
        <xdr:cNvSpPr/>
      </xdr:nvSpPr>
      <xdr:spPr>
        <a:xfrm>
          <a:off x="18605500" y="100164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58</xdr:row>
      <xdr:rowOff>165076</xdr:rowOff>
    </xdr:from>
    <xdr:ext cx="378565" cy="259045"/>
    <xdr:sp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18467017" y="1010917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textlink="">
      <xdr:nvSpPr>
        <xdr:cNvPr id="812" name="正方形/長方形 811">
          <a:extLst>
            <a:ext uri="{FF2B5EF4-FFF2-40B4-BE49-F238E27FC236}">
              <a16:creationId xmlns:a16="http://schemas.microsoft.com/office/drawing/2014/main" id="{00000000-0008-0000-0600-00002C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textlink="">
      <xdr:nvSpPr>
        <xdr:cNvPr id="813" name="正方形/長方形 812">
          <a:extLst>
            <a:ext uri="{FF2B5EF4-FFF2-40B4-BE49-F238E27FC236}">
              <a16:creationId xmlns:a16="http://schemas.microsoft.com/office/drawing/2014/main" id="{00000000-0008-0000-0600-00002D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textlink="">
      <xdr:nvSpPr>
        <xdr:cNvPr id="814" name="正方形/長方形 813">
          <a:extLst>
            <a:ext uri="{FF2B5EF4-FFF2-40B4-BE49-F238E27FC236}">
              <a16:creationId xmlns:a16="http://schemas.microsoft.com/office/drawing/2014/main" id="{00000000-0008-0000-0600-00002E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textlink="">
      <xdr:nvSpPr>
        <xdr:cNvPr id="815" name="正方形/長方形 814">
          <a:extLst>
            <a:ext uri="{FF2B5EF4-FFF2-40B4-BE49-F238E27FC236}">
              <a16:creationId xmlns:a16="http://schemas.microsoft.com/office/drawing/2014/main" id="{00000000-0008-0000-0600-00002F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textlink="">
      <xdr:nvSpPr>
        <xdr:cNvPr id="816" name="正方形/長方形 815">
          <a:extLst>
            <a:ext uri="{FF2B5EF4-FFF2-40B4-BE49-F238E27FC236}">
              <a16:creationId xmlns:a16="http://schemas.microsoft.com/office/drawing/2014/main" id="{00000000-0008-0000-0600-000030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textlink="">
      <xdr:nvSpPr>
        <xdr:cNvPr id="817" name="正方形/長方形 816">
          <a:extLst>
            <a:ext uri="{FF2B5EF4-FFF2-40B4-BE49-F238E27FC236}">
              <a16:creationId xmlns:a16="http://schemas.microsoft.com/office/drawing/2014/main" id="{00000000-0008-0000-0600-000031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66</xdr:row>
      <xdr:rowOff>88900</xdr:rowOff>
    </xdr:from>
    <xdr:to>
      <xdr:col>116</xdr:col>
      <xdr:colOff>0</xdr:colOff>
      <xdr:row>68</xdr:row>
      <xdr:rowOff>0</xdr:rowOff>
    </xdr:to>
    <xdr:sp textlink="">
      <xdr:nvSpPr>
        <xdr:cNvPr id="818" name="正方形/長方形 817">
          <a:extLst>
            <a:ext uri="{FF2B5EF4-FFF2-40B4-BE49-F238E27FC236}">
              <a16:creationId xmlns:a16="http://schemas.microsoft.com/office/drawing/2014/main" id="{00000000-0008-0000-0600-000032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textlink="">
      <xdr:nvSpPr>
        <xdr:cNvPr id="819" name="正方形/長方形 818">
          <a:extLst>
            <a:ext uri="{FF2B5EF4-FFF2-40B4-BE49-F238E27FC236}">
              <a16:creationId xmlns:a16="http://schemas.microsoft.com/office/drawing/2014/main" id="{00000000-0008-0000-0600-000033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textlink="">
      <xdr:nvSpPr>
        <xdr:cNvPr id="820" name="テキスト ボックス 819">
          <a:extLst>
            <a:ext uri="{FF2B5EF4-FFF2-40B4-BE49-F238E27FC236}">
              <a16:creationId xmlns:a16="http://schemas.microsoft.com/office/drawing/2014/main" id="{00000000-0008-0000-0600-000034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1" name="直線コネクタ 820">
          <a:extLst>
            <a:ext uri="{FF2B5EF4-FFF2-40B4-BE49-F238E27FC236}">
              <a16:creationId xmlns:a16="http://schemas.microsoft.com/office/drawing/2014/main" id="{00000000-0008-0000-0600-000035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textlink="">
      <xdr:nvSpPr>
        <xdr:cNvPr id="822" name="テキスト ボックス 821">
          <a:extLst>
            <a:ext uri="{FF2B5EF4-FFF2-40B4-BE49-F238E27FC236}">
              <a16:creationId xmlns:a16="http://schemas.microsoft.com/office/drawing/2014/main" id="{00000000-0008-0000-0600-000036030000}"/>
            </a:ext>
          </a:extLst>
        </xdr:cNvPr>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98879</xdr:rowOff>
    </xdr:from>
    <xdr:to>
      <xdr:col>120</xdr:col>
      <xdr:colOff>114300</xdr:colOff>
      <xdr:row>79</xdr:row>
      <xdr:rowOff>98879</xdr:rowOff>
    </xdr:to>
    <xdr:cxnSp macro="">
      <xdr:nvCxnSpPr>
        <xdr:cNvPr id="823" name="直線コネクタ 822">
          <a:extLst>
            <a:ext uri="{FF2B5EF4-FFF2-40B4-BE49-F238E27FC236}">
              <a16:creationId xmlns:a16="http://schemas.microsoft.com/office/drawing/2014/main" id="{00000000-0008-0000-0600-000037030000}"/>
            </a:ext>
          </a:extLst>
        </xdr:cNvPr>
        <xdr:cNvCxnSpPr/>
      </xdr:nvCxnSpPr>
      <xdr:spPr>
        <a:xfrm>
          <a:off x="18288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128106</xdr:rowOff>
    </xdr:from>
    <xdr:ext cx="531299" cy="259045"/>
    <xdr:sp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17756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115207</xdr:rowOff>
    </xdr:from>
    <xdr:to>
      <xdr:col>120</xdr:col>
      <xdr:colOff>114300</xdr:colOff>
      <xdr:row>77</xdr:row>
      <xdr:rowOff>115207</xdr:rowOff>
    </xdr:to>
    <xdr:cxnSp macro="">
      <xdr:nvCxnSpPr>
        <xdr:cNvPr id="825" name="直線コネクタ 824">
          <a:extLst>
            <a:ext uri="{FF2B5EF4-FFF2-40B4-BE49-F238E27FC236}">
              <a16:creationId xmlns:a16="http://schemas.microsoft.com/office/drawing/2014/main" id="{00000000-0008-0000-0600-000039030000}"/>
            </a:ext>
          </a:extLst>
        </xdr:cNvPr>
        <xdr:cNvCxnSpPr/>
      </xdr:nvCxnSpPr>
      <xdr:spPr>
        <a:xfrm>
          <a:off x="18288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144434</xdr:rowOff>
    </xdr:from>
    <xdr:ext cx="531299" cy="259045"/>
    <xdr:sp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17756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131535</xdr:rowOff>
    </xdr:from>
    <xdr:to>
      <xdr:col>120</xdr:col>
      <xdr:colOff>114300</xdr:colOff>
      <xdr:row>75</xdr:row>
      <xdr:rowOff>131535</xdr:rowOff>
    </xdr:to>
    <xdr:cxnSp macro="">
      <xdr:nvCxnSpPr>
        <xdr:cNvPr id="827" name="直線コネクタ 826">
          <a:extLst>
            <a:ext uri="{FF2B5EF4-FFF2-40B4-BE49-F238E27FC236}">
              <a16:creationId xmlns:a16="http://schemas.microsoft.com/office/drawing/2014/main" id="{00000000-0008-0000-0600-00003B030000}"/>
            </a:ext>
          </a:extLst>
        </xdr:cNvPr>
        <xdr:cNvCxnSpPr/>
      </xdr:nvCxnSpPr>
      <xdr:spPr>
        <a:xfrm>
          <a:off x="18288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160762</xdr:rowOff>
    </xdr:from>
    <xdr:ext cx="531299" cy="259045"/>
    <xdr:sp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17756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147865</xdr:rowOff>
    </xdr:from>
    <xdr:to>
      <xdr:col>120</xdr:col>
      <xdr:colOff>114300</xdr:colOff>
      <xdr:row>73</xdr:row>
      <xdr:rowOff>147865</xdr:rowOff>
    </xdr:to>
    <xdr:cxnSp macro="">
      <xdr:nvCxnSpPr>
        <xdr:cNvPr id="829" name="直線コネクタ 828">
          <a:extLst>
            <a:ext uri="{FF2B5EF4-FFF2-40B4-BE49-F238E27FC236}">
              <a16:creationId xmlns:a16="http://schemas.microsoft.com/office/drawing/2014/main" id="{00000000-0008-0000-0600-00003D030000}"/>
            </a:ext>
          </a:extLst>
        </xdr:cNvPr>
        <xdr:cNvCxnSpPr/>
      </xdr:nvCxnSpPr>
      <xdr:spPr>
        <a:xfrm>
          <a:off x="18288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5642</xdr:rowOff>
    </xdr:from>
    <xdr:ext cx="531299" cy="259045"/>
    <xdr:sp textlink="">
      <xdr:nvSpPr>
        <xdr:cNvPr id="830" name="テキスト ボックス 829">
          <a:extLst>
            <a:ext uri="{FF2B5EF4-FFF2-40B4-BE49-F238E27FC236}">
              <a16:creationId xmlns:a16="http://schemas.microsoft.com/office/drawing/2014/main" id="{00000000-0008-0000-0600-00003E030000}"/>
            </a:ext>
          </a:extLst>
        </xdr:cNvPr>
        <xdr:cNvSpPr txBox="1"/>
      </xdr:nvSpPr>
      <xdr:spPr>
        <a:xfrm>
          <a:off x="17756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71</xdr:row>
      <xdr:rowOff>164193</xdr:rowOff>
    </xdr:from>
    <xdr:to>
      <xdr:col>120</xdr:col>
      <xdr:colOff>114300</xdr:colOff>
      <xdr:row>71</xdr:row>
      <xdr:rowOff>164193</xdr:rowOff>
    </xdr:to>
    <xdr:cxnSp macro="">
      <xdr:nvCxnSpPr>
        <xdr:cNvPr id="831" name="直線コネクタ 830">
          <a:extLst>
            <a:ext uri="{FF2B5EF4-FFF2-40B4-BE49-F238E27FC236}">
              <a16:creationId xmlns:a16="http://schemas.microsoft.com/office/drawing/2014/main" id="{00000000-0008-0000-0600-00003F030000}"/>
            </a:ext>
          </a:extLst>
        </xdr:cNvPr>
        <xdr:cNvCxnSpPr/>
      </xdr:nvCxnSpPr>
      <xdr:spPr>
        <a:xfrm>
          <a:off x="18288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21970</xdr:rowOff>
    </xdr:from>
    <xdr:ext cx="531299" cy="259045"/>
    <xdr:sp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7756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9072</xdr:rowOff>
    </xdr:from>
    <xdr:to>
      <xdr:col>120</xdr:col>
      <xdr:colOff>114300</xdr:colOff>
      <xdr:row>70</xdr:row>
      <xdr:rowOff>9072</xdr:rowOff>
    </xdr:to>
    <xdr:cxnSp macro="">
      <xdr:nvCxnSpPr>
        <xdr:cNvPr id="833" name="直線コネクタ 832">
          <a:extLst>
            <a:ext uri="{FF2B5EF4-FFF2-40B4-BE49-F238E27FC236}">
              <a16:creationId xmlns:a16="http://schemas.microsoft.com/office/drawing/2014/main" id="{00000000-0008-0000-0600-000041030000}"/>
            </a:ext>
          </a:extLst>
        </xdr:cNvPr>
        <xdr:cNvCxnSpPr/>
      </xdr:nvCxnSpPr>
      <xdr:spPr>
        <a:xfrm>
          <a:off x="18288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38299</xdr:rowOff>
    </xdr:from>
    <xdr:ext cx="531299" cy="259045"/>
    <xdr:sp textlink="">
      <xdr:nvSpPr>
        <xdr:cNvPr id="834" name="テキスト ボックス 833">
          <a:extLst>
            <a:ext uri="{FF2B5EF4-FFF2-40B4-BE49-F238E27FC236}">
              <a16:creationId xmlns:a16="http://schemas.microsoft.com/office/drawing/2014/main" id="{00000000-0008-0000-0600-000042030000}"/>
            </a:ext>
          </a:extLst>
        </xdr:cNvPr>
        <xdr:cNvSpPr txBox="1"/>
      </xdr:nvSpPr>
      <xdr:spPr>
        <a:xfrm>
          <a:off x="17756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35" name="直線コネクタ 834">
          <a:extLst>
            <a:ext uri="{FF2B5EF4-FFF2-40B4-BE49-F238E27FC236}">
              <a16:creationId xmlns:a16="http://schemas.microsoft.com/office/drawing/2014/main" id="{00000000-0008-0000-0600-000043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textlink="">
      <xdr:nvSpPr>
        <xdr:cNvPr id="837" name="繰出金グラフ枠">
          <a:extLst>
            <a:ext uri="{FF2B5EF4-FFF2-40B4-BE49-F238E27FC236}">
              <a16:creationId xmlns:a16="http://schemas.microsoft.com/office/drawing/2014/main" id="{00000000-0008-0000-0600-000045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49142</xdr:rowOff>
    </xdr:from>
    <xdr:to>
      <xdr:col>116</xdr:col>
      <xdr:colOff>62864</xdr:colOff>
      <xdr:row>78</xdr:row>
      <xdr:rowOff>101099</xdr:rowOff>
    </xdr:to>
    <xdr:cxnSp macro="">
      <xdr:nvCxnSpPr>
        <xdr:cNvPr id="838" name="直線コネクタ 837">
          <a:extLst>
            <a:ext uri="{FF2B5EF4-FFF2-40B4-BE49-F238E27FC236}">
              <a16:creationId xmlns:a16="http://schemas.microsoft.com/office/drawing/2014/main" id="{00000000-0008-0000-0600-000046030000}"/>
            </a:ext>
          </a:extLst>
        </xdr:cNvPr>
        <xdr:cNvCxnSpPr/>
      </xdr:nvCxnSpPr>
      <xdr:spPr>
        <a:xfrm flipV="1">
          <a:off x="22159595" y="12222092"/>
          <a:ext cx="1269" cy="12521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104926</xdr:rowOff>
    </xdr:from>
    <xdr:ext cx="534377" cy="259045"/>
    <xdr:sp textlink="">
      <xdr:nvSpPr>
        <xdr:cNvPr id="839" name="繰出金最小値テキスト">
          <a:extLst>
            <a:ext uri="{FF2B5EF4-FFF2-40B4-BE49-F238E27FC236}">
              <a16:creationId xmlns:a16="http://schemas.microsoft.com/office/drawing/2014/main" id="{00000000-0008-0000-0600-000047030000}"/>
            </a:ext>
          </a:extLst>
        </xdr:cNvPr>
        <xdr:cNvSpPr txBox="1"/>
      </xdr:nvSpPr>
      <xdr:spPr>
        <a:xfrm>
          <a:off x="22212300" y="134780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25,182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101099</xdr:rowOff>
    </xdr:from>
    <xdr:to>
      <xdr:col>116</xdr:col>
      <xdr:colOff>152400</xdr:colOff>
      <xdr:row>78</xdr:row>
      <xdr:rowOff>101099</xdr:rowOff>
    </xdr:to>
    <xdr:cxnSp macro="">
      <xdr:nvCxnSpPr>
        <xdr:cNvPr id="840" name="直線コネクタ 839">
          <a:extLst>
            <a:ext uri="{FF2B5EF4-FFF2-40B4-BE49-F238E27FC236}">
              <a16:creationId xmlns:a16="http://schemas.microsoft.com/office/drawing/2014/main" id="{00000000-0008-0000-0600-000048030000}"/>
            </a:ext>
          </a:extLst>
        </xdr:cNvPr>
        <xdr:cNvCxnSpPr/>
      </xdr:nvCxnSpPr>
      <xdr:spPr>
        <a:xfrm>
          <a:off x="22072600" y="134741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167269</xdr:rowOff>
    </xdr:from>
    <xdr:ext cx="534377" cy="259045"/>
    <xdr:sp textlink="">
      <xdr:nvSpPr>
        <xdr:cNvPr id="841" name="繰出金最大値テキスト">
          <a:extLst>
            <a:ext uri="{FF2B5EF4-FFF2-40B4-BE49-F238E27FC236}">
              <a16:creationId xmlns:a16="http://schemas.microsoft.com/office/drawing/2014/main" id="{00000000-0008-0000-0600-000049030000}"/>
            </a:ext>
          </a:extLst>
        </xdr:cNvPr>
        <xdr:cNvSpPr txBox="1"/>
      </xdr:nvSpPr>
      <xdr:spPr>
        <a:xfrm>
          <a:off x="22212300" y="119973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63,523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49142</xdr:rowOff>
    </xdr:from>
    <xdr:to>
      <xdr:col>116</xdr:col>
      <xdr:colOff>152400</xdr:colOff>
      <xdr:row>71</xdr:row>
      <xdr:rowOff>49142</xdr:rowOff>
    </xdr:to>
    <xdr:cxnSp macro="">
      <xdr:nvCxnSpPr>
        <xdr:cNvPr id="842" name="直線コネクタ 841">
          <a:extLst>
            <a:ext uri="{FF2B5EF4-FFF2-40B4-BE49-F238E27FC236}">
              <a16:creationId xmlns:a16="http://schemas.microsoft.com/office/drawing/2014/main" id="{00000000-0008-0000-0600-00004A030000}"/>
            </a:ext>
          </a:extLst>
        </xdr:cNvPr>
        <xdr:cNvCxnSpPr/>
      </xdr:nvCxnSpPr>
      <xdr:spPr>
        <a:xfrm>
          <a:off x="22072600" y="122220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75</xdr:row>
      <xdr:rowOff>110145</xdr:rowOff>
    </xdr:from>
    <xdr:to>
      <xdr:col>116</xdr:col>
      <xdr:colOff>63500</xdr:colOff>
      <xdr:row>76</xdr:row>
      <xdr:rowOff>7601</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flipV="1">
          <a:off x="21323300" y="12968895"/>
          <a:ext cx="838200" cy="68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75</xdr:row>
      <xdr:rowOff>117260</xdr:rowOff>
    </xdr:from>
    <xdr:ext cx="534377" cy="259045"/>
    <xdr:sp textlink="">
      <xdr:nvSpPr>
        <xdr:cNvPr id="844" name="繰出金平均値テキスト">
          <a:extLst>
            <a:ext uri="{FF2B5EF4-FFF2-40B4-BE49-F238E27FC236}">
              <a16:creationId xmlns:a16="http://schemas.microsoft.com/office/drawing/2014/main" id="{00000000-0008-0000-0600-00004C030000}"/>
            </a:ext>
          </a:extLst>
        </xdr:cNvPr>
        <xdr:cNvSpPr txBox="1"/>
      </xdr:nvSpPr>
      <xdr:spPr>
        <a:xfrm>
          <a:off x="22212300" y="1297601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38,221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138833</xdr:rowOff>
    </xdr:from>
    <xdr:to>
      <xdr:col>116</xdr:col>
      <xdr:colOff>114300</xdr:colOff>
      <xdr:row>76</xdr:row>
      <xdr:rowOff>68982</xdr:rowOff>
    </xdr:to>
    <xdr:sp textlink="">
      <xdr:nvSpPr>
        <xdr:cNvPr id="845" name="フローチャート: 判断 844">
          <a:extLst>
            <a:ext uri="{FF2B5EF4-FFF2-40B4-BE49-F238E27FC236}">
              <a16:creationId xmlns:a16="http://schemas.microsoft.com/office/drawing/2014/main" id="{00000000-0008-0000-0600-00004D030000}"/>
            </a:ext>
          </a:extLst>
        </xdr:cNvPr>
        <xdr:cNvSpPr/>
      </xdr:nvSpPr>
      <xdr:spPr>
        <a:xfrm>
          <a:off x="22110700" y="12997583"/>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76</xdr:row>
      <xdr:rowOff>7601</xdr:rowOff>
    </xdr:from>
    <xdr:to>
      <xdr:col>111</xdr:col>
      <xdr:colOff>177800</xdr:colOff>
      <xdr:row>76</xdr:row>
      <xdr:rowOff>68735</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flipV="1">
          <a:off x="20434300" y="13037801"/>
          <a:ext cx="889000" cy="611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103629</xdr:rowOff>
    </xdr:from>
    <xdr:to>
      <xdr:col>112</xdr:col>
      <xdr:colOff>38100</xdr:colOff>
      <xdr:row>76</xdr:row>
      <xdr:rowOff>33778</xdr:rowOff>
    </xdr:to>
    <xdr:sp textlink="">
      <xdr:nvSpPr>
        <xdr:cNvPr id="847" name="フローチャート: 判断 846">
          <a:extLst>
            <a:ext uri="{FF2B5EF4-FFF2-40B4-BE49-F238E27FC236}">
              <a16:creationId xmlns:a16="http://schemas.microsoft.com/office/drawing/2014/main" id="{00000000-0008-0000-0600-00004F030000}"/>
            </a:ext>
          </a:extLst>
        </xdr:cNvPr>
        <xdr:cNvSpPr/>
      </xdr:nvSpPr>
      <xdr:spPr>
        <a:xfrm>
          <a:off x="21272500" y="12962379"/>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74</xdr:row>
      <xdr:rowOff>50306</xdr:rowOff>
    </xdr:from>
    <xdr:ext cx="534377" cy="259045"/>
    <xdr:sp textlink="">
      <xdr:nvSpPr>
        <xdr:cNvPr id="848" name="テキスト ボックス 847">
          <a:extLst>
            <a:ext uri="{FF2B5EF4-FFF2-40B4-BE49-F238E27FC236}">
              <a16:creationId xmlns:a16="http://schemas.microsoft.com/office/drawing/2014/main" id="{00000000-0008-0000-0600-000050030000}"/>
            </a:ext>
          </a:extLst>
        </xdr:cNvPr>
        <xdr:cNvSpPr txBox="1"/>
      </xdr:nvSpPr>
      <xdr:spPr>
        <a:xfrm>
          <a:off x="21056111" y="127376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39,299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76</xdr:row>
      <xdr:rowOff>68735</xdr:rowOff>
    </xdr:from>
    <xdr:to>
      <xdr:col>107</xdr:col>
      <xdr:colOff>50800</xdr:colOff>
      <xdr:row>76</xdr:row>
      <xdr:rowOff>152926</xdr:rowOff>
    </xdr:to>
    <xdr:cxnSp macro="">
      <xdr:nvCxnSpPr>
        <xdr:cNvPr id="849" name="直線コネクタ 848">
          <a:extLst>
            <a:ext uri="{FF2B5EF4-FFF2-40B4-BE49-F238E27FC236}">
              <a16:creationId xmlns:a16="http://schemas.microsoft.com/office/drawing/2014/main" id="{00000000-0008-0000-0600-000051030000}"/>
            </a:ext>
          </a:extLst>
        </xdr:cNvPr>
        <xdr:cNvCxnSpPr/>
      </xdr:nvCxnSpPr>
      <xdr:spPr>
        <a:xfrm flipV="1">
          <a:off x="19545300" y="13098935"/>
          <a:ext cx="889000" cy="841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154769</xdr:rowOff>
    </xdr:from>
    <xdr:to>
      <xdr:col>107</xdr:col>
      <xdr:colOff>101600</xdr:colOff>
      <xdr:row>76</xdr:row>
      <xdr:rowOff>84919</xdr:rowOff>
    </xdr:to>
    <xdr:sp textlink="">
      <xdr:nvSpPr>
        <xdr:cNvPr id="850" name="フローチャート: 判断 849">
          <a:extLst>
            <a:ext uri="{FF2B5EF4-FFF2-40B4-BE49-F238E27FC236}">
              <a16:creationId xmlns:a16="http://schemas.microsoft.com/office/drawing/2014/main" id="{00000000-0008-0000-0600-000052030000}"/>
            </a:ext>
          </a:extLst>
        </xdr:cNvPr>
        <xdr:cNvSpPr/>
      </xdr:nvSpPr>
      <xdr:spPr>
        <a:xfrm>
          <a:off x="20383500" y="130135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74</xdr:row>
      <xdr:rowOff>101447</xdr:rowOff>
    </xdr:from>
    <xdr:ext cx="534377" cy="259045"/>
    <xdr:sp textlink="">
      <xdr:nvSpPr>
        <xdr:cNvPr id="851" name="テキスト ボックス 850">
          <a:extLst>
            <a:ext uri="{FF2B5EF4-FFF2-40B4-BE49-F238E27FC236}">
              <a16:creationId xmlns:a16="http://schemas.microsoft.com/office/drawing/2014/main" id="{00000000-0008-0000-0600-000053030000}"/>
            </a:ext>
          </a:extLst>
        </xdr:cNvPr>
        <xdr:cNvSpPr txBox="1"/>
      </xdr:nvSpPr>
      <xdr:spPr>
        <a:xfrm>
          <a:off x="20167111" y="127887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76</xdr:row>
      <xdr:rowOff>152926</xdr:rowOff>
    </xdr:from>
    <xdr:to>
      <xdr:col>102</xdr:col>
      <xdr:colOff>114300</xdr:colOff>
      <xdr:row>76</xdr:row>
      <xdr:rowOff>169582</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flipV="1">
          <a:off x="18656300" y="13183126"/>
          <a:ext cx="889000" cy="166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76</xdr:row>
      <xdr:rowOff>13463</xdr:rowOff>
    </xdr:from>
    <xdr:to>
      <xdr:col>102</xdr:col>
      <xdr:colOff>165100</xdr:colOff>
      <xdr:row>76</xdr:row>
      <xdr:rowOff>115063</xdr:rowOff>
    </xdr:to>
    <xdr:sp textlink="">
      <xdr:nvSpPr>
        <xdr:cNvPr id="853" name="フローチャート: 判断 852">
          <a:extLst>
            <a:ext uri="{FF2B5EF4-FFF2-40B4-BE49-F238E27FC236}">
              <a16:creationId xmlns:a16="http://schemas.microsoft.com/office/drawing/2014/main" id="{00000000-0008-0000-0600-000055030000}"/>
            </a:ext>
          </a:extLst>
        </xdr:cNvPr>
        <xdr:cNvSpPr/>
      </xdr:nvSpPr>
      <xdr:spPr>
        <a:xfrm>
          <a:off x="19494500" y="13043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74</xdr:row>
      <xdr:rowOff>131589</xdr:rowOff>
    </xdr:from>
    <xdr:ext cx="534377" cy="259045"/>
    <xdr:sp textlink="">
      <xdr:nvSpPr>
        <xdr:cNvPr id="854" name="テキスト ボックス 853">
          <a:extLst>
            <a:ext uri="{FF2B5EF4-FFF2-40B4-BE49-F238E27FC236}">
              <a16:creationId xmlns:a16="http://schemas.microsoft.com/office/drawing/2014/main" id="{00000000-0008-0000-0600-000056030000}"/>
            </a:ext>
          </a:extLst>
        </xdr:cNvPr>
        <xdr:cNvSpPr txBox="1"/>
      </xdr:nvSpPr>
      <xdr:spPr>
        <a:xfrm>
          <a:off x="19278111" y="128188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36,810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168584</xdr:rowOff>
    </xdr:from>
    <xdr:to>
      <xdr:col>98</xdr:col>
      <xdr:colOff>38100</xdr:colOff>
      <xdr:row>76</xdr:row>
      <xdr:rowOff>98734</xdr:rowOff>
    </xdr:to>
    <xdr:sp textlink="">
      <xdr:nvSpPr>
        <xdr:cNvPr id="855" name="フローチャート: 判断 854">
          <a:extLst>
            <a:ext uri="{FF2B5EF4-FFF2-40B4-BE49-F238E27FC236}">
              <a16:creationId xmlns:a16="http://schemas.microsoft.com/office/drawing/2014/main" id="{00000000-0008-0000-0600-000057030000}"/>
            </a:ext>
          </a:extLst>
        </xdr:cNvPr>
        <xdr:cNvSpPr/>
      </xdr:nvSpPr>
      <xdr:spPr>
        <a:xfrm>
          <a:off x="18605500" y="130273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115261</xdr:rowOff>
    </xdr:from>
    <xdr:ext cx="534377" cy="259045"/>
    <xdr:sp textlink="">
      <xdr:nvSpPr>
        <xdr:cNvPr id="856" name="テキスト ボックス 855">
          <a:extLst>
            <a:ext uri="{FF2B5EF4-FFF2-40B4-BE49-F238E27FC236}">
              <a16:creationId xmlns:a16="http://schemas.microsoft.com/office/drawing/2014/main" id="{00000000-0008-0000-0600-000058030000}"/>
            </a:ext>
          </a:extLst>
        </xdr:cNvPr>
        <xdr:cNvSpPr txBox="1"/>
      </xdr:nvSpPr>
      <xdr:spPr>
        <a:xfrm>
          <a:off x="18389111" y="128025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textlink="">
      <xdr:nvSpPr>
        <xdr:cNvPr id="857" name="テキスト ボックス 856">
          <a:extLst>
            <a:ext uri="{FF2B5EF4-FFF2-40B4-BE49-F238E27FC236}">
              <a16:creationId xmlns:a16="http://schemas.microsoft.com/office/drawing/2014/main" id="{00000000-0008-0000-0600-000059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textlink="">
      <xdr:nvSpPr>
        <xdr:cNvPr id="858" name="テキスト ボックス 857">
          <a:extLst>
            <a:ext uri="{FF2B5EF4-FFF2-40B4-BE49-F238E27FC236}">
              <a16:creationId xmlns:a16="http://schemas.microsoft.com/office/drawing/2014/main" id="{00000000-0008-0000-0600-00005A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textlink="">
      <xdr:nvSpPr>
        <xdr:cNvPr id="859" name="テキスト ボックス 858">
          <a:extLst>
            <a:ext uri="{FF2B5EF4-FFF2-40B4-BE49-F238E27FC236}">
              <a16:creationId xmlns:a16="http://schemas.microsoft.com/office/drawing/2014/main" id="{00000000-0008-0000-0600-00005B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59345</xdr:rowOff>
    </xdr:from>
    <xdr:to>
      <xdr:col>116</xdr:col>
      <xdr:colOff>114300</xdr:colOff>
      <xdr:row>75</xdr:row>
      <xdr:rowOff>160945</xdr:rowOff>
    </xdr:to>
    <xdr:sp textlink="">
      <xdr:nvSpPr>
        <xdr:cNvPr id="862" name="楕円 861">
          <a:extLst>
            <a:ext uri="{FF2B5EF4-FFF2-40B4-BE49-F238E27FC236}">
              <a16:creationId xmlns:a16="http://schemas.microsoft.com/office/drawing/2014/main" id="{00000000-0008-0000-0600-00005E030000}"/>
            </a:ext>
          </a:extLst>
        </xdr:cNvPr>
        <xdr:cNvSpPr/>
      </xdr:nvSpPr>
      <xdr:spPr>
        <a:xfrm>
          <a:off x="22110700" y="12918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74</xdr:row>
      <xdr:rowOff>82222</xdr:rowOff>
    </xdr:from>
    <xdr:ext cx="534377" cy="259045"/>
    <xdr:sp textlink="">
      <xdr:nvSpPr>
        <xdr:cNvPr id="863" name="繰出金該当値テキスト">
          <a:extLst>
            <a:ext uri="{FF2B5EF4-FFF2-40B4-BE49-F238E27FC236}">
              <a16:creationId xmlns:a16="http://schemas.microsoft.com/office/drawing/2014/main" id="{00000000-0008-0000-0600-00005F030000}"/>
            </a:ext>
          </a:extLst>
        </xdr:cNvPr>
        <xdr:cNvSpPr txBox="1"/>
      </xdr:nvSpPr>
      <xdr:spPr>
        <a:xfrm>
          <a:off x="22212300" y="127695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75</xdr:row>
      <xdr:rowOff>128252</xdr:rowOff>
    </xdr:from>
    <xdr:to>
      <xdr:col>112</xdr:col>
      <xdr:colOff>38100</xdr:colOff>
      <xdr:row>76</xdr:row>
      <xdr:rowOff>58403</xdr:rowOff>
    </xdr:to>
    <xdr:sp textlink="">
      <xdr:nvSpPr>
        <xdr:cNvPr id="864" name="楕円 863">
          <a:extLst>
            <a:ext uri="{FF2B5EF4-FFF2-40B4-BE49-F238E27FC236}">
              <a16:creationId xmlns:a16="http://schemas.microsoft.com/office/drawing/2014/main" id="{00000000-0008-0000-0600-000060030000}"/>
            </a:ext>
          </a:extLst>
        </xdr:cNvPr>
        <xdr:cNvSpPr/>
      </xdr:nvSpPr>
      <xdr:spPr>
        <a:xfrm>
          <a:off x="21272500" y="12987002"/>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76</xdr:row>
      <xdr:rowOff>49528</xdr:rowOff>
    </xdr:from>
    <xdr:ext cx="534377" cy="259045"/>
    <xdr:sp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21056111" y="130797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76</xdr:row>
      <xdr:rowOff>17935</xdr:rowOff>
    </xdr:from>
    <xdr:to>
      <xdr:col>107</xdr:col>
      <xdr:colOff>101600</xdr:colOff>
      <xdr:row>76</xdr:row>
      <xdr:rowOff>119535</xdr:rowOff>
    </xdr:to>
    <xdr:sp textlink="">
      <xdr:nvSpPr>
        <xdr:cNvPr id="866" name="楕円 865">
          <a:extLst>
            <a:ext uri="{FF2B5EF4-FFF2-40B4-BE49-F238E27FC236}">
              <a16:creationId xmlns:a16="http://schemas.microsoft.com/office/drawing/2014/main" id="{00000000-0008-0000-0600-000062030000}"/>
            </a:ext>
          </a:extLst>
        </xdr:cNvPr>
        <xdr:cNvSpPr/>
      </xdr:nvSpPr>
      <xdr:spPr>
        <a:xfrm>
          <a:off x="20383500" y="13048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76</xdr:row>
      <xdr:rowOff>110662</xdr:rowOff>
    </xdr:from>
    <xdr:ext cx="534377" cy="259045"/>
    <xdr:sp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20167111" y="131408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76</xdr:row>
      <xdr:rowOff>102126</xdr:rowOff>
    </xdr:from>
    <xdr:to>
      <xdr:col>102</xdr:col>
      <xdr:colOff>165100</xdr:colOff>
      <xdr:row>77</xdr:row>
      <xdr:rowOff>32276</xdr:rowOff>
    </xdr:to>
    <xdr:sp textlink="">
      <xdr:nvSpPr>
        <xdr:cNvPr id="868" name="楕円 867">
          <a:extLst>
            <a:ext uri="{FF2B5EF4-FFF2-40B4-BE49-F238E27FC236}">
              <a16:creationId xmlns:a16="http://schemas.microsoft.com/office/drawing/2014/main" id="{00000000-0008-0000-0600-000064030000}"/>
            </a:ext>
          </a:extLst>
        </xdr:cNvPr>
        <xdr:cNvSpPr/>
      </xdr:nvSpPr>
      <xdr:spPr>
        <a:xfrm>
          <a:off x="19494500" y="131323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77</xdr:row>
      <xdr:rowOff>23403</xdr:rowOff>
    </xdr:from>
    <xdr:ext cx="534377" cy="259045"/>
    <xdr:sp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19278111" y="132250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118782</xdr:rowOff>
    </xdr:from>
    <xdr:to>
      <xdr:col>98</xdr:col>
      <xdr:colOff>38100</xdr:colOff>
      <xdr:row>77</xdr:row>
      <xdr:rowOff>48932</xdr:rowOff>
    </xdr:to>
    <xdr:sp textlink="">
      <xdr:nvSpPr>
        <xdr:cNvPr id="870" name="楕円 869">
          <a:extLst>
            <a:ext uri="{FF2B5EF4-FFF2-40B4-BE49-F238E27FC236}">
              <a16:creationId xmlns:a16="http://schemas.microsoft.com/office/drawing/2014/main" id="{00000000-0008-0000-0600-000066030000}"/>
            </a:ext>
          </a:extLst>
        </xdr:cNvPr>
        <xdr:cNvSpPr/>
      </xdr:nvSpPr>
      <xdr:spPr>
        <a:xfrm>
          <a:off x="18605500" y="131489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77</xdr:row>
      <xdr:rowOff>40059</xdr:rowOff>
    </xdr:from>
    <xdr:ext cx="534377" cy="259045"/>
    <xdr:sp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18389111" y="132417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textlink="">
      <xdr:nvSpPr>
        <xdr:cNvPr id="872" name="正方形/長方形 871">
          <a:extLst>
            <a:ext uri="{FF2B5EF4-FFF2-40B4-BE49-F238E27FC236}">
              <a16:creationId xmlns:a16="http://schemas.microsoft.com/office/drawing/2014/main" id="{00000000-0008-0000-0600-000068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textlink="">
      <xdr:nvSpPr>
        <xdr:cNvPr id="873" name="正方形/長方形 872">
          <a:extLst>
            <a:ext uri="{FF2B5EF4-FFF2-40B4-BE49-F238E27FC236}">
              <a16:creationId xmlns:a16="http://schemas.microsoft.com/office/drawing/2014/main" id="{00000000-0008-0000-0600-000069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textlink="">
      <xdr:nvSpPr>
        <xdr:cNvPr id="874" name="正方形/長方形 873">
          <a:extLst>
            <a:ext uri="{FF2B5EF4-FFF2-40B4-BE49-F238E27FC236}">
              <a16:creationId xmlns:a16="http://schemas.microsoft.com/office/drawing/2014/main" id="{00000000-0008-0000-0600-00006A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textlink="">
      <xdr:nvSpPr>
        <xdr:cNvPr id="875" name="正方形/長方形 874">
          <a:extLst>
            <a:ext uri="{FF2B5EF4-FFF2-40B4-BE49-F238E27FC236}">
              <a16:creationId xmlns:a16="http://schemas.microsoft.com/office/drawing/2014/main" id="{00000000-0008-0000-0600-00006B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textlink="">
      <xdr:nvSpPr>
        <xdr:cNvPr id="876" name="正方形/長方形 875">
          <a:extLst>
            <a:ext uri="{FF2B5EF4-FFF2-40B4-BE49-F238E27FC236}">
              <a16:creationId xmlns:a16="http://schemas.microsoft.com/office/drawing/2014/main" id="{00000000-0008-0000-0600-00006C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textlink="">
      <xdr:nvSpPr>
        <xdr:cNvPr id="877" name="正方形/長方形 876">
          <a:extLst>
            <a:ext uri="{FF2B5EF4-FFF2-40B4-BE49-F238E27FC236}">
              <a16:creationId xmlns:a16="http://schemas.microsoft.com/office/drawing/2014/main" id="{00000000-0008-0000-0600-00006D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86</xdr:row>
      <xdr:rowOff>88900</xdr:rowOff>
    </xdr:from>
    <xdr:to>
      <xdr:col>116</xdr:col>
      <xdr:colOff>0</xdr:colOff>
      <xdr:row>88</xdr:row>
      <xdr:rowOff>0</xdr:rowOff>
    </xdr:to>
    <xdr:sp textlink="">
      <xdr:nvSpPr>
        <xdr:cNvPr id="878" name="正方形/長方形 877">
          <a:extLst>
            <a:ext uri="{FF2B5EF4-FFF2-40B4-BE49-F238E27FC236}">
              <a16:creationId xmlns:a16="http://schemas.microsoft.com/office/drawing/2014/main" id="{00000000-0008-0000-0600-00006E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textlink="">
      <xdr:nvSpPr>
        <xdr:cNvPr id="879" name="正方形/長方形 878">
          <a:extLst>
            <a:ext uri="{FF2B5EF4-FFF2-40B4-BE49-F238E27FC236}">
              <a16:creationId xmlns:a16="http://schemas.microsoft.com/office/drawing/2014/main" id="{00000000-0008-0000-0600-00006F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textlink="">
      <xdr:nvSpPr>
        <xdr:cNvPr id="880" name="テキスト ボックス 879">
          <a:extLst>
            <a:ext uri="{FF2B5EF4-FFF2-40B4-BE49-F238E27FC236}">
              <a16:creationId xmlns:a16="http://schemas.microsoft.com/office/drawing/2014/main" id="{00000000-0008-0000-0600-000070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1" name="直線コネクタ 880">
          <a:extLst>
            <a:ext uri="{FF2B5EF4-FFF2-40B4-BE49-F238E27FC236}">
              <a16:creationId xmlns:a16="http://schemas.microsoft.com/office/drawing/2014/main" id="{00000000-0008-0000-0600-000071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2" name="直線コネクタ 881">
          <a:extLst>
            <a:ext uri="{FF2B5EF4-FFF2-40B4-BE49-F238E27FC236}">
              <a16:creationId xmlns:a16="http://schemas.microsoft.com/office/drawing/2014/main" id="{00000000-0008-0000-0600-000072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textlink="">
      <xdr:nvSpPr>
        <xdr:cNvPr id="883" name="テキスト ボックス 882">
          <a:extLst>
            <a:ext uri="{FF2B5EF4-FFF2-40B4-BE49-F238E27FC236}">
              <a16:creationId xmlns:a16="http://schemas.microsoft.com/office/drawing/2014/main" id="{00000000-0008-0000-0600-000073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84" name="直線コネクタ 883">
          <a:extLst>
            <a:ext uri="{FF2B5EF4-FFF2-40B4-BE49-F238E27FC236}">
              <a16:creationId xmlns:a16="http://schemas.microsoft.com/office/drawing/2014/main" id="{00000000-0008-0000-0600-000074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textlink="">
      <xdr:nvSpPr>
        <xdr:cNvPr id="885" name="テキスト ボックス 884">
          <a:extLst>
            <a:ext uri="{FF2B5EF4-FFF2-40B4-BE49-F238E27FC236}">
              <a16:creationId xmlns:a16="http://schemas.microsoft.com/office/drawing/2014/main" id="{00000000-0008-0000-0600-000075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textlink="">
      <xdr:nvSpPr>
        <xdr:cNvPr id="886" name="前年度繰上充用金グラフ枠">
          <a:extLst>
            <a:ext uri="{FF2B5EF4-FFF2-40B4-BE49-F238E27FC236}">
              <a16:creationId xmlns:a16="http://schemas.microsoft.com/office/drawing/2014/main" id="{00000000-0008-0000-0600-000076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87" name="直線コネクタ 886">
          <a:extLst>
            <a:ext uri="{FF2B5EF4-FFF2-40B4-BE49-F238E27FC236}">
              <a16:creationId xmlns:a16="http://schemas.microsoft.com/office/drawing/2014/main" id="{00000000-0008-0000-0600-000077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textlink="">
      <xdr:nvSpPr>
        <xdr:cNvPr id="888" name="前年度繰上充用金最小値テキスト">
          <a:extLst>
            <a:ext uri="{FF2B5EF4-FFF2-40B4-BE49-F238E27FC236}">
              <a16:creationId xmlns:a16="http://schemas.microsoft.com/office/drawing/2014/main" id="{00000000-0008-0000-0600-000078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89" name="直線コネクタ 888">
          <a:extLst>
            <a:ext uri="{FF2B5EF4-FFF2-40B4-BE49-F238E27FC236}">
              <a16:creationId xmlns:a16="http://schemas.microsoft.com/office/drawing/2014/main" id="{00000000-0008-0000-0600-000079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textlink="">
      <xdr:nvSpPr>
        <xdr:cNvPr id="890" name="前年度繰上充用金最大値テキスト">
          <a:extLst>
            <a:ext uri="{FF2B5EF4-FFF2-40B4-BE49-F238E27FC236}">
              <a16:creationId xmlns:a16="http://schemas.microsoft.com/office/drawing/2014/main" id="{00000000-0008-0000-0600-00007A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1" name="直線コネクタ 890">
          <a:extLst>
            <a:ext uri="{FF2B5EF4-FFF2-40B4-BE49-F238E27FC236}">
              <a16:creationId xmlns:a16="http://schemas.microsoft.com/office/drawing/2014/main" id="{00000000-0008-0000-0600-00007B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2" name="直線コネクタ 891">
          <a:extLst>
            <a:ext uri="{FF2B5EF4-FFF2-40B4-BE49-F238E27FC236}">
              <a16:creationId xmlns:a16="http://schemas.microsoft.com/office/drawing/2014/main" id="{00000000-0008-0000-0600-00007C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textlink="">
      <xdr:nvSpPr>
        <xdr:cNvPr id="893" name="前年度繰上充用金平均値テキスト">
          <a:extLst>
            <a:ext uri="{FF2B5EF4-FFF2-40B4-BE49-F238E27FC236}">
              <a16:creationId xmlns:a16="http://schemas.microsoft.com/office/drawing/2014/main" id="{00000000-0008-0000-0600-00007D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textlink="">
      <xdr:nvSpPr>
        <xdr:cNvPr id="894" name="フローチャート: 判断 893">
          <a:extLst>
            <a:ext uri="{FF2B5EF4-FFF2-40B4-BE49-F238E27FC236}">
              <a16:creationId xmlns:a16="http://schemas.microsoft.com/office/drawing/2014/main" id="{00000000-0008-0000-0600-00007E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895" name="直線コネクタ 894">
          <a:extLst>
            <a:ext uri="{FF2B5EF4-FFF2-40B4-BE49-F238E27FC236}">
              <a16:creationId xmlns:a16="http://schemas.microsoft.com/office/drawing/2014/main" id="{00000000-0008-0000-0600-00007F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textlink="">
      <xdr:nvSpPr>
        <xdr:cNvPr id="896" name="フローチャート: 判断 895">
          <a:extLst>
            <a:ext uri="{FF2B5EF4-FFF2-40B4-BE49-F238E27FC236}">
              <a16:creationId xmlns:a16="http://schemas.microsoft.com/office/drawing/2014/main" id="{00000000-0008-0000-0600-000080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textlink="">
      <xdr:nvSpPr>
        <xdr:cNvPr id="897" name="テキスト ボックス 896">
          <a:extLst>
            <a:ext uri="{FF2B5EF4-FFF2-40B4-BE49-F238E27FC236}">
              <a16:creationId xmlns:a16="http://schemas.microsoft.com/office/drawing/2014/main" id="{00000000-0008-0000-0600-000081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textlink="">
      <xdr:nvSpPr>
        <xdr:cNvPr id="899" name="フローチャート: 判断 898">
          <a:extLst>
            <a:ext uri="{FF2B5EF4-FFF2-40B4-BE49-F238E27FC236}">
              <a16:creationId xmlns:a16="http://schemas.microsoft.com/office/drawing/2014/main" id="{00000000-0008-0000-0600-000083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textlink="">
      <xdr:nvSpPr>
        <xdr:cNvPr id="900" name="テキスト ボックス 899">
          <a:extLst>
            <a:ext uri="{FF2B5EF4-FFF2-40B4-BE49-F238E27FC236}">
              <a16:creationId xmlns:a16="http://schemas.microsoft.com/office/drawing/2014/main" id="{00000000-0008-0000-0600-000084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textlink="">
      <xdr:nvSpPr>
        <xdr:cNvPr id="902" name="フローチャート: 判断 901">
          <a:extLst>
            <a:ext uri="{FF2B5EF4-FFF2-40B4-BE49-F238E27FC236}">
              <a16:creationId xmlns:a16="http://schemas.microsoft.com/office/drawing/2014/main" id="{00000000-0008-0000-0600-000086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textlink="">
      <xdr:nvSpPr>
        <xdr:cNvPr id="903" name="テキスト ボックス 902">
          <a:extLst>
            <a:ext uri="{FF2B5EF4-FFF2-40B4-BE49-F238E27FC236}">
              <a16:creationId xmlns:a16="http://schemas.microsoft.com/office/drawing/2014/main" id="{00000000-0008-0000-0600-000087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textlink="">
      <xdr:nvSpPr>
        <xdr:cNvPr id="904" name="フローチャート: 判断 903">
          <a:extLst>
            <a:ext uri="{FF2B5EF4-FFF2-40B4-BE49-F238E27FC236}">
              <a16:creationId xmlns:a16="http://schemas.microsoft.com/office/drawing/2014/main" id="{00000000-0008-0000-0600-000088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textlink="">
      <xdr:nvSpPr>
        <xdr:cNvPr id="905" name="テキスト ボックス 904">
          <a:extLst>
            <a:ext uri="{FF2B5EF4-FFF2-40B4-BE49-F238E27FC236}">
              <a16:creationId xmlns:a16="http://schemas.microsoft.com/office/drawing/2014/main" id="{00000000-0008-0000-0600-000089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textlink="">
      <xdr:nvSpPr>
        <xdr:cNvPr id="906" name="テキスト ボックス 905">
          <a:extLst>
            <a:ext uri="{FF2B5EF4-FFF2-40B4-BE49-F238E27FC236}">
              <a16:creationId xmlns:a16="http://schemas.microsoft.com/office/drawing/2014/main" id="{00000000-0008-0000-0600-00008A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textlink="">
      <xdr:nvSpPr>
        <xdr:cNvPr id="907" name="テキスト ボックス 906">
          <a:extLst>
            <a:ext uri="{FF2B5EF4-FFF2-40B4-BE49-F238E27FC236}">
              <a16:creationId xmlns:a16="http://schemas.microsoft.com/office/drawing/2014/main" id="{00000000-0008-0000-0600-00008B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textlink="">
      <xdr:nvSpPr>
        <xdr:cNvPr id="908" name="テキスト ボックス 907">
          <a:extLst>
            <a:ext uri="{FF2B5EF4-FFF2-40B4-BE49-F238E27FC236}">
              <a16:creationId xmlns:a16="http://schemas.microsoft.com/office/drawing/2014/main" id="{00000000-0008-0000-0600-00008C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textlink="">
      <xdr:nvSpPr>
        <xdr:cNvPr id="909" name="テキスト ボックス 908">
          <a:extLst>
            <a:ext uri="{FF2B5EF4-FFF2-40B4-BE49-F238E27FC236}">
              <a16:creationId xmlns:a16="http://schemas.microsoft.com/office/drawing/2014/main" id="{00000000-0008-0000-0600-00008D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textlink="">
      <xdr:nvSpPr>
        <xdr:cNvPr id="910" name="テキスト ボックス 909">
          <a:extLst>
            <a:ext uri="{FF2B5EF4-FFF2-40B4-BE49-F238E27FC236}">
              <a16:creationId xmlns:a16="http://schemas.microsoft.com/office/drawing/2014/main" id="{00000000-0008-0000-0600-00008E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textlink="">
      <xdr:nvSpPr>
        <xdr:cNvPr id="911" name="楕円 910">
          <a:extLst>
            <a:ext uri="{FF2B5EF4-FFF2-40B4-BE49-F238E27FC236}">
              <a16:creationId xmlns:a16="http://schemas.microsoft.com/office/drawing/2014/main" id="{00000000-0008-0000-0600-00008F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textlink="">
      <xdr:nvSpPr>
        <xdr:cNvPr id="912" name="前年度繰上充用金該当値テキスト">
          <a:extLst>
            <a:ext uri="{FF2B5EF4-FFF2-40B4-BE49-F238E27FC236}">
              <a16:creationId xmlns:a16="http://schemas.microsoft.com/office/drawing/2014/main" id="{00000000-0008-0000-0600-000090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textlink="">
      <xdr:nvSpPr>
        <xdr:cNvPr id="913" name="楕円 912">
          <a:extLst>
            <a:ext uri="{FF2B5EF4-FFF2-40B4-BE49-F238E27FC236}">
              <a16:creationId xmlns:a16="http://schemas.microsoft.com/office/drawing/2014/main" id="{00000000-0008-0000-0600-000091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textlink="">
      <xdr:nvSpPr>
        <xdr:cNvPr id="915" name="楕円 914">
          <a:extLst>
            <a:ext uri="{FF2B5EF4-FFF2-40B4-BE49-F238E27FC236}">
              <a16:creationId xmlns:a16="http://schemas.microsoft.com/office/drawing/2014/main" id="{00000000-0008-0000-0600-000093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textlink="">
      <xdr:nvSpPr>
        <xdr:cNvPr id="917" name="楕円 916">
          <a:extLst>
            <a:ext uri="{FF2B5EF4-FFF2-40B4-BE49-F238E27FC236}">
              <a16:creationId xmlns:a16="http://schemas.microsoft.com/office/drawing/2014/main" id="{00000000-0008-0000-0600-000095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textlink="">
      <xdr:nvSpPr>
        <xdr:cNvPr id="919" name="楕円 918">
          <a:extLst>
            <a:ext uri="{FF2B5EF4-FFF2-40B4-BE49-F238E27FC236}">
              <a16:creationId xmlns:a16="http://schemas.microsoft.com/office/drawing/2014/main" id="{00000000-0008-0000-0600-000097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textlink="">
      <xdr:nvSpPr>
        <xdr:cNvPr id="921" name="正方形/長方形 920">
          <a:extLst>
            <a:ext uri="{FF2B5EF4-FFF2-40B4-BE49-F238E27FC236}">
              <a16:creationId xmlns:a16="http://schemas.microsoft.com/office/drawing/2014/main" id="{00000000-0008-0000-0600-000099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textlink="">
      <xdr:nvSpPr>
        <xdr:cNvPr id="922" name="正方形/長方形 921">
          <a:extLst>
            <a:ext uri="{FF2B5EF4-FFF2-40B4-BE49-F238E27FC236}">
              <a16:creationId xmlns:a16="http://schemas.microsoft.com/office/drawing/2014/main" id="{00000000-0008-0000-0600-00009A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textlink="" fLocksText="0">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類似団体内平均値よりコストが高いのは物件費、普通建設事業費（うち新規整備）</a:t>
          </a:r>
          <a:r>
            <a:rPr kumimoji="1" lang="ja-JP" altLang="en-US" sz="1100">
              <a:solidFill>
                <a:schemeClr val="dk1"/>
              </a:solidFill>
              <a:effectLst/>
              <a:latin typeface="+mn-lt"/>
              <a:ea typeface="+mn-ea"/>
              <a:cs typeface="+mn-cs"/>
            </a:rPr>
            <a:t>、繰出金</a:t>
          </a:r>
          <a:r>
            <a:rPr kumimoji="1" lang="ja-JP" altLang="ja-JP" sz="1100">
              <a:solidFill>
                <a:schemeClr val="dk1"/>
              </a:solidFill>
              <a:effectLst/>
              <a:latin typeface="+mn-lt"/>
              <a:ea typeface="+mn-ea"/>
              <a:cs typeface="+mn-cs"/>
            </a:rPr>
            <a:t>である。</a:t>
          </a:r>
          <a:endParaRPr lang="ja-JP" altLang="ja-JP" sz="1400">
            <a:effectLst/>
          </a:endParaRPr>
        </a:p>
        <a:p>
          <a:r>
            <a:rPr kumimoji="1" lang="ja-JP" altLang="ja-JP" sz="1100">
              <a:solidFill>
                <a:schemeClr val="dk1"/>
              </a:solidFill>
              <a:effectLst/>
              <a:latin typeface="+mn-lt"/>
              <a:ea typeface="+mn-ea"/>
              <a:cs typeface="+mn-cs"/>
            </a:rPr>
            <a:t>　物件費の要因としては、ごみ処分場の建替等に伴う支出と想定されるが、今後約</a:t>
          </a:r>
          <a:r>
            <a:rPr kumimoji="1" lang="ja-JP" altLang="en-US" sz="1100">
              <a:solidFill>
                <a:schemeClr val="dk1"/>
              </a:solidFill>
              <a:effectLst/>
              <a:latin typeface="+mn-lt"/>
              <a:ea typeface="+mn-ea"/>
              <a:cs typeface="+mn-cs"/>
            </a:rPr>
            <a:t>３</a:t>
          </a:r>
          <a:r>
            <a:rPr kumimoji="1" lang="ja-JP" altLang="ja-JP" sz="1100">
              <a:solidFill>
                <a:schemeClr val="dk1"/>
              </a:solidFill>
              <a:effectLst/>
              <a:latin typeface="+mn-lt"/>
              <a:ea typeface="+mn-ea"/>
              <a:cs typeface="+mn-cs"/>
            </a:rPr>
            <a:t>年間は継続して費用がかかるため、他の事務事業の見直しに努める。</a:t>
          </a:r>
          <a:endParaRPr lang="ja-JP" altLang="ja-JP" sz="1400">
            <a:effectLst/>
          </a:endParaRPr>
        </a:p>
        <a:p>
          <a:r>
            <a:rPr kumimoji="1" lang="ja-JP" altLang="ja-JP" sz="1100">
              <a:solidFill>
                <a:schemeClr val="dk1"/>
              </a:solidFill>
              <a:effectLst/>
              <a:latin typeface="+mn-lt"/>
              <a:ea typeface="+mn-ea"/>
              <a:cs typeface="+mn-cs"/>
            </a:rPr>
            <a:t>　普通建設事業費（うち新規整備）については、</a:t>
          </a:r>
          <a:r>
            <a:rPr kumimoji="1" lang="ja-JP" altLang="en-US" sz="1100">
              <a:solidFill>
                <a:schemeClr val="dk1"/>
              </a:solidFill>
              <a:effectLst/>
              <a:latin typeface="+mn-lt"/>
              <a:ea typeface="+mn-ea"/>
              <a:cs typeface="+mn-cs"/>
            </a:rPr>
            <a:t>道路新設改良</a:t>
          </a:r>
          <a:r>
            <a:rPr kumimoji="1" lang="ja-JP" altLang="ja-JP" sz="1100">
              <a:solidFill>
                <a:schemeClr val="dk1"/>
              </a:solidFill>
              <a:effectLst/>
              <a:latin typeface="+mn-lt"/>
              <a:ea typeface="+mn-ea"/>
              <a:cs typeface="+mn-cs"/>
            </a:rPr>
            <a:t>工事を実施したことによるものである。</a:t>
          </a:r>
          <a:endParaRPr kumimoji="1" lang="en-US" altLang="ja-JP" sz="1100">
            <a:solidFill>
              <a:schemeClr val="dk1"/>
            </a:solidFill>
            <a:effectLst/>
            <a:latin typeface="+mn-lt"/>
            <a:ea typeface="+mn-ea"/>
            <a:cs typeface="+mn-cs"/>
          </a:endParaRPr>
        </a:p>
        <a:p>
          <a:r>
            <a:rPr kumimoji="1" lang="ja-JP" altLang="en-US" sz="1100">
              <a:solidFill>
                <a:schemeClr val="dk1"/>
              </a:solidFill>
              <a:effectLst/>
              <a:latin typeface="+mn-lt"/>
              <a:ea typeface="+mn-ea"/>
              <a:cs typeface="+mn-cs"/>
            </a:rPr>
            <a:t>　繰出金</a:t>
          </a:r>
          <a:r>
            <a:rPr kumimoji="1" lang="ja-JP" altLang="ja-JP" sz="1100">
              <a:solidFill>
                <a:schemeClr val="dk1"/>
              </a:solidFill>
              <a:effectLst/>
              <a:latin typeface="+mn-lt"/>
              <a:ea typeface="+mn-ea"/>
              <a:cs typeface="+mn-cs"/>
            </a:rPr>
            <a:t>については、介護保険などの特別会計への繰出金が増加したことによるものである。</a:t>
          </a:r>
          <a:endParaRPr lang="ja-JP" altLang="ja-JP" sz="1400">
            <a:effectLst/>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岐阜県笠松町</a:t>
          </a:r>
        </a:p>
      </xdr:txBody>
    </xdr:sp>
    <xdr:clientData/>
  </xdr:twoCellAnchor>
  <xdr:twoCellAnchor>
    <xdr:from>
      <xdr:col>85</xdr:col>
      <xdr:colOff>63500</xdr:colOff>
      <xdr:row>1</xdr:row>
      <xdr:rowOff>19050</xdr:rowOff>
    </xdr:from>
    <xdr:to>
      <xdr:col>99</xdr:col>
      <xdr:colOff>57150</xdr:colOff>
      <xdr:row>4</xdr:row>
      <xdr:rowOff>63500</xdr:rowOff>
    </xdr:to>
    <xdr:sp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21,829
21,278
10.30
8,833,902
8,242,448
564,871
5,170,048
5,868,483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6.2
38.1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26</xdr:row>
      <xdr:rowOff>88900</xdr:rowOff>
    </xdr:from>
    <xdr:to>
      <xdr:col>24</xdr:col>
      <xdr:colOff>0</xdr:colOff>
      <xdr:row>28</xdr:row>
      <xdr:rowOff>0</xdr:rowOff>
    </xdr:to>
    <xdr:sp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130827</xdr:rowOff>
    </xdr:from>
    <xdr:ext cx="467179" cy="259045"/>
    <xdr:sp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92727</xdr:rowOff>
    </xdr:from>
    <xdr:ext cx="467179" cy="259045"/>
    <xdr:sp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117602</xdr:rowOff>
    </xdr:from>
    <xdr:to>
      <xdr:col>24</xdr:col>
      <xdr:colOff>62865</xdr:colOff>
      <xdr:row>38</xdr:row>
      <xdr:rowOff>32258</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261102"/>
          <a:ext cx="1270" cy="12862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36085</xdr:rowOff>
    </xdr:from>
    <xdr:ext cx="469744" cy="259045"/>
    <xdr:sp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5511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32258</xdr:rowOff>
    </xdr:from>
    <xdr:to>
      <xdr:col>24</xdr:col>
      <xdr:colOff>152400</xdr:colOff>
      <xdr:row>38</xdr:row>
      <xdr:rowOff>32258</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5473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64279</xdr:rowOff>
    </xdr:from>
    <xdr:ext cx="469744" cy="259045"/>
    <xdr:sp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0363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5,858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117602</xdr:rowOff>
    </xdr:from>
    <xdr:to>
      <xdr:col>24</xdr:col>
      <xdr:colOff>152400</xdr:colOff>
      <xdr:row>30</xdr:row>
      <xdr:rowOff>117602</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2611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14732</xdr:rowOff>
    </xdr:from>
    <xdr:to>
      <xdr:col>24</xdr:col>
      <xdr:colOff>63500</xdr:colOff>
      <xdr:row>36</xdr:row>
      <xdr:rowOff>135509</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a:off x="3797300" y="6186932"/>
          <a:ext cx="838200" cy="1207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12336</xdr:rowOff>
    </xdr:from>
    <xdr:ext cx="469744" cy="259045"/>
    <xdr:sp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584163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160909</xdr:rowOff>
    </xdr:from>
    <xdr:to>
      <xdr:col>24</xdr:col>
      <xdr:colOff>114300</xdr:colOff>
      <xdr:row>35</xdr:row>
      <xdr:rowOff>91059</xdr:rowOff>
    </xdr:to>
    <xdr:sp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59902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14732</xdr:rowOff>
    </xdr:from>
    <xdr:to>
      <xdr:col>19</xdr:col>
      <xdr:colOff>177800</xdr:colOff>
      <xdr:row>36</xdr:row>
      <xdr:rowOff>55118</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908300" y="6186932"/>
          <a:ext cx="889000" cy="403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34</xdr:row>
      <xdr:rowOff>167767</xdr:rowOff>
    </xdr:from>
    <xdr:to>
      <xdr:col>20</xdr:col>
      <xdr:colOff>38100</xdr:colOff>
      <xdr:row>35</xdr:row>
      <xdr:rowOff>97917</xdr:rowOff>
    </xdr:to>
    <xdr:sp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5997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33</xdr:row>
      <xdr:rowOff>114444</xdr:rowOff>
    </xdr:from>
    <xdr:ext cx="469744" cy="259045"/>
    <xdr:sp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57722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55118</xdr:rowOff>
    </xdr:from>
    <xdr:to>
      <xdr:col>15</xdr:col>
      <xdr:colOff>50800</xdr:colOff>
      <xdr:row>36</xdr:row>
      <xdr:rowOff>137795</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2019300" y="6227318"/>
          <a:ext cx="889000" cy="826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29845</xdr:rowOff>
    </xdr:from>
    <xdr:to>
      <xdr:col>15</xdr:col>
      <xdr:colOff>101600</xdr:colOff>
      <xdr:row>35</xdr:row>
      <xdr:rowOff>131445</xdr:rowOff>
    </xdr:to>
    <xdr:sp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030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33</xdr:row>
      <xdr:rowOff>147972</xdr:rowOff>
    </xdr:from>
    <xdr:ext cx="469744" cy="259045"/>
    <xdr:sp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58058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115697</xdr:rowOff>
    </xdr:from>
    <xdr:to>
      <xdr:col>10</xdr:col>
      <xdr:colOff>114300</xdr:colOff>
      <xdr:row>36</xdr:row>
      <xdr:rowOff>137795</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a:off x="1130300" y="6287897"/>
          <a:ext cx="889000" cy="220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30607</xdr:rowOff>
    </xdr:from>
    <xdr:to>
      <xdr:col>10</xdr:col>
      <xdr:colOff>165100</xdr:colOff>
      <xdr:row>35</xdr:row>
      <xdr:rowOff>132207</xdr:rowOff>
    </xdr:to>
    <xdr:sp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0313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33</xdr:row>
      <xdr:rowOff>148734</xdr:rowOff>
    </xdr:from>
    <xdr:ext cx="469744" cy="259045"/>
    <xdr:sp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58065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30988</xdr:rowOff>
    </xdr:from>
    <xdr:to>
      <xdr:col>6</xdr:col>
      <xdr:colOff>38100</xdr:colOff>
      <xdr:row>35</xdr:row>
      <xdr:rowOff>132588</xdr:rowOff>
    </xdr:to>
    <xdr:sp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031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33</xdr:row>
      <xdr:rowOff>149115</xdr:rowOff>
    </xdr:from>
    <xdr:ext cx="469744" cy="259045"/>
    <xdr:sp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58069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84709</xdr:rowOff>
    </xdr:from>
    <xdr:to>
      <xdr:col>24</xdr:col>
      <xdr:colOff>114300</xdr:colOff>
      <xdr:row>37</xdr:row>
      <xdr:rowOff>14859</xdr:rowOff>
    </xdr:to>
    <xdr:sp textlink="">
      <xdr:nvSpPr>
        <xdr:cNvPr id="80" name="楕円 79">
          <a:extLst>
            <a:ext uri="{FF2B5EF4-FFF2-40B4-BE49-F238E27FC236}">
              <a16:creationId xmlns:a16="http://schemas.microsoft.com/office/drawing/2014/main" id="{00000000-0008-0000-0700-000050000000}"/>
            </a:ext>
          </a:extLst>
        </xdr:cNvPr>
        <xdr:cNvSpPr/>
      </xdr:nvSpPr>
      <xdr:spPr>
        <a:xfrm>
          <a:off x="4584700" y="62569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63136</xdr:rowOff>
    </xdr:from>
    <xdr:ext cx="469744" cy="259045"/>
    <xdr:sp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62353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135382</xdr:rowOff>
    </xdr:from>
    <xdr:to>
      <xdr:col>20</xdr:col>
      <xdr:colOff>38100</xdr:colOff>
      <xdr:row>36</xdr:row>
      <xdr:rowOff>65532</xdr:rowOff>
    </xdr:to>
    <xdr:sp textlink="">
      <xdr:nvSpPr>
        <xdr:cNvPr id="82" name="楕円 81">
          <a:extLst>
            <a:ext uri="{FF2B5EF4-FFF2-40B4-BE49-F238E27FC236}">
              <a16:creationId xmlns:a16="http://schemas.microsoft.com/office/drawing/2014/main" id="{00000000-0008-0000-0700-000052000000}"/>
            </a:ext>
          </a:extLst>
        </xdr:cNvPr>
        <xdr:cNvSpPr/>
      </xdr:nvSpPr>
      <xdr:spPr>
        <a:xfrm>
          <a:off x="3746500" y="6136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56659</xdr:rowOff>
    </xdr:from>
    <xdr:ext cx="469744" cy="259045"/>
    <xdr:sp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62288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4318</xdr:rowOff>
    </xdr:from>
    <xdr:to>
      <xdr:col>15</xdr:col>
      <xdr:colOff>101600</xdr:colOff>
      <xdr:row>36</xdr:row>
      <xdr:rowOff>105918</xdr:rowOff>
    </xdr:to>
    <xdr:sp textlink="">
      <xdr:nvSpPr>
        <xdr:cNvPr id="84" name="楕円 83">
          <a:extLst>
            <a:ext uri="{FF2B5EF4-FFF2-40B4-BE49-F238E27FC236}">
              <a16:creationId xmlns:a16="http://schemas.microsoft.com/office/drawing/2014/main" id="{00000000-0008-0000-0700-000054000000}"/>
            </a:ext>
          </a:extLst>
        </xdr:cNvPr>
        <xdr:cNvSpPr/>
      </xdr:nvSpPr>
      <xdr:spPr>
        <a:xfrm>
          <a:off x="2857500" y="61765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97045</xdr:rowOff>
    </xdr:from>
    <xdr:ext cx="469744" cy="259045"/>
    <xdr:sp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62692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86995</xdr:rowOff>
    </xdr:from>
    <xdr:to>
      <xdr:col>10</xdr:col>
      <xdr:colOff>165100</xdr:colOff>
      <xdr:row>37</xdr:row>
      <xdr:rowOff>17145</xdr:rowOff>
    </xdr:to>
    <xdr:sp textlink="">
      <xdr:nvSpPr>
        <xdr:cNvPr id="86" name="楕円 85">
          <a:extLst>
            <a:ext uri="{FF2B5EF4-FFF2-40B4-BE49-F238E27FC236}">
              <a16:creationId xmlns:a16="http://schemas.microsoft.com/office/drawing/2014/main" id="{00000000-0008-0000-0700-000056000000}"/>
            </a:ext>
          </a:extLst>
        </xdr:cNvPr>
        <xdr:cNvSpPr/>
      </xdr:nvSpPr>
      <xdr:spPr>
        <a:xfrm>
          <a:off x="1968500" y="6259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37</xdr:row>
      <xdr:rowOff>8272</xdr:rowOff>
    </xdr:from>
    <xdr:ext cx="469744" cy="259045"/>
    <xdr:sp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63519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64897</xdr:rowOff>
    </xdr:from>
    <xdr:to>
      <xdr:col>6</xdr:col>
      <xdr:colOff>38100</xdr:colOff>
      <xdr:row>36</xdr:row>
      <xdr:rowOff>166497</xdr:rowOff>
    </xdr:to>
    <xdr:sp textlink="">
      <xdr:nvSpPr>
        <xdr:cNvPr id="88" name="楕円 87">
          <a:extLst>
            <a:ext uri="{FF2B5EF4-FFF2-40B4-BE49-F238E27FC236}">
              <a16:creationId xmlns:a16="http://schemas.microsoft.com/office/drawing/2014/main" id="{00000000-0008-0000-0700-000058000000}"/>
            </a:ext>
          </a:extLst>
        </xdr:cNvPr>
        <xdr:cNvSpPr/>
      </xdr:nvSpPr>
      <xdr:spPr>
        <a:xfrm>
          <a:off x="1079500" y="62370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36</xdr:row>
      <xdr:rowOff>157624</xdr:rowOff>
    </xdr:from>
    <xdr:ext cx="469744" cy="259045"/>
    <xdr:sp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63298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46</xdr:row>
      <xdr:rowOff>88900</xdr:rowOff>
    </xdr:from>
    <xdr:to>
      <xdr:col>24</xdr:col>
      <xdr:colOff>0</xdr:colOff>
      <xdr:row>48</xdr:row>
      <xdr:rowOff>0</xdr:rowOff>
    </xdr:to>
    <xdr:sp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textlink="">
      <xdr:nvSpPr>
        <xdr:cNvPr id="112" name="総務費グラフ枠">
          <a:extLst>
            <a:ext uri="{FF2B5EF4-FFF2-40B4-BE49-F238E27FC236}">
              <a16:creationId xmlns:a16="http://schemas.microsoft.com/office/drawing/2014/main" id="{00000000-0008-0000-07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134621</xdr:rowOff>
    </xdr:from>
    <xdr:to>
      <xdr:col>24</xdr:col>
      <xdr:colOff>62865</xdr:colOff>
      <xdr:row>58</xdr:row>
      <xdr:rowOff>80992</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flipV="1">
          <a:off x="4633595" y="8707121"/>
          <a:ext cx="1270" cy="13179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84819</xdr:rowOff>
    </xdr:from>
    <xdr:ext cx="534377" cy="259045"/>
    <xdr:sp textlink="">
      <xdr:nvSpPr>
        <xdr:cNvPr id="114" name="総務費最小値テキスト">
          <a:extLst>
            <a:ext uri="{FF2B5EF4-FFF2-40B4-BE49-F238E27FC236}">
              <a16:creationId xmlns:a16="http://schemas.microsoft.com/office/drawing/2014/main" id="{00000000-0008-0000-0700-000072000000}"/>
            </a:ext>
          </a:extLst>
        </xdr:cNvPr>
        <xdr:cNvSpPr txBox="1"/>
      </xdr:nvSpPr>
      <xdr:spPr>
        <a:xfrm>
          <a:off x="4686300" y="100289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35,409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80992</xdr:rowOff>
    </xdr:from>
    <xdr:to>
      <xdr:col>24</xdr:col>
      <xdr:colOff>152400</xdr:colOff>
      <xdr:row>58</xdr:row>
      <xdr:rowOff>80992</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100250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81298</xdr:rowOff>
    </xdr:from>
    <xdr:ext cx="599010" cy="259045"/>
    <xdr:sp textlink="">
      <xdr:nvSpPr>
        <xdr:cNvPr id="116" name="総務費最大値テキスト">
          <a:extLst>
            <a:ext uri="{FF2B5EF4-FFF2-40B4-BE49-F238E27FC236}">
              <a16:creationId xmlns:a16="http://schemas.microsoft.com/office/drawing/2014/main" id="{00000000-0008-0000-0700-000074000000}"/>
            </a:ext>
          </a:extLst>
        </xdr:cNvPr>
        <xdr:cNvSpPr txBox="1"/>
      </xdr:nvSpPr>
      <xdr:spPr>
        <a:xfrm>
          <a:off x="4686300" y="84823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381,333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134621</xdr:rowOff>
    </xdr:from>
    <xdr:to>
      <xdr:col>24</xdr:col>
      <xdr:colOff>152400</xdr:colOff>
      <xdr:row>50</xdr:row>
      <xdr:rowOff>134621</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87071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26021</xdr:rowOff>
    </xdr:from>
    <xdr:to>
      <xdr:col>24</xdr:col>
      <xdr:colOff>63500</xdr:colOff>
      <xdr:row>58</xdr:row>
      <xdr:rowOff>34075</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flipV="1">
          <a:off x="3797300" y="9970121"/>
          <a:ext cx="838200" cy="8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72710</xdr:rowOff>
    </xdr:from>
    <xdr:ext cx="534377" cy="259045"/>
    <xdr:sp textlink="">
      <xdr:nvSpPr>
        <xdr:cNvPr id="119" name="総務費平均値テキスト">
          <a:extLst>
            <a:ext uri="{FF2B5EF4-FFF2-40B4-BE49-F238E27FC236}">
              <a16:creationId xmlns:a16="http://schemas.microsoft.com/office/drawing/2014/main" id="{00000000-0008-0000-0700-000077000000}"/>
            </a:ext>
          </a:extLst>
        </xdr:cNvPr>
        <xdr:cNvSpPr txBox="1"/>
      </xdr:nvSpPr>
      <xdr:spPr>
        <a:xfrm>
          <a:off x="4686300" y="967391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49833</xdr:rowOff>
    </xdr:from>
    <xdr:to>
      <xdr:col>24</xdr:col>
      <xdr:colOff>114300</xdr:colOff>
      <xdr:row>57</xdr:row>
      <xdr:rowOff>151433</xdr:rowOff>
    </xdr:to>
    <xdr:sp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4584700" y="98224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162979</xdr:rowOff>
    </xdr:from>
    <xdr:to>
      <xdr:col>19</xdr:col>
      <xdr:colOff>177800</xdr:colOff>
      <xdr:row>58</xdr:row>
      <xdr:rowOff>34075</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a:off x="2908300" y="9935629"/>
          <a:ext cx="889000" cy="425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74917</xdr:rowOff>
    </xdr:from>
    <xdr:to>
      <xdr:col>20</xdr:col>
      <xdr:colOff>38100</xdr:colOff>
      <xdr:row>58</xdr:row>
      <xdr:rowOff>5067</xdr:rowOff>
    </xdr:to>
    <xdr:sp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3746500" y="98475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21594</xdr:rowOff>
    </xdr:from>
    <xdr:ext cx="534377" cy="259045"/>
    <xdr:sp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3530111" y="96227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162979</xdr:rowOff>
    </xdr:from>
    <xdr:to>
      <xdr:col>15</xdr:col>
      <xdr:colOff>50800</xdr:colOff>
      <xdr:row>58</xdr:row>
      <xdr:rowOff>14725</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flipV="1">
          <a:off x="2019300" y="9935629"/>
          <a:ext cx="889000" cy="231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68829</xdr:rowOff>
    </xdr:from>
    <xdr:to>
      <xdr:col>15</xdr:col>
      <xdr:colOff>101600</xdr:colOff>
      <xdr:row>57</xdr:row>
      <xdr:rowOff>170429</xdr:rowOff>
    </xdr:to>
    <xdr:sp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2857500" y="98414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15506</xdr:rowOff>
    </xdr:from>
    <xdr:ext cx="534377" cy="259045"/>
    <xdr:sp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2641111" y="96167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70,268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55</xdr:row>
      <xdr:rowOff>158114</xdr:rowOff>
    </xdr:from>
    <xdr:to>
      <xdr:col>10</xdr:col>
      <xdr:colOff>114300</xdr:colOff>
      <xdr:row>58</xdr:row>
      <xdr:rowOff>14725</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a:off x="1130300" y="9587864"/>
          <a:ext cx="889000" cy="370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60892</xdr:rowOff>
    </xdr:from>
    <xdr:to>
      <xdr:col>10</xdr:col>
      <xdr:colOff>165100</xdr:colOff>
      <xdr:row>57</xdr:row>
      <xdr:rowOff>162492</xdr:rowOff>
    </xdr:to>
    <xdr:sp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968500" y="98335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7569</xdr:rowOff>
    </xdr:from>
    <xdr:ext cx="534377" cy="259045"/>
    <xdr:sp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1752111" y="96087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72,351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67636</xdr:rowOff>
    </xdr:from>
    <xdr:to>
      <xdr:col>6</xdr:col>
      <xdr:colOff>38100</xdr:colOff>
      <xdr:row>55</xdr:row>
      <xdr:rowOff>169236</xdr:rowOff>
    </xdr:to>
    <xdr:sp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079500" y="9497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54</xdr:row>
      <xdr:rowOff>14313</xdr:rowOff>
    </xdr:from>
    <xdr:ext cx="599010" cy="259045"/>
    <xdr:sp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830795" y="92726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146671</xdr:rowOff>
    </xdr:from>
    <xdr:to>
      <xdr:col>24</xdr:col>
      <xdr:colOff>114300</xdr:colOff>
      <xdr:row>58</xdr:row>
      <xdr:rowOff>76821</xdr:rowOff>
    </xdr:to>
    <xdr:sp textlink="">
      <xdr:nvSpPr>
        <xdr:cNvPr id="137" name="楕円 136">
          <a:extLst>
            <a:ext uri="{FF2B5EF4-FFF2-40B4-BE49-F238E27FC236}">
              <a16:creationId xmlns:a16="http://schemas.microsoft.com/office/drawing/2014/main" id="{00000000-0008-0000-0700-000089000000}"/>
            </a:ext>
          </a:extLst>
        </xdr:cNvPr>
        <xdr:cNvSpPr/>
      </xdr:nvSpPr>
      <xdr:spPr>
        <a:xfrm>
          <a:off x="4584700" y="99193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61598</xdr:rowOff>
    </xdr:from>
    <xdr:ext cx="534377" cy="259045"/>
    <xdr:sp textlink="">
      <xdr:nvSpPr>
        <xdr:cNvPr id="138" name="総務費該当値テキスト">
          <a:extLst>
            <a:ext uri="{FF2B5EF4-FFF2-40B4-BE49-F238E27FC236}">
              <a16:creationId xmlns:a16="http://schemas.microsoft.com/office/drawing/2014/main" id="{00000000-0008-0000-0700-00008A000000}"/>
            </a:ext>
          </a:extLst>
        </xdr:cNvPr>
        <xdr:cNvSpPr txBox="1"/>
      </xdr:nvSpPr>
      <xdr:spPr>
        <a:xfrm>
          <a:off x="4686300" y="98342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49,837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154725</xdr:rowOff>
    </xdr:from>
    <xdr:to>
      <xdr:col>20</xdr:col>
      <xdr:colOff>38100</xdr:colOff>
      <xdr:row>58</xdr:row>
      <xdr:rowOff>84875</xdr:rowOff>
    </xdr:to>
    <xdr:sp textlink="">
      <xdr:nvSpPr>
        <xdr:cNvPr id="139" name="楕円 138">
          <a:extLst>
            <a:ext uri="{FF2B5EF4-FFF2-40B4-BE49-F238E27FC236}">
              <a16:creationId xmlns:a16="http://schemas.microsoft.com/office/drawing/2014/main" id="{00000000-0008-0000-0700-00008B000000}"/>
            </a:ext>
          </a:extLst>
        </xdr:cNvPr>
        <xdr:cNvSpPr/>
      </xdr:nvSpPr>
      <xdr:spPr>
        <a:xfrm>
          <a:off x="3746500" y="9927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76002</xdr:rowOff>
    </xdr:from>
    <xdr:ext cx="534377" cy="259045"/>
    <xdr:sp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3530111" y="100201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112179</xdr:rowOff>
    </xdr:from>
    <xdr:to>
      <xdr:col>15</xdr:col>
      <xdr:colOff>101600</xdr:colOff>
      <xdr:row>58</xdr:row>
      <xdr:rowOff>42329</xdr:rowOff>
    </xdr:to>
    <xdr:sp textlink="">
      <xdr:nvSpPr>
        <xdr:cNvPr id="141" name="楕円 140">
          <a:extLst>
            <a:ext uri="{FF2B5EF4-FFF2-40B4-BE49-F238E27FC236}">
              <a16:creationId xmlns:a16="http://schemas.microsoft.com/office/drawing/2014/main" id="{00000000-0008-0000-0700-00008D000000}"/>
            </a:ext>
          </a:extLst>
        </xdr:cNvPr>
        <xdr:cNvSpPr/>
      </xdr:nvSpPr>
      <xdr:spPr>
        <a:xfrm>
          <a:off x="2857500" y="98848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33456</xdr:rowOff>
    </xdr:from>
    <xdr:ext cx="534377" cy="259045"/>
    <xdr:sp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2641111" y="99775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58,890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135375</xdr:rowOff>
    </xdr:from>
    <xdr:to>
      <xdr:col>10</xdr:col>
      <xdr:colOff>165100</xdr:colOff>
      <xdr:row>58</xdr:row>
      <xdr:rowOff>65525</xdr:rowOff>
    </xdr:to>
    <xdr:sp textlink="">
      <xdr:nvSpPr>
        <xdr:cNvPr id="143" name="楕円 142">
          <a:extLst>
            <a:ext uri="{FF2B5EF4-FFF2-40B4-BE49-F238E27FC236}">
              <a16:creationId xmlns:a16="http://schemas.microsoft.com/office/drawing/2014/main" id="{00000000-0008-0000-0700-00008F000000}"/>
            </a:ext>
          </a:extLst>
        </xdr:cNvPr>
        <xdr:cNvSpPr/>
      </xdr:nvSpPr>
      <xdr:spPr>
        <a:xfrm>
          <a:off x="1968500" y="9908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56652</xdr:rowOff>
    </xdr:from>
    <xdr:ext cx="534377" cy="259045"/>
    <xdr:sp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1752111" y="100007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52,802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107314</xdr:rowOff>
    </xdr:from>
    <xdr:to>
      <xdr:col>6</xdr:col>
      <xdr:colOff>38100</xdr:colOff>
      <xdr:row>56</xdr:row>
      <xdr:rowOff>37464</xdr:rowOff>
    </xdr:to>
    <xdr:sp textlink="">
      <xdr:nvSpPr>
        <xdr:cNvPr id="145" name="楕円 144">
          <a:extLst>
            <a:ext uri="{FF2B5EF4-FFF2-40B4-BE49-F238E27FC236}">
              <a16:creationId xmlns:a16="http://schemas.microsoft.com/office/drawing/2014/main" id="{00000000-0008-0000-0700-000091000000}"/>
            </a:ext>
          </a:extLst>
        </xdr:cNvPr>
        <xdr:cNvSpPr/>
      </xdr:nvSpPr>
      <xdr:spPr>
        <a:xfrm>
          <a:off x="1079500" y="95370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28591</xdr:rowOff>
    </xdr:from>
    <xdr:ext cx="599010" cy="259045"/>
    <xdr:sp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830795" y="96297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textlink="">
      <xdr:nvSpPr>
        <xdr:cNvPr id="147" name="正方形/長方形 146">
          <a:extLst>
            <a:ext uri="{FF2B5EF4-FFF2-40B4-BE49-F238E27FC236}">
              <a16:creationId xmlns:a16="http://schemas.microsoft.com/office/drawing/2014/main" id="{00000000-0008-0000-07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textlink="">
      <xdr:nvSpPr>
        <xdr:cNvPr id="148" name="正方形/長方形 147">
          <a:extLst>
            <a:ext uri="{FF2B5EF4-FFF2-40B4-BE49-F238E27FC236}">
              <a16:creationId xmlns:a16="http://schemas.microsoft.com/office/drawing/2014/main" id="{00000000-0008-0000-07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textlink="">
      <xdr:nvSpPr>
        <xdr:cNvPr id="150" name="正方形/長方形 149">
          <a:extLst>
            <a:ext uri="{FF2B5EF4-FFF2-40B4-BE49-F238E27FC236}">
              <a16:creationId xmlns:a16="http://schemas.microsoft.com/office/drawing/2014/main" id="{00000000-0008-0000-07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textlink="">
      <xdr:nvSpPr>
        <xdr:cNvPr id="152" name="正方形/長方形 151">
          <a:extLst>
            <a:ext uri="{FF2B5EF4-FFF2-40B4-BE49-F238E27FC236}">
              <a16:creationId xmlns:a16="http://schemas.microsoft.com/office/drawing/2014/main" id="{00000000-0008-0000-07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66</xdr:row>
      <xdr:rowOff>88900</xdr:rowOff>
    </xdr:from>
    <xdr:to>
      <xdr:col>24</xdr:col>
      <xdr:colOff>0</xdr:colOff>
      <xdr:row>68</xdr:row>
      <xdr:rowOff>0</xdr:rowOff>
    </xdr:to>
    <xdr:sp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177,832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textlink="">
      <xdr:nvSpPr>
        <xdr:cNvPr id="154" name="正方形/長方形 153">
          <a:extLst>
            <a:ext uri="{FF2B5EF4-FFF2-40B4-BE49-F238E27FC236}">
              <a16:creationId xmlns:a16="http://schemas.microsoft.com/office/drawing/2014/main" id="{00000000-0008-0000-07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80</xdr:row>
      <xdr:rowOff>111777</xdr:rowOff>
    </xdr:from>
    <xdr:ext cx="531299" cy="259045"/>
    <xdr:sp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230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textlink="">
      <xdr:nvSpPr>
        <xdr:cNvPr id="170" name="民生費グラフ枠">
          <a:extLst>
            <a:ext uri="{FF2B5EF4-FFF2-40B4-BE49-F238E27FC236}">
              <a16:creationId xmlns:a16="http://schemas.microsoft.com/office/drawing/2014/main" id="{00000000-0008-0000-07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141743</xdr:rowOff>
    </xdr:from>
    <xdr:to>
      <xdr:col>24</xdr:col>
      <xdr:colOff>62865</xdr:colOff>
      <xdr:row>77</xdr:row>
      <xdr:rowOff>133299</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flipV="1">
          <a:off x="4633595" y="12143243"/>
          <a:ext cx="1270" cy="11917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137126</xdr:rowOff>
    </xdr:from>
    <xdr:ext cx="599010" cy="259045"/>
    <xdr:sp textlink="">
      <xdr:nvSpPr>
        <xdr:cNvPr id="172" name="民生費最小値テキスト">
          <a:extLst>
            <a:ext uri="{FF2B5EF4-FFF2-40B4-BE49-F238E27FC236}">
              <a16:creationId xmlns:a16="http://schemas.microsoft.com/office/drawing/2014/main" id="{00000000-0008-0000-0700-0000AC000000}"/>
            </a:ext>
          </a:extLst>
        </xdr:cNvPr>
        <xdr:cNvSpPr txBox="1"/>
      </xdr:nvSpPr>
      <xdr:spPr>
        <a:xfrm>
          <a:off x="4686300" y="133387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133,340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133299</xdr:rowOff>
    </xdr:from>
    <xdr:to>
      <xdr:col>24</xdr:col>
      <xdr:colOff>152400</xdr:colOff>
      <xdr:row>77</xdr:row>
      <xdr:rowOff>133299</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33349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88420</xdr:rowOff>
    </xdr:from>
    <xdr:ext cx="599010" cy="259045"/>
    <xdr:sp textlink="">
      <xdr:nvSpPr>
        <xdr:cNvPr id="174" name="民生費最大値テキスト">
          <a:extLst>
            <a:ext uri="{FF2B5EF4-FFF2-40B4-BE49-F238E27FC236}">
              <a16:creationId xmlns:a16="http://schemas.microsoft.com/office/drawing/2014/main" id="{00000000-0008-0000-0700-0000AE000000}"/>
            </a:ext>
          </a:extLst>
        </xdr:cNvPr>
        <xdr:cNvSpPr txBox="1"/>
      </xdr:nvSpPr>
      <xdr:spPr>
        <a:xfrm>
          <a:off x="4686300" y="119184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289,732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141743</xdr:rowOff>
    </xdr:from>
    <xdr:to>
      <xdr:col>24</xdr:col>
      <xdr:colOff>152400</xdr:colOff>
      <xdr:row>70</xdr:row>
      <xdr:rowOff>141743</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21432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168236</xdr:rowOff>
    </xdr:from>
    <xdr:to>
      <xdr:col>24</xdr:col>
      <xdr:colOff>63500</xdr:colOff>
      <xdr:row>77</xdr:row>
      <xdr:rowOff>123622</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flipV="1">
          <a:off x="3797300" y="13198436"/>
          <a:ext cx="838200" cy="1268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116806</xdr:rowOff>
    </xdr:from>
    <xdr:ext cx="599010" cy="259045"/>
    <xdr:sp textlink="">
      <xdr:nvSpPr>
        <xdr:cNvPr id="177" name="民生費平均値テキスト">
          <a:extLst>
            <a:ext uri="{FF2B5EF4-FFF2-40B4-BE49-F238E27FC236}">
              <a16:creationId xmlns:a16="http://schemas.microsoft.com/office/drawing/2014/main" id="{00000000-0008-0000-0700-0000B1000000}"/>
            </a:ext>
          </a:extLst>
        </xdr:cNvPr>
        <xdr:cNvSpPr txBox="1"/>
      </xdr:nvSpPr>
      <xdr:spPr>
        <a:xfrm>
          <a:off x="4686300" y="1280410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176,840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93929</xdr:rowOff>
    </xdr:from>
    <xdr:to>
      <xdr:col>24</xdr:col>
      <xdr:colOff>114300</xdr:colOff>
      <xdr:row>76</xdr:row>
      <xdr:rowOff>24079</xdr:rowOff>
    </xdr:to>
    <xdr:sp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4584700" y="129526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123622</xdr:rowOff>
    </xdr:from>
    <xdr:to>
      <xdr:col>19</xdr:col>
      <xdr:colOff>177800</xdr:colOff>
      <xdr:row>78</xdr:row>
      <xdr:rowOff>4246</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flipV="1">
          <a:off x="2908300" y="13325272"/>
          <a:ext cx="889000" cy="520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32069</xdr:rowOff>
    </xdr:from>
    <xdr:to>
      <xdr:col>20</xdr:col>
      <xdr:colOff>38100</xdr:colOff>
      <xdr:row>76</xdr:row>
      <xdr:rowOff>133669</xdr:rowOff>
    </xdr:to>
    <xdr:sp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3746500" y="13062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150197</xdr:rowOff>
    </xdr:from>
    <xdr:ext cx="599010" cy="259045"/>
    <xdr:sp textlink="">
      <xdr:nvSpPr>
        <xdr:cNvPr id="181" name="テキスト ボックス 180">
          <a:extLst>
            <a:ext uri="{FF2B5EF4-FFF2-40B4-BE49-F238E27FC236}">
              <a16:creationId xmlns:a16="http://schemas.microsoft.com/office/drawing/2014/main" id="{00000000-0008-0000-0700-0000B5000000}"/>
            </a:ext>
          </a:extLst>
        </xdr:cNvPr>
        <xdr:cNvSpPr txBox="1"/>
      </xdr:nvSpPr>
      <xdr:spPr>
        <a:xfrm>
          <a:off x="3497795" y="128374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162,458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36243</xdr:rowOff>
    </xdr:from>
    <xdr:to>
      <xdr:col>15</xdr:col>
      <xdr:colOff>50800</xdr:colOff>
      <xdr:row>78</xdr:row>
      <xdr:rowOff>4246</xdr:rowOff>
    </xdr:to>
    <xdr:cxnSp macro="">
      <xdr:nvCxnSpPr>
        <xdr:cNvPr id="182" name="直線コネクタ 181">
          <a:extLst>
            <a:ext uri="{FF2B5EF4-FFF2-40B4-BE49-F238E27FC236}">
              <a16:creationId xmlns:a16="http://schemas.microsoft.com/office/drawing/2014/main" id="{00000000-0008-0000-0700-0000B6000000}"/>
            </a:ext>
          </a:extLst>
        </xdr:cNvPr>
        <xdr:cNvCxnSpPr/>
      </xdr:nvCxnSpPr>
      <xdr:spPr>
        <a:xfrm>
          <a:off x="2019300" y="13237893"/>
          <a:ext cx="889000" cy="1394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104887</xdr:rowOff>
    </xdr:from>
    <xdr:to>
      <xdr:col>15</xdr:col>
      <xdr:colOff>101600</xdr:colOff>
      <xdr:row>77</xdr:row>
      <xdr:rowOff>35037</xdr:rowOff>
    </xdr:to>
    <xdr:sp textlink="">
      <xdr:nvSpPr>
        <xdr:cNvPr id="183" name="フローチャート: 判断 182">
          <a:extLst>
            <a:ext uri="{FF2B5EF4-FFF2-40B4-BE49-F238E27FC236}">
              <a16:creationId xmlns:a16="http://schemas.microsoft.com/office/drawing/2014/main" id="{00000000-0008-0000-0700-0000B7000000}"/>
            </a:ext>
          </a:extLst>
        </xdr:cNvPr>
        <xdr:cNvSpPr/>
      </xdr:nvSpPr>
      <xdr:spPr>
        <a:xfrm>
          <a:off x="2857500" y="131350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51564</xdr:rowOff>
    </xdr:from>
    <xdr:ext cx="599010" cy="259045"/>
    <xdr:sp textlink="">
      <xdr:nvSpPr>
        <xdr:cNvPr id="184" name="テキスト ボックス 183">
          <a:extLst>
            <a:ext uri="{FF2B5EF4-FFF2-40B4-BE49-F238E27FC236}">
              <a16:creationId xmlns:a16="http://schemas.microsoft.com/office/drawing/2014/main" id="{00000000-0008-0000-0700-0000B8000000}"/>
            </a:ext>
          </a:extLst>
        </xdr:cNvPr>
        <xdr:cNvSpPr txBox="1"/>
      </xdr:nvSpPr>
      <xdr:spPr>
        <a:xfrm>
          <a:off x="2608795" y="129103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36243</xdr:rowOff>
    </xdr:from>
    <xdr:to>
      <xdr:col>10</xdr:col>
      <xdr:colOff>114300</xdr:colOff>
      <xdr:row>78</xdr:row>
      <xdr:rowOff>128605</xdr:rowOff>
    </xdr:to>
    <xdr:cxnSp macro="">
      <xdr:nvCxnSpPr>
        <xdr:cNvPr id="185" name="直線コネクタ 184">
          <a:extLst>
            <a:ext uri="{FF2B5EF4-FFF2-40B4-BE49-F238E27FC236}">
              <a16:creationId xmlns:a16="http://schemas.microsoft.com/office/drawing/2014/main" id="{00000000-0008-0000-0700-0000B9000000}"/>
            </a:ext>
          </a:extLst>
        </xdr:cNvPr>
        <xdr:cNvCxnSpPr/>
      </xdr:nvCxnSpPr>
      <xdr:spPr>
        <a:xfrm flipV="1">
          <a:off x="1130300" y="13237893"/>
          <a:ext cx="889000" cy="2638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26896</xdr:rowOff>
    </xdr:from>
    <xdr:to>
      <xdr:col>10</xdr:col>
      <xdr:colOff>165100</xdr:colOff>
      <xdr:row>76</xdr:row>
      <xdr:rowOff>128496</xdr:rowOff>
    </xdr:to>
    <xdr:sp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968500" y="13057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145023</xdr:rowOff>
    </xdr:from>
    <xdr:ext cx="599010" cy="259045"/>
    <xdr:sp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1719795" y="128323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66193</xdr:rowOff>
    </xdr:from>
    <xdr:to>
      <xdr:col>6</xdr:col>
      <xdr:colOff>38100</xdr:colOff>
      <xdr:row>77</xdr:row>
      <xdr:rowOff>167793</xdr:rowOff>
    </xdr:to>
    <xdr:sp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079500" y="13267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12870</xdr:rowOff>
    </xdr:from>
    <xdr:ext cx="599010" cy="259045"/>
    <xdr:sp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830795" y="130430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135,480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117436</xdr:rowOff>
    </xdr:from>
    <xdr:to>
      <xdr:col>24</xdr:col>
      <xdr:colOff>114300</xdr:colOff>
      <xdr:row>77</xdr:row>
      <xdr:rowOff>47586</xdr:rowOff>
    </xdr:to>
    <xdr:sp textlink="">
      <xdr:nvSpPr>
        <xdr:cNvPr id="195" name="楕円 194">
          <a:extLst>
            <a:ext uri="{FF2B5EF4-FFF2-40B4-BE49-F238E27FC236}">
              <a16:creationId xmlns:a16="http://schemas.microsoft.com/office/drawing/2014/main" id="{00000000-0008-0000-0700-0000C3000000}"/>
            </a:ext>
          </a:extLst>
        </xdr:cNvPr>
        <xdr:cNvSpPr/>
      </xdr:nvSpPr>
      <xdr:spPr>
        <a:xfrm>
          <a:off x="4584700" y="131476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95863</xdr:rowOff>
    </xdr:from>
    <xdr:ext cx="599010" cy="259045"/>
    <xdr:sp textlink="">
      <xdr:nvSpPr>
        <xdr:cNvPr id="196" name="民生費該当値テキスト">
          <a:extLst>
            <a:ext uri="{FF2B5EF4-FFF2-40B4-BE49-F238E27FC236}">
              <a16:creationId xmlns:a16="http://schemas.microsoft.com/office/drawing/2014/main" id="{00000000-0008-0000-0700-0000C4000000}"/>
            </a:ext>
          </a:extLst>
        </xdr:cNvPr>
        <xdr:cNvSpPr txBox="1"/>
      </xdr:nvSpPr>
      <xdr:spPr>
        <a:xfrm>
          <a:off x="4686300" y="131260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151,255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72822</xdr:rowOff>
    </xdr:from>
    <xdr:to>
      <xdr:col>20</xdr:col>
      <xdr:colOff>38100</xdr:colOff>
      <xdr:row>78</xdr:row>
      <xdr:rowOff>2972</xdr:rowOff>
    </xdr:to>
    <xdr:sp textlink="">
      <xdr:nvSpPr>
        <xdr:cNvPr id="197" name="楕円 196">
          <a:extLst>
            <a:ext uri="{FF2B5EF4-FFF2-40B4-BE49-F238E27FC236}">
              <a16:creationId xmlns:a16="http://schemas.microsoft.com/office/drawing/2014/main" id="{00000000-0008-0000-0700-0000C5000000}"/>
            </a:ext>
          </a:extLst>
        </xdr:cNvPr>
        <xdr:cNvSpPr/>
      </xdr:nvSpPr>
      <xdr:spPr>
        <a:xfrm>
          <a:off x="3746500" y="13274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165549</xdr:rowOff>
    </xdr:from>
    <xdr:ext cx="599010" cy="259045"/>
    <xdr:sp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3497795" y="133671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124896</xdr:rowOff>
    </xdr:from>
    <xdr:to>
      <xdr:col>15</xdr:col>
      <xdr:colOff>101600</xdr:colOff>
      <xdr:row>78</xdr:row>
      <xdr:rowOff>55046</xdr:rowOff>
    </xdr:to>
    <xdr:sp textlink="">
      <xdr:nvSpPr>
        <xdr:cNvPr id="199" name="楕円 198">
          <a:extLst>
            <a:ext uri="{FF2B5EF4-FFF2-40B4-BE49-F238E27FC236}">
              <a16:creationId xmlns:a16="http://schemas.microsoft.com/office/drawing/2014/main" id="{00000000-0008-0000-0700-0000C7000000}"/>
            </a:ext>
          </a:extLst>
        </xdr:cNvPr>
        <xdr:cNvSpPr/>
      </xdr:nvSpPr>
      <xdr:spPr>
        <a:xfrm>
          <a:off x="2857500" y="133265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46173</xdr:rowOff>
    </xdr:from>
    <xdr:ext cx="599010" cy="259045"/>
    <xdr:sp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2608795" y="134192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156893</xdr:rowOff>
    </xdr:from>
    <xdr:to>
      <xdr:col>10</xdr:col>
      <xdr:colOff>165100</xdr:colOff>
      <xdr:row>77</xdr:row>
      <xdr:rowOff>87043</xdr:rowOff>
    </xdr:to>
    <xdr:sp textlink="">
      <xdr:nvSpPr>
        <xdr:cNvPr id="201" name="楕円 200">
          <a:extLst>
            <a:ext uri="{FF2B5EF4-FFF2-40B4-BE49-F238E27FC236}">
              <a16:creationId xmlns:a16="http://schemas.microsoft.com/office/drawing/2014/main" id="{00000000-0008-0000-0700-0000C9000000}"/>
            </a:ext>
          </a:extLst>
        </xdr:cNvPr>
        <xdr:cNvSpPr/>
      </xdr:nvSpPr>
      <xdr:spPr>
        <a:xfrm>
          <a:off x="1968500" y="131870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78170</xdr:rowOff>
    </xdr:from>
    <xdr:ext cx="599010" cy="259045"/>
    <xdr:sp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1719795" y="132798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77805</xdr:rowOff>
    </xdr:from>
    <xdr:to>
      <xdr:col>6</xdr:col>
      <xdr:colOff>38100</xdr:colOff>
      <xdr:row>79</xdr:row>
      <xdr:rowOff>7955</xdr:rowOff>
    </xdr:to>
    <xdr:sp textlink="">
      <xdr:nvSpPr>
        <xdr:cNvPr id="203" name="楕円 202">
          <a:extLst>
            <a:ext uri="{FF2B5EF4-FFF2-40B4-BE49-F238E27FC236}">
              <a16:creationId xmlns:a16="http://schemas.microsoft.com/office/drawing/2014/main" id="{00000000-0008-0000-0700-0000CB000000}"/>
            </a:ext>
          </a:extLst>
        </xdr:cNvPr>
        <xdr:cNvSpPr/>
      </xdr:nvSpPr>
      <xdr:spPr>
        <a:xfrm>
          <a:off x="1079500" y="13450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170532</xdr:rowOff>
    </xdr:from>
    <xdr:ext cx="599010" cy="259045"/>
    <xdr:sp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830795" y="135436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111,456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textlink="">
      <xdr:nvSpPr>
        <xdr:cNvPr id="205" name="正方形/長方形 204">
          <a:extLst>
            <a:ext uri="{FF2B5EF4-FFF2-40B4-BE49-F238E27FC236}">
              <a16:creationId xmlns:a16="http://schemas.microsoft.com/office/drawing/2014/main" id="{00000000-0008-0000-07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textlink="">
      <xdr:nvSpPr>
        <xdr:cNvPr id="206" name="正方形/長方形 205">
          <a:extLst>
            <a:ext uri="{FF2B5EF4-FFF2-40B4-BE49-F238E27FC236}">
              <a16:creationId xmlns:a16="http://schemas.microsoft.com/office/drawing/2014/main" id="{00000000-0008-0000-07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textlink="">
      <xdr:nvSpPr>
        <xdr:cNvPr id="207" name="正方形/長方形 206">
          <a:extLst>
            <a:ext uri="{FF2B5EF4-FFF2-40B4-BE49-F238E27FC236}">
              <a16:creationId xmlns:a16="http://schemas.microsoft.com/office/drawing/2014/main" id="{00000000-0008-0000-07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textlink="">
      <xdr:nvSpPr>
        <xdr:cNvPr id="208" name="正方形/長方形 207">
          <a:extLst>
            <a:ext uri="{FF2B5EF4-FFF2-40B4-BE49-F238E27FC236}">
              <a16:creationId xmlns:a16="http://schemas.microsoft.com/office/drawing/2014/main" id="{00000000-0008-0000-07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textlink="">
      <xdr:nvSpPr>
        <xdr:cNvPr id="209" name="正方形/長方形 208">
          <a:extLst>
            <a:ext uri="{FF2B5EF4-FFF2-40B4-BE49-F238E27FC236}">
              <a16:creationId xmlns:a16="http://schemas.microsoft.com/office/drawing/2014/main" id="{00000000-0008-0000-07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textlink="">
      <xdr:nvSpPr>
        <xdr:cNvPr id="210" name="正方形/長方形 209">
          <a:extLst>
            <a:ext uri="{FF2B5EF4-FFF2-40B4-BE49-F238E27FC236}">
              <a16:creationId xmlns:a16="http://schemas.microsoft.com/office/drawing/2014/main" id="{00000000-0008-0000-07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86</xdr:row>
      <xdr:rowOff>88900</xdr:rowOff>
    </xdr:from>
    <xdr:to>
      <xdr:col>24</xdr:col>
      <xdr:colOff>0</xdr:colOff>
      <xdr:row>88</xdr:row>
      <xdr:rowOff>0</xdr:rowOff>
    </xdr:to>
    <xdr:sp textlink="">
      <xdr:nvSpPr>
        <xdr:cNvPr id="211" name="正方形/長方形 210">
          <a:extLst>
            <a:ext uri="{FF2B5EF4-FFF2-40B4-BE49-F238E27FC236}">
              <a16:creationId xmlns:a16="http://schemas.microsoft.com/office/drawing/2014/main" id="{00000000-0008-0000-07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48,339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textlink="">
      <xdr:nvSpPr>
        <xdr:cNvPr id="212" name="正方形/長方形 211">
          <a:extLst>
            <a:ext uri="{FF2B5EF4-FFF2-40B4-BE49-F238E27FC236}">
              <a16:creationId xmlns:a16="http://schemas.microsoft.com/office/drawing/2014/main" id="{00000000-0008-0000-07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textlink="">
      <xdr:nvSpPr>
        <xdr:cNvPr id="213" name="テキスト ボックス 212">
          <a:extLst>
            <a:ext uri="{FF2B5EF4-FFF2-40B4-BE49-F238E27FC236}">
              <a16:creationId xmlns:a16="http://schemas.microsoft.com/office/drawing/2014/main" id="{00000000-0008-0000-07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98</xdr:row>
      <xdr:rowOff>139700</xdr:rowOff>
    </xdr:from>
    <xdr:to>
      <xdr:col>28</xdr:col>
      <xdr:colOff>114300</xdr:colOff>
      <xdr:row>98</xdr:row>
      <xdr:rowOff>139700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97</xdr:row>
      <xdr:rowOff>168927</xdr:rowOff>
    </xdr:from>
    <xdr:ext cx="531299" cy="259045"/>
    <xdr:sp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230701" y="16799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95</xdr:row>
      <xdr:rowOff>54627</xdr:rowOff>
    </xdr:from>
    <xdr:ext cx="531299" cy="259045"/>
    <xdr:sp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230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92</xdr:row>
      <xdr:rowOff>111777</xdr:rowOff>
    </xdr:from>
    <xdr:ext cx="531299" cy="259045"/>
    <xdr:sp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230701" y="15885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168927</xdr:rowOff>
    </xdr:from>
    <xdr:ext cx="595419" cy="259045"/>
    <xdr:sp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166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textlink="">
      <xdr:nvSpPr>
        <xdr:cNvPr id="226" name="衛生費グラフ枠">
          <a:extLst>
            <a:ext uri="{FF2B5EF4-FFF2-40B4-BE49-F238E27FC236}">
              <a16:creationId xmlns:a16="http://schemas.microsoft.com/office/drawing/2014/main" id="{00000000-0008-0000-0700-0000E2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60040</xdr:rowOff>
    </xdr:from>
    <xdr:to>
      <xdr:col>24</xdr:col>
      <xdr:colOff>62865</xdr:colOff>
      <xdr:row>99</xdr:row>
      <xdr:rowOff>66762</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flipV="1">
          <a:off x="4633595" y="15490540"/>
          <a:ext cx="1270" cy="15497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70589</xdr:rowOff>
    </xdr:from>
    <xdr:ext cx="534377" cy="259045"/>
    <xdr:sp textlink="">
      <xdr:nvSpPr>
        <xdr:cNvPr id="228" name="衛生費最小値テキスト">
          <a:extLst>
            <a:ext uri="{FF2B5EF4-FFF2-40B4-BE49-F238E27FC236}">
              <a16:creationId xmlns:a16="http://schemas.microsoft.com/office/drawing/2014/main" id="{00000000-0008-0000-0700-0000E4000000}"/>
            </a:ext>
          </a:extLst>
        </xdr:cNvPr>
        <xdr:cNvSpPr txBox="1"/>
      </xdr:nvSpPr>
      <xdr:spPr>
        <a:xfrm>
          <a:off x="4686300" y="170441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23,536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66762</xdr:rowOff>
    </xdr:from>
    <xdr:to>
      <xdr:col>24</xdr:col>
      <xdr:colOff>152400</xdr:colOff>
      <xdr:row>99</xdr:row>
      <xdr:rowOff>66762</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4546600" y="170403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6717</xdr:rowOff>
    </xdr:from>
    <xdr:ext cx="599010" cy="259045"/>
    <xdr:sp textlink="">
      <xdr:nvSpPr>
        <xdr:cNvPr id="230" name="衛生費最大値テキスト">
          <a:extLst>
            <a:ext uri="{FF2B5EF4-FFF2-40B4-BE49-F238E27FC236}">
              <a16:creationId xmlns:a16="http://schemas.microsoft.com/office/drawing/2014/main" id="{00000000-0008-0000-0700-0000E6000000}"/>
            </a:ext>
          </a:extLst>
        </xdr:cNvPr>
        <xdr:cNvSpPr txBox="1"/>
      </xdr:nvSpPr>
      <xdr:spPr>
        <a:xfrm>
          <a:off x="4686300" y="152657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125,227</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60040</xdr:rowOff>
    </xdr:from>
    <xdr:to>
      <xdr:col>24</xdr:col>
      <xdr:colOff>152400</xdr:colOff>
      <xdr:row>90</xdr:row>
      <xdr:rowOff>60040</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4546600" y="15490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22825</xdr:rowOff>
    </xdr:from>
    <xdr:to>
      <xdr:col>24</xdr:col>
      <xdr:colOff>63500</xdr:colOff>
      <xdr:row>97</xdr:row>
      <xdr:rowOff>27031</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flipV="1">
          <a:off x="3797300" y="16653475"/>
          <a:ext cx="838200" cy="42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51767</xdr:rowOff>
    </xdr:from>
    <xdr:ext cx="534377" cy="259045"/>
    <xdr:sp textlink="">
      <xdr:nvSpPr>
        <xdr:cNvPr id="233" name="衛生費平均値テキスト">
          <a:extLst>
            <a:ext uri="{FF2B5EF4-FFF2-40B4-BE49-F238E27FC236}">
              <a16:creationId xmlns:a16="http://schemas.microsoft.com/office/drawing/2014/main" id="{00000000-0008-0000-0700-0000E9000000}"/>
            </a:ext>
          </a:extLst>
        </xdr:cNvPr>
        <xdr:cNvSpPr txBox="1"/>
      </xdr:nvSpPr>
      <xdr:spPr>
        <a:xfrm>
          <a:off x="4686300" y="1668241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73340</xdr:rowOff>
    </xdr:from>
    <xdr:to>
      <xdr:col>24</xdr:col>
      <xdr:colOff>114300</xdr:colOff>
      <xdr:row>98</xdr:row>
      <xdr:rowOff>3490</xdr:rowOff>
    </xdr:to>
    <xdr:sp textlink="">
      <xdr:nvSpPr>
        <xdr:cNvPr id="234" name="フローチャート: 判断 233">
          <a:extLst>
            <a:ext uri="{FF2B5EF4-FFF2-40B4-BE49-F238E27FC236}">
              <a16:creationId xmlns:a16="http://schemas.microsoft.com/office/drawing/2014/main" id="{00000000-0008-0000-0700-0000EA000000}"/>
            </a:ext>
          </a:extLst>
        </xdr:cNvPr>
        <xdr:cNvSpPr/>
      </xdr:nvSpPr>
      <xdr:spPr>
        <a:xfrm>
          <a:off x="4584700" y="16703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145704</xdr:rowOff>
    </xdr:from>
    <xdr:to>
      <xdr:col>19</xdr:col>
      <xdr:colOff>177800</xdr:colOff>
      <xdr:row>97</xdr:row>
      <xdr:rowOff>27031</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a:off x="2908300" y="16604904"/>
          <a:ext cx="889000" cy="527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100895</xdr:rowOff>
    </xdr:from>
    <xdr:to>
      <xdr:col>20</xdr:col>
      <xdr:colOff>38100</xdr:colOff>
      <xdr:row>98</xdr:row>
      <xdr:rowOff>31045</xdr:rowOff>
    </xdr:to>
    <xdr:sp textlink="">
      <xdr:nvSpPr>
        <xdr:cNvPr id="236" name="フローチャート: 判断 235">
          <a:extLst>
            <a:ext uri="{FF2B5EF4-FFF2-40B4-BE49-F238E27FC236}">
              <a16:creationId xmlns:a16="http://schemas.microsoft.com/office/drawing/2014/main" id="{00000000-0008-0000-0700-0000EC000000}"/>
            </a:ext>
          </a:extLst>
        </xdr:cNvPr>
        <xdr:cNvSpPr/>
      </xdr:nvSpPr>
      <xdr:spPr>
        <a:xfrm>
          <a:off x="3746500" y="16731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22172</xdr:rowOff>
    </xdr:from>
    <xdr:ext cx="534377" cy="259045"/>
    <xdr:sp textlink="">
      <xdr:nvSpPr>
        <xdr:cNvPr id="237" name="テキスト ボックス 236">
          <a:extLst>
            <a:ext uri="{FF2B5EF4-FFF2-40B4-BE49-F238E27FC236}">
              <a16:creationId xmlns:a16="http://schemas.microsoft.com/office/drawing/2014/main" id="{00000000-0008-0000-0700-0000ED000000}"/>
            </a:ext>
          </a:extLst>
        </xdr:cNvPr>
        <xdr:cNvSpPr txBox="1"/>
      </xdr:nvSpPr>
      <xdr:spPr>
        <a:xfrm>
          <a:off x="3530111" y="168242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40,463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75647</xdr:rowOff>
    </xdr:from>
    <xdr:to>
      <xdr:col>15</xdr:col>
      <xdr:colOff>50800</xdr:colOff>
      <xdr:row>96</xdr:row>
      <xdr:rowOff>145704</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a:off x="2019300" y="16534847"/>
          <a:ext cx="889000" cy="700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60584</xdr:rowOff>
    </xdr:from>
    <xdr:to>
      <xdr:col>15</xdr:col>
      <xdr:colOff>101600</xdr:colOff>
      <xdr:row>97</xdr:row>
      <xdr:rowOff>162184</xdr:rowOff>
    </xdr:to>
    <xdr:sp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2857500" y="166912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153311</xdr:rowOff>
    </xdr:from>
    <xdr:ext cx="534377" cy="259045"/>
    <xdr:sp textlink="">
      <xdr:nvSpPr>
        <xdr:cNvPr id="240" name="テキスト ボックス 239">
          <a:extLst>
            <a:ext uri="{FF2B5EF4-FFF2-40B4-BE49-F238E27FC236}">
              <a16:creationId xmlns:a16="http://schemas.microsoft.com/office/drawing/2014/main" id="{00000000-0008-0000-0700-0000F0000000}"/>
            </a:ext>
          </a:extLst>
        </xdr:cNvPr>
        <xdr:cNvSpPr txBox="1"/>
      </xdr:nvSpPr>
      <xdr:spPr>
        <a:xfrm>
          <a:off x="2641111" y="167839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43,108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75647</xdr:rowOff>
    </xdr:from>
    <xdr:to>
      <xdr:col>10</xdr:col>
      <xdr:colOff>114300</xdr:colOff>
      <xdr:row>97</xdr:row>
      <xdr:rowOff>96799</xdr:rowOff>
    </xdr:to>
    <xdr:cxnSp macro="">
      <xdr:nvCxnSpPr>
        <xdr:cNvPr id="241" name="直線コネクタ 240">
          <a:extLst>
            <a:ext uri="{FF2B5EF4-FFF2-40B4-BE49-F238E27FC236}">
              <a16:creationId xmlns:a16="http://schemas.microsoft.com/office/drawing/2014/main" id="{00000000-0008-0000-0700-0000F1000000}"/>
            </a:ext>
          </a:extLst>
        </xdr:cNvPr>
        <xdr:cNvCxnSpPr/>
      </xdr:nvCxnSpPr>
      <xdr:spPr>
        <a:xfrm flipV="1">
          <a:off x="1130300" y="16534847"/>
          <a:ext cx="889000" cy="1926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71968</xdr:rowOff>
    </xdr:from>
    <xdr:to>
      <xdr:col>10</xdr:col>
      <xdr:colOff>165100</xdr:colOff>
      <xdr:row>98</xdr:row>
      <xdr:rowOff>2118</xdr:rowOff>
    </xdr:to>
    <xdr:sp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1968500" y="167026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164695</xdr:rowOff>
    </xdr:from>
    <xdr:ext cx="534377" cy="259045"/>
    <xdr:sp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1752111" y="167953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42,361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22180</xdr:rowOff>
    </xdr:from>
    <xdr:to>
      <xdr:col>6</xdr:col>
      <xdr:colOff>38100</xdr:colOff>
      <xdr:row>98</xdr:row>
      <xdr:rowOff>123780</xdr:rowOff>
    </xdr:to>
    <xdr:sp textlink="">
      <xdr:nvSpPr>
        <xdr:cNvPr id="244" name="フローチャート: 判断 243">
          <a:extLst>
            <a:ext uri="{FF2B5EF4-FFF2-40B4-BE49-F238E27FC236}">
              <a16:creationId xmlns:a16="http://schemas.microsoft.com/office/drawing/2014/main" id="{00000000-0008-0000-0700-0000F4000000}"/>
            </a:ext>
          </a:extLst>
        </xdr:cNvPr>
        <xdr:cNvSpPr/>
      </xdr:nvSpPr>
      <xdr:spPr>
        <a:xfrm>
          <a:off x="1079500" y="16824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114907</xdr:rowOff>
    </xdr:from>
    <xdr:ext cx="534377" cy="259045"/>
    <xdr:sp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863111" y="169170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34,378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143475</xdr:rowOff>
    </xdr:from>
    <xdr:to>
      <xdr:col>24</xdr:col>
      <xdr:colOff>114300</xdr:colOff>
      <xdr:row>97</xdr:row>
      <xdr:rowOff>73625</xdr:rowOff>
    </xdr:to>
    <xdr:sp textlink="">
      <xdr:nvSpPr>
        <xdr:cNvPr id="251" name="楕円 250">
          <a:extLst>
            <a:ext uri="{FF2B5EF4-FFF2-40B4-BE49-F238E27FC236}">
              <a16:creationId xmlns:a16="http://schemas.microsoft.com/office/drawing/2014/main" id="{00000000-0008-0000-0700-0000FB000000}"/>
            </a:ext>
          </a:extLst>
        </xdr:cNvPr>
        <xdr:cNvSpPr/>
      </xdr:nvSpPr>
      <xdr:spPr>
        <a:xfrm>
          <a:off x="4584700" y="16602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95</xdr:row>
      <xdr:rowOff>166352</xdr:rowOff>
    </xdr:from>
    <xdr:ext cx="534377" cy="259045"/>
    <xdr:sp textlink="">
      <xdr:nvSpPr>
        <xdr:cNvPr id="252" name="衛生費該当値テキスト">
          <a:extLst>
            <a:ext uri="{FF2B5EF4-FFF2-40B4-BE49-F238E27FC236}">
              <a16:creationId xmlns:a16="http://schemas.microsoft.com/office/drawing/2014/main" id="{00000000-0008-0000-0700-0000FC000000}"/>
            </a:ext>
          </a:extLst>
        </xdr:cNvPr>
        <xdr:cNvSpPr txBox="1"/>
      </xdr:nvSpPr>
      <xdr:spPr>
        <a:xfrm>
          <a:off x="4686300" y="164541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48,919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147681</xdr:rowOff>
    </xdr:from>
    <xdr:to>
      <xdr:col>20</xdr:col>
      <xdr:colOff>38100</xdr:colOff>
      <xdr:row>97</xdr:row>
      <xdr:rowOff>77831</xdr:rowOff>
    </xdr:to>
    <xdr:sp textlink="">
      <xdr:nvSpPr>
        <xdr:cNvPr id="253" name="楕円 252">
          <a:extLst>
            <a:ext uri="{FF2B5EF4-FFF2-40B4-BE49-F238E27FC236}">
              <a16:creationId xmlns:a16="http://schemas.microsoft.com/office/drawing/2014/main" id="{00000000-0008-0000-0700-0000FD000000}"/>
            </a:ext>
          </a:extLst>
        </xdr:cNvPr>
        <xdr:cNvSpPr/>
      </xdr:nvSpPr>
      <xdr:spPr>
        <a:xfrm>
          <a:off x="3746500" y="166068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94358</xdr:rowOff>
    </xdr:from>
    <xdr:ext cx="534377" cy="259045"/>
    <xdr:sp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3530111" y="163821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94904</xdr:rowOff>
    </xdr:from>
    <xdr:to>
      <xdr:col>15</xdr:col>
      <xdr:colOff>101600</xdr:colOff>
      <xdr:row>97</xdr:row>
      <xdr:rowOff>25054</xdr:rowOff>
    </xdr:to>
    <xdr:sp textlink="">
      <xdr:nvSpPr>
        <xdr:cNvPr id="255" name="楕円 254">
          <a:extLst>
            <a:ext uri="{FF2B5EF4-FFF2-40B4-BE49-F238E27FC236}">
              <a16:creationId xmlns:a16="http://schemas.microsoft.com/office/drawing/2014/main" id="{00000000-0008-0000-0700-0000FF000000}"/>
            </a:ext>
          </a:extLst>
        </xdr:cNvPr>
        <xdr:cNvSpPr/>
      </xdr:nvSpPr>
      <xdr:spPr>
        <a:xfrm>
          <a:off x="2857500" y="16554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41581</xdr:rowOff>
    </xdr:from>
    <xdr:ext cx="534377" cy="259045"/>
    <xdr:sp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2641111" y="163293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24847</xdr:rowOff>
    </xdr:from>
    <xdr:to>
      <xdr:col>10</xdr:col>
      <xdr:colOff>165100</xdr:colOff>
      <xdr:row>96</xdr:row>
      <xdr:rowOff>126447</xdr:rowOff>
    </xdr:to>
    <xdr:sp textlink="">
      <xdr:nvSpPr>
        <xdr:cNvPr id="257" name="楕円 256">
          <a:extLst>
            <a:ext uri="{FF2B5EF4-FFF2-40B4-BE49-F238E27FC236}">
              <a16:creationId xmlns:a16="http://schemas.microsoft.com/office/drawing/2014/main" id="{00000000-0008-0000-0700-000001010000}"/>
            </a:ext>
          </a:extLst>
        </xdr:cNvPr>
        <xdr:cNvSpPr/>
      </xdr:nvSpPr>
      <xdr:spPr>
        <a:xfrm>
          <a:off x="1968500" y="164840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94</xdr:row>
      <xdr:rowOff>142974</xdr:rowOff>
    </xdr:from>
    <xdr:ext cx="534377" cy="259045"/>
    <xdr:sp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1752111" y="162592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45999</xdr:rowOff>
    </xdr:from>
    <xdr:to>
      <xdr:col>6</xdr:col>
      <xdr:colOff>38100</xdr:colOff>
      <xdr:row>97</xdr:row>
      <xdr:rowOff>147599</xdr:rowOff>
    </xdr:to>
    <xdr:sp textlink="">
      <xdr:nvSpPr>
        <xdr:cNvPr id="259" name="楕円 258">
          <a:extLst>
            <a:ext uri="{FF2B5EF4-FFF2-40B4-BE49-F238E27FC236}">
              <a16:creationId xmlns:a16="http://schemas.microsoft.com/office/drawing/2014/main" id="{00000000-0008-0000-0700-000003010000}"/>
            </a:ext>
          </a:extLst>
        </xdr:cNvPr>
        <xdr:cNvSpPr/>
      </xdr:nvSpPr>
      <xdr:spPr>
        <a:xfrm>
          <a:off x="1079500" y="166766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164126</xdr:rowOff>
    </xdr:from>
    <xdr:ext cx="534377" cy="259045"/>
    <xdr:sp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863111" y="164518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textlink="">
      <xdr:nvSpPr>
        <xdr:cNvPr id="261" name="正方形/長方形 260">
          <a:extLst>
            <a:ext uri="{FF2B5EF4-FFF2-40B4-BE49-F238E27FC236}">
              <a16:creationId xmlns:a16="http://schemas.microsoft.com/office/drawing/2014/main" id="{00000000-0008-0000-0700-000005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textlink="">
      <xdr:nvSpPr>
        <xdr:cNvPr id="262" name="正方形/長方形 261">
          <a:extLst>
            <a:ext uri="{FF2B5EF4-FFF2-40B4-BE49-F238E27FC236}">
              <a16:creationId xmlns:a16="http://schemas.microsoft.com/office/drawing/2014/main" id="{00000000-0008-0000-0700-000006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textlink="">
      <xdr:nvSpPr>
        <xdr:cNvPr id="263" name="正方形/長方形 262">
          <a:extLst>
            <a:ext uri="{FF2B5EF4-FFF2-40B4-BE49-F238E27FC236}">
              <a16:creationId xmlns:a16="http://schemas.microsoft.com/office/drawing/2014/main" id="{00000000-0008-0000-0700-000007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textlink="">
      <xdr:nvSpPr>
        <xdr:cNvPr id="264" name="正方形/長方形 263">
          <a:extLst>
            <a:ext uri="{FF2B5EF4-FFF2-40B4-BE49-F238E27FC236}">
              <a16:creationId xmlns:a16="http://schemas.microsoft.com/office/drawing/2014/main" id="{00000000-0008-0000-0700-000008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textlink="">
      <xdr:nvSpPr>
        <xdr:cNvPr id="265" name="正方形/長方形 264">
          <a:extLst>
            <a:ext uri="{FF2B5EF4-FFF2-40B4-BE49-F238E27FC236}">
              <a16:creationId xmlns:a16="http://schemas.microsoft.com/office/drawing/2014/main" id="{00000000-0008-0000-0700-000009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textlink="">
      <xdr:nvSpPr>
        <xdr:cNvPr id="266" name="正方形/長方形 265">
          <a:extLst>
            <a:ext uri="{FF2B5EF4-FFF2-40B4-BE49-F238E27FC236}">
              <a16:creationId xmlns:a16="http://schemas.microsoft.com/office/drawing/2014/main" id="{00000000-0008-0000-0700-00000A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26</xdr:row>
      <xdr:rowOff>88900</xdr:rowOff>
    </xdr:from>
    <xdr:to>
      <xdr:col>54</xdr:col>
      <xdr:colOff>127000</xdr:colOff>
      <xdr:row>28</xdr:row>
      <xdr:rowOff>0</xdr:rowOff>
    </xdr:to>
    <xdr:sp textlink="">
      <xdr:nvSpPr>
        <xdr:cNvPr id="267" name="正方形/長方形 266">
          <a:extLst>
            <a:ext uri="{FF2B5EF4-FFF2-40B4-BE49-F238E27FC236}">
              <a16:creationId xmlns:a16="http://schemas.microsoft.com/office/drawing/2014/main" id="{00000000-0008-0000-0700-00000B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textlink="">
      <xdr:nvSpPr>
        <xdr:cNvPr id="268" name="正方形/長方形 267">
          <a:extLst>
            <a:ext uri="{FF2B5EF4-FFF2-40B4-BE49-F238E27FC236}">
              <a16:creationId xmlns:a16="http://schemas.microsoft.com/office/drawing/2014/main" id="{00000000-0008-0000-0700-00000C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textlink="">
      <xdr:nvSpPr>
        <xdr:cNvPr id="269" name="テキスト ボックス 268">
          <a:extLst>
            <a:ext uri="{FF2B5EF4-FFF2-40B4-BE49-F238E27FC236}">
              <a16:creationId xmlns:a16="http://schemas.microsoft.com/office/drawing/2014/main" id="{00000000-0008-0000-0700-00000D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1" name="直線コネクタ 270">
          <a:extLst>
            <a:ext uri="{FF2B5EF4-FFF2-40B4-BE49-F238E27FC236}">
              <a16:creationId xmlns:a16="http://schemas.microsoft.com/office/drawing/2014/main" id="{00000000-0008-0000-0700-00000F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textlink="">
      <xdr:nvSpPr>
        <xdr:cNvPr id="272" name="テキスト ボックス 271">
          <a:extLst>
            <a:ext uri="{FF2B5EF4-FFF2-40B4-BE49-F238E27FC236}">
              <a16:creationId xmlns:a16="http://schemas.microsoft.com/office/drawing/2014/main" id="{00000000-0008-0000-0700-000010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21970</xdr:rowOff>
    </xdr:from>
    <xdr:ext cx="467179" cy="259045"/>
    <xdr:sp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136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38299</xdr:rowOff>
    </xdr:from>
    <xdr:ext cx="467179" cy="259045"/>
    <xdr:sp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136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textlink="">
      <xdr:nvSpPr>
        <xdr:cNvPr id="284" name="テキスト ボックス 283">
          <a:extLst>
            <a:ext uri="{FF2B5EF4-FFF2-40B4-BE49-F238E27FC236}">
              <a16:creationId xmlns:a16="http://schemas.microsoft.com/office/drawing/2014/main" id="{00000000-0008-0000-0700-00001C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textlink="">
      <xdr:nvSpPr>
        <xdr:cNvPr id="285" name="労働費グラフ枠">
          <a:extLst>
            <a:ext uri="{FF2B5EF4-FFF2-40B4-BE49-F238E27FC236}">
              <a16:creationId xmlns:a16="http://schemas.microsoft.com/office/drawing/2014/main" id="{00000000-0008-0000-0700-00001D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39116</xdr:rowOff>
    </xdr:from>
    <xdr:to>
      <xdr:col>54</xdr:col>
      <xdr:colOff>189865</xdr:colOff>
      <xdr:row>39</xdr:row>
      <xdr:rowOff>98878</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flipV="1">
          <a:off x="10475595" y="5182616"/>
          <a:ext cx="1270" cy="16028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textlink="">
      <xdr:nvSpPr>
        <xdr:cNvPr id="287" name="労働費最小値テキスト">
          <a:extLst>
            <a:ext uri="{FF2B5EF4-FFF2-40B4-BE49-F238E27FC236}">
              <a16:creationId xmlns:a16="http://schemas.microsoft.com/office/drawing/2014/main" id="{00000000-0008-0000-0700-00001F010000}"/>
            </a:ext>
          </a:extLst>
        </xdr:cNvPr>
        <xdr:cNvSpPr txBox="1"/>
      </xdr:nvSpPr>
      <xdr:spPr>
        <a:xfrm>
          <a:off x="10528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a:off x="10388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157243</xdr:rowOff>
    </xdr:from>
    <xdr:ext cx="469744" cy="259045"/>
    <xdr:sp textlink="">
      <xdr:nvSpPr>
        <xdr:cNvPr id="289" name="労働費最大値テキスト">
          <a:extLst>
            <a:ext uri="{FF2B5EF4-FFF2-40B4-BE49-F238E27FC236}">
              <a16:creationId xmlns:a16="http://schemas.microsoft.com/office/drawing/2014/main" id="{00000000-0008-0000-0700-000021010000}"/>
            </a:ext>
          </a:extLst>
        </xdr:cNvPr>
        <xdr:cNvSpPr txBox="1"/>
      </xdr:nvSpPr>
      <xdr:spPr>
        <a:xfrm>
          <a:off x="10528300" y="49578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4,908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39116</xdr:rowOff>
    </xdr:from>
    <xdr:to>
      <xdr:col>55</xdr:col>
      <xdr:colOff>88900</xdr:colOff>
      <xdr:row>30</xdr:row>
      <xdr:rowOff>39116</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a:off x="10388600" y="51826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98878</xdr:rowOff>
    </xdr:from>
    <xdr:to>
      <xdr:col>55</xdr:col>
      <xdr:colOff>0</xdr:colOff>
      <xdr:row>39</xdr:row>
      <xdr:rowOff>98878</xdr:rowOff>
    </xdr:to>
    <xdr:cxnSp macro="">
      <xdr:nvCxnSpPr>
        <xdr:cNvPr id="291" name="直線コネクタ 290">
          <a:extLst>
            <a:ext uri="{FF2B5EF4-FFF2-40B4-BE49-F238E27FC236}">
              <a16:creationId xmlns:a16="http://schemas.microsoft.com/office/drawing/2014/main" id="{00000000-0008-0000-0700-000023010000}"/>
            </a:ext>
          </a:extLst>
        </xdr:cNvPr>
        <xdr:cNvCxnSpPr/>
      </xdr:nvCxnSpPr>
      <xdr:spPr>
        <a:xfrm>
          <a:off x="9639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115696</xdr:rowOff>
    </xdr:from>
    <xdr:ext cx="378565" cy="259045"/>
    <xdr:sp textlink="">
      <xdr:nvSpPr>
        <xdr:cNvPr id="292" name="労働費平均値テキスト">
          <a:extLst>
            <a:ext uri="{FF2B5EF4-FFF2-40B4-BE49-F238E27FC236}">
              <a16:creationId xmlns:a16="http://schemas.microsoft.com/office/drawing/2014/main" id="{00000000-0008-0000-0700-000024010000}"/>
            </a:ext>
          </a:extLst>
        </xdr:cNvPr>
        <xdr:cNvSpPr txBox="1"/>
      </xdr:nvSpPr>
      <xdr:spPr>
        <a:xfrm>
          <a:off x="10528300" y="6459346"/>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92819</xdr:rowOff>
    </xdr:from>
    <xdr:to>
      <xdr:col>55</xdr:col>
      <xdr:colOff>50800</xdr:colOff>
      <xdr:row>39</xdr:row>
      <xdr:rowOff>22969</xdr:rowOff>
    </xdr:to>
    <xdr:sp textlink="">
      <xdr:nvSpPr>
        <xdr:cNvPr id="293" name="フローチャート: 判断 292">
          <a:extLst>
            <a:ext uri="{FF2B5EF4-FFF2-40B4-BE49-F238E27FC236}">
              <a16:creationId xmlns:a16="http://schemas.microsoft.com/office/drawing/2014/main" id="{00000000-0008-0000-0700-000025010000}"/>
            </a:ext>
          </a:extLst>
        </xdr:cNvPr>
        <xdr:cNvSpPr/>
      </xdr:nvSpPr>
      <xdr:spPr>
        <a:xfrm>
          <a:off x="10426700" y="66079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98878</xdr:rowOff>
    </xdr:from>
    <xdr:to>
      <xdr:col>50</xdr:col>
      <xdr:colOff>114300</xdr:colOff>
      <xdr:row>39</xdr:row>
      <xdr:rowOff>98878</xdr:rowOff>
    </xdr:to>
    <xdr:cxnSp macro="">
      <xdr:nvCxnSpPr>
        <xdr:cNvPr id="294" name="直線コネクタ 293">
          <a:extLst>
            <a:ext uri="{FF2B5EF4-FFF2-40B4-BE49-F238E27FC236}">
              <a16:creationId xmlns:a16="http://schemas.microsoft.com/office/drawing/2014/main" id="{00000000-0008-0000-0700-000026010000}"/>
            </a:ext>
          </a:extLst>
        </xdr:cNvPr>
        <xdr:cNvCxnSpPr/>
      </xdr:nvCxnSpPr>
      <xdr:spPr>
        <a:xfrm>
          <a:off x="8750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64081</xdr:rowOff>
    </xdr:from>
    <xdr:to>
      <xdr:col>50</xdr:col>
      <xdr:colOff>165100</xdr:colOff>
      <xdr:row>38</xdr:row>
      <xdr:rowOff>165681</xdr:rowOff>
    </xdr:to>
    <xdr:sp textlink="">
      <xdr:nvSpPr>
        <xdr:cNvPr id="295" name="フローチャート: 判断 294">
          <a:extLst>
            <a:ext uri="{FF2B5EF4-FFF2-40B4-BE49-F238E27FC236}">
              <a16:creationId xmlns:a16="http://schemas.microsoft.com/office/drawing/2014/main" id="{00000000-0008-0000-0700-000027010000}"/>
            </a:ext>
          </a:extLst>
        </xdr:cNvPr>
        <xdr:cNvSpPr/>
      </xdr:nvSpPr>
      <xdr:spPr>
        <a:xfrm>
          <a:off x="9588500" y="6579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37</xdr:row>
      <xdr:rowOff>10758</xdr:rowOff>
    </xdr:from>
    <xdr:ext cx="378565" cy="259045"/>
    <xdr:sp textlink="">
      <xdr:nvSpPr>
        <xdr:cNvPr id="296" name="テキスト ボックス 295">
          <a:extLst>
            <a:ext uri="{FF2B5EF4-FFF2-40B4-BE49-F238E27FC236}">
              <a16:creationId xmlns:a16="http://schemas.microsoft.com/office/drawing/2014/main" id="{00000000-0008-0000-0700-000028010000}"/>
            </a:ext>
          </a:extLst>
        </xdr:cNvPr>
        <xdr:cNvSpPr txBox="1"/>
      </xdr:nvSpPr>
      <xdr:spPr>
        <a:xfrm>
          <a:off x="9450017" y="635440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39</xdr:row>
      <xdr:rowOff>98878</xdr:rowOff>
    </xdr:from>
    <xdr:to>
      <xdr:col>45</xdr:col>
      <xdr:colOff>177800</xdr:colOff>
      <xdr:row>39</xdr:row>
      <xdr:rowOff>98878</xdr:rowOff>
    </xdr:to>
    <xdr:cxnSp macro="">
      <xdr:nvCxnSpPr>
        <xdr:cNvPr id="297" name="直線コネクタ 296">
          <a:extLst>
            <a:ext uri="{FF2B5EF4-FFF2-40B4-BE49-F238E27FC236}">
              <a16:creationId xmlns:a16="http://schemas.microsoft.com/office/drawing/2014/main" id="{00000000-0008-0000-0700-000029010000}"/>
            </a:ext>
          </a:extLst>
        </xdr:cNvPr>
        <xdr:cNvCxnSpPr/>
      </xdr:nvCxnSpPr>
      <xdr:spPr>
        <a:xfrm>
          <a:off x="7861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92166</xdr:rowOff>
    </xdr:from>
    <xdr:to>
      <xdr:col>46</xdr:col>
      <xdr:colOff>38100</xdr:colOff>
      <xdr:row>39</xdr:row>
      <xdr:rowOff>22316</xdr:rowOff>
    </xdr:to>
    <xdr:sp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8699500" y="66072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37</xdr:row>
      <xdr:rowOff>38843</xdr:rowOff>
    </xdr:from>
    <xdr:ext cx="378565" cy="259045"/>
    <xdr:sp textlink="">
      <xdr:nvSpPr>
        <xdr:cNvPr id="299" name="テキスト ボックス 298">
          <a:extLst>
            <a:ext uri="{FF2B5EF4-FFF2-40B4-BE49-F238E27FC236}">
              <a16:creationId xmlns:a16="http://schemas.microsoft.com/office/drawing/2014/main" id="{00000000-0008-0000-0700-00002B010000}"/>
            </a:ext>
          </a:extLst>
        </xdr:cNvPr>
        <xdr:cNvSpPr txBox="1"/>
      </xdr:nvSpPr>
      <xdr:spPr>
        <a:xfrm>
          <a:off x="8561017" y="638249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39</xdr:row>
      <xdr:rowOff>98878</xdr:rowOff>
    </xdr:from>
    <xdr:to>
      <xdr:col>41</xdr:col>
      <xdr:colOff>50800</xdr:colOff>
      <xdr:row>39</xdr:row>
      <xdr:rowOff>98878</xdr:rowOff>
    </xdr:to>
    <xdr:cxnSp macro="">
      <xdr:nvCxnSpPr>
        <xdr:cNvPr id="300" name="直線コネクタ 299">
          <a:extLst>
            <a:ext uri="{FF2B5EF4-FFF2-40B4-BE49-F238E27FC236}">
              <a16:creationId xmlns:a16="http://schemas.microsoft.com/office/drawing/2014/main" id="{00000000-0008-0000-0700-00002C010000}"/>
            </a:ext>
          </a:extLst>
        </xdr:cNvPr>
        <xdr:cNvCxnSpPr/>
      </xdr:nvCxnSpPr>
      <xdr:spPr>
        <a:xfrm>
          <a:off x="6972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91186</xdr:rowOff>
    </xdr:from>
    <xdr:to>
      <xdr:col>41</xdr:col>
      <xdr:colOff>101600</xdr:colOff>
      <xdr:row>39</xdr:row>
      <xdr:rowOff>21336</xdr:rowOff>
    </xdr:to>
    <xdr:sp textlink="">
      <xdr:nvSpPr>
        <xdr:cNvPr id="301" name="フローチャート: 判断 300">
          <a:extLst>
            <a:ext uri="{FF2B5EF4-FFF2-40B4-BE49-F238E27FC236}">
              <a16:creationId xmlns:a16="http://schemas.microsoft.com/office/drawing/2014/main" id="{00000000-0008-0000-0700-00002D010000}"/>
            </a:ext>
          </a:extLst>
        </xdr:cNvPr>
        <xdr:cNvSpPr/>
      </xdr:nvSpPr>
      <xdr:spPr>
        <a:xfrm>
          <a:off x="7810500" y="6606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37</xdr:row>
      <xdr:rowOff>37863</xdr:rowOff>
    </xdr:from>
    <xdr:ext cx="378565" cy="259045"/>
    <xdr:sp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7672017" y="638151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88574</xdr:rowOff>
    </xdr:from>
    <xdr:to>
      <xdr:col>36</xdr:col>
      <xdr:colOff>165100</xdr:colOff>
      <xdr:row>39</xdr:row>
      <xdr:rowOff>18724</xdr:rowOff>
    </xdr:to>
    <xdr:sp textlink="">
      <xdr:nvSpPr>
        <xdr:cNvPr id="303" name="フローチャート: 判断 302">
          <a:extLst>
            <a:ext uri="{FF2B5EF4-FFF2-40B4-BE49-F238E27FC236}">
              <a16:creationId xmlns:a16="http://schemas.microsoft.com/office/drawing/2014/main" id="{00000000-0008-0000-0700-00002F010000}"/>
            </a:ext>
          </a:extLst>
        </xdr:cNvPr>
        <xdr:cNvSpPr/>
      </xdr:nvSpPr>
      <xdr:spPr>
        <a:xfrm>
          <a:off x="6921500" y="6603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37</xdr:row>
      <xdr:rowOff>35250</xdr:rowOff>
    </xdr:from>
    <xdr:ext cx="378565" cy="259045"/>
    <xdr:sp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6783017" y="637890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48078</xdr:rowOff>
    </xdr:from>
    <xdr:to>
      <xdr:col>55</xdr:col>
      <xdr:colOff>50800</xdr:colOff>
      <xdr:row>39</xdr:row>
      <xdr:rowOff>149678</xdr:rowOff>
    </xdr:to>
    <xdr:sp textlink="">
      <xdr:nvSpPr>
        <xdr:cNvPr id="310" name="楕円 309">
          <a:extLst>
            <a:ext uri="{FF2B5EF4-FFF2-40B4-BE49-F238E27FC236}">
              <a16:creationId xmlns:a16="http://schemas.microsoft.com/office/drawing/2014/main" id="{00000000-0008-0000-0700-000036010000}"/>
            </a:ext>
          </a:extLst>
        </xdr:cNvPr>
        <xdr:cNvSpPr/>
      </xdr:nvSpPr>
      <xdr:spPr>
        <a:xfrm>
          <a:off x="10426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134455</xdr:rowOff>
    </xdr:from>
    <xdr:ext cx="249299" cy="259045"/>
    <xdr:sp textlink="">
      <xdr:nvSpPr>
        <xdr:cNvPr id="311" name="労働費該当値テキスト">
          <a:extLst>
            <a:ext uri="{FF2B5EF4-FFF2-40B4-BE49-F238E27FC236}">
              <a16:creationId xmlns:a16="http://schemas.microsoft.com/office/drawing/2014/main" id="{00000000-0008-0000-0700-000037010000}"/>
            </a:ext>
          </a:extLst>
        </xdr:cNvPr>
        <xdr:cNvSpPr txBox="1"/>
      </xdr:nvSpPr>
      <xdr:spPr>
        <a:xfrm>
          <a:off x="10528300" y="66495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48078</xdr:rowOff>
    </xdr:from>
    <xdr:to>
      <xdr:col>50</xdr:col>
      <xdr:colOff>165100</xdr:colOff>
      <xdr:row>39</xdr:row>
      <xdr:rowOff>149678</xdr:rowOff>
    </xdr:to>
    <xdr:sp textlink="">
      <xdr:nvSpPr>
        <xdr:cNvPr id="312" name="楕円 311">
          <a:extLst>
            <a:ext uri="{FF2B5EF4-FFF2-40B4-BE49-F238E27FC236}">
              <a16:creationId xmlns:a16="http://schemas.microsoft.com/office/drawing/2014/main" id="{00000000-0008-0000-0700-000038010000}"/>
            </a:ext>
          </a:extLst>
        </xdr:cNvPr>
        <xdr:cNvSpPr/>
      </xdr:nvSpPr>
      <xdr:spPr>
        <a:xfrm>
          <a:off x="9588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180150</xdr:colOff>
      <xdr:row>39</xdr:row>
      <xdr:rowOff>140805</xdr:rowOff>
    </xdr:from>
    <xdr:ext cx="249299" cy="259045"/>
    <xdr:sp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9514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39</xdr:row>
      <xdr:rowOff>48078</xdr:rowOff>
    </xdr:from>
    <xdr:to>
      <xdr:col>46</xdr:col>
      <xdr:colOff>38100</xdr:colOff>
      <xdr:row>39</xdr:row>
      <xdr:rowOff>149678</xdr:rowOff>
    </xdr:to>
    <xdr:sp textlink="">
      <xdr:nvSpPr>
        <xdr:cNvPr id="314" name="楕円 313">
          <a:extLst>
            <a:ext uri="{FF2B5EF4-FFF2-40B4-BE49-F238E27FC236}">
              <a16:creationId xmlns:a16="http://schemas.microsoft.com/office/drawing/2014/main" id="{00000000-0008-0000-0700-00003A010000}"/>
            </a:ext>
          </a:extLst>
        </xdr:cNvPr>
        <xdr:cNvSpPr/>
      </xdr:nvSpPr>
      <xdr:spPr>
        <a:xfrm>
          <a:off x="8699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53150</xdr:colOff>
      <xdr:row>39</xdr:row>
      <xdr:rowOff>140805</xdr:rowOff>
    </xdr:from>
    <xdr:ext cx="249299" cy="259045"/>
    <xdr:sp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8625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39</xdr:row>
      <xdr:rowOff>48078</xdr:rowOff>
    </xdr:from>
    <xdr:to>
      <xdr:col>41</xdr:col>
      <xdr:colOff>101600</xdr:colOff>
      <xdr:row>39</xdr:row>
      <xdr:rowOff>149678</xdr:rowOff>
    </xdr:to>
    <xdr:sp textlink="">
      <xdr:nvSpPr>
        <xdr:cNvPr id="316" name="楕円 315">
          <a:extLst>
            <a:ext uri="{FF2B5EF4-FFF2-40B4-BE49-F238E27FC236}">
              <a16:creationId xmlns:a16="http://schemas.microsoft.com/office/drawing/2014/main" id="{00000000-0008-0000-0700-00003C010000}"/>
            </a:ext>
          </a:extLst>
        </xdr:cNvPr>
        <xdr:cNvSpPr/>
      </xdr:nvSpPr>
      <xdr:spPr>
        <a:xfrm>
          <a:off x="7810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116650</xdr:colOff>
      <xdr:row>39</xdr:row>
      <xdr:rowOff>140805</xdr:rowOff>
    </xdr:from>
    <xdr:ext cx="249299" cy="259045"/>
    <xdr:sp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7736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39</xdr:row>
      <xdr:rowOff>48078</xdr:rowOff>
    </xdr:from>
    <xdr:to>
      <xdr:col>36</xdr:col>
      <xdr:colOff>165100</xdr:colOff>
      <xdr:row>39</xdr:row>
      <xdr:rowOff>149678</xdr:rowOff>
    </xdr:to>
    <xdr:sp textlink="">
      <xdr:nvSpPr>
        <xdr:cNvPr id="318" name="楕円 317">
          <a:extLst>
            <a:ext uri="{FF2B5EF4-FFF2-40B4-BE49-F238E27FC236}">
              <a16:creationId xmlns:a16="http://schemas.microsoft.com/office/drawing/2014/main" id="{00000000-0008-0000-0700-00003E010000}"/>
            </a:ext>
          </a:extLst>
        </xdr:cNvPr>
        <xdr:cNvSpPr/>
      </xdr:nvSpPr>
      <xdr:spPr>
        <a:xfrm>
          <a:off x="6921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180150</xdr:colOff>
      <xdr:row>39</xdr:row>
      <xdr:rowOff>140805</xdr:rowOff>
    </xdr:from>
    <xdr:ext cx="249299" cy="259045"/>
    <xdr:sp textlink="">
      <xdr:nvSpPr>
        <xdr:cNvPr id="319" name="テキスト ボックス 318">
          <a:extLst>
            <a:ext uri="{FF2B5EF4-FFF2-40B4-BE49-F238E27FC236}">
              <a16:creationId xmlns:a16="http://schemas.microsoft.com/office/drawing/2014/main" id="{00000000-0008-0000-0700-00003F010000}"/>
            </a:ext>
          </a:extLst>
        </xdr:cNvPr>
        <xdr:cNvSpPr txBox="1"/>
      </xdr:nvSpPr>
      <xdr:spPr>
        <a:xfrm>
          <a:off x="6847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textlink="">
      <xdr:nvSpPr>
        <xdr:cNvPr id="320" name="正方形/長方形 319">
          <a:extLst>
            <a:ext uri="{FF2B5EF4-FFF2-40B4-BE49-F238E27FC236}">
              <a16:creationId xmlns:a16="http://schemas.microsoft.com/office/drawing/2014/main" id="{00000000-0008-0000-0700-000040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textlink="">
      <xdr:nvSpPr>
        <xdr:cNvPr id="321" name="正方形/長方形 320">
          <a:extLst>
            <a:ext uri="{FF2B5EF4-FFF2-40B4-BE49-F238E27FC236}">
              <a16:creationId xmlns:a16="http://schemas.microsoft.com/office/drawing/2014/main" id="{00000000-0008-0000-0700-000041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textlink="">
      <xdr:nvSpPr>
        <xdr:cNvPr id="322" name="正方形/長方形 321">
          <a:extLst>
            <a:ext uri="{FF2B5EF4-FFF2-40B4-BE49-F238E27FC236}">
              <a16:creationId xmlns:a16="http://schemas.microsoft.com/office/drawing/2014/main" id="{00000000-0008-0000-0700-000042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textlink="">
      <xdr:nvSpPr>
        <xdr:cNvPr id="323" name="正方形/長方形 322">
          <a:extLst>
            <a:ext uri="{FF2B5EF4-FFF2-40B4-BE49-F238E27FC236}">
              <a16:creationId xmlns:a16="http://schemas.microsoft.com/office/drawing/2014/main" id="{00000000-0008-0000-0700-000043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textlink="">
      <xdr:nvSpPr>
        <xdr:cNvPr id="324" name="正方形/長方形 323">
          <a:extLst>
            <a:ext uri="{FF2B5EF4-FFF2-40B4-BE49-F238E27FC236}">
              <a16:creationId xmlns:a16="http://schemas.microsoft.com/office/drawing/2014/main" id="{00000000-0008-0000-0700-000044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textlink="">
      <xdr:nvSpPr>
        <xdr:cNvPr id="325" name="正方形/長方形 324">
          <a:extLst>
            <a:ext uri="{FF2B5EF4-FFF2-40B4-BE49-F238E27FC236}">
              <a16:creationId xmlns:a16="http://schemas.microsoft.com/office/drawing/2014/main" id="{00000000-0008-0000-0700-000045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46</xdr:row>
      <xdr:rowOff>88900</xdr:rowOff>
    </xdr:from>
    <xdr:to>
      <xdr:col>54</xdr:col>
      <xdr:colOff>127000</xdr:colOff>
      <xdr:row>48</xdr:row>
      <xdr:rowOff>0</xdr:rowOff>
    </xdr:to>
    <xdr:sp textlink="">
      <xdr:nvSpPr>
        <xdr:cNvPr id="326" name="正方形/長方形 325">
          <a:extLst>
            <a:ext uri="{FF2B5EF4-FFF2-40B4-BE49-F238E27FC236}">
              <a16:creationId xmlns:a16="http://schemas.microsoft.com/office/drawing/2014/main" id="{00000000-0008-0000-0700-000046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textlink="">
      <xdr:nvSpPr>
        <xdr:cNvPr id="327" name="正方形/長方形 326">
          <a:extLst>
            <a:ext uri="{FF2B5EF4-FFF2-40B4-BE49-F238E27FC236}">
              <a16:creationId xmlns:a16="http://schemas.microsoft.com/office/drawing/2014/main" id="{00000000-0008-0000-0700-000047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textlink="">
      <xdr:nvSpPr>
        <xdr:cNvPr id="328" name="テキスト ボックス 327">
          <a:extLst>
            <a:ext uri="{FF2B5EF4-FFF2-40B4-BE49-F238E27FC236}">
              <a16:creationId xmlns:a16="http://schemas.microsoft.com/office/drawing/2014/main" id="{00000000-0008-0000-0700-000048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0" name="直線コネクタ 329">
          <a:extLst>
            <a:ext uri="{FF2B5EF4-FFF2-40B4-BE49-F238E27FC236}">
              <a16:creationId xmlns:a16="http://schemas.microsoft.com/office/drawing/2014/main" id="{00000000-0008-0000-0700-00004A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textlink="">
      <xdr:nvSpPr>
        <xdr:cNvPr id="331" name="テキスト ボックス 330">
          <a:extLst>
            <a:ext uri="{FF2B5EF4-FFF2-40B4-BE49-F238E27FC236}">
              <a16:creationId xmlns:a16="http://schemas.microsoft.com/office/drawing/2014/main" id="{00000000-0008-0000-0700-00004B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92727</xdr:rowOff>
    </xdr:from>
    <xdr:ext cx="531299" cy="259045"/>
    <xdr:sp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6072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textlink="">
      <xdr:nvSpPr>
        <xdr:cNvPr id="341" name="テキスト ボックス 340">
          <a:extLst>
            <a:ext uri="{FF2B5EF4-FFF2-40B4-BE49-F238E27FC236}">
              <a16:creationId xmlns:a16="http://schemas.microsoft.com/office/drawing/2014/main" id="{00000000-0008-0000-0700-000055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textlink="">
      <xdr:nvSpPr>
        <xdr:cNvPr id="342" name="農林水産業費グラフ枠">
          <a:extLst>
            <a:ext uri="{FF2B5EF4-FFF2-40B4-BE49-F238E27FC236}">
              <a16:creationId xmlns:a16="http://schemas.microsoft.com/office/drawing/2014/main" id="{00000000-0008-0000-0700-000056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31267</xdr:rowOff>
    </xdr:from>
    <xdr:to>
      <xdr:col>54</xdr:col>
      <xdr:colOff>189865</xdr:colOff>
      <xdr:row>59</xdr:row>
      <xdr:rowOff>29496</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flipV="1">
          <a:off x="10475595" y="8775217"/>
          <a:ext cx="1270" cy="13698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33323</xdr:rowOff>
    </xdr:from>
    <xdr:ext cx="378565" cy="259045"/>
    <xdr:sp textlink="">
      <xdr:nvSpPr>
        <xdr:cNvPr id="344" name="農林水産業費最小値テキスト">
          <a:extLst>
            <a:ext uri="{FF2B5EF4-FFF2-40B4-BE49-F238E27FC236}">
              <a16:creationId xmlns:a16="http://schemas.microsoft.com/office/drawing/2014/main" id="{00000000-0008-0000-0700-000058010000}"/>
            </a:ext>
          </a:extLst>
        </xdr:cNvPr>
        <xdr:cNvSpPr txBox="1"/>
      </xdr:nvSpPr>
      <xdr:spPr>
        <a:xfrm>
          <a:off x="10528300" y="1014887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29496</xdr:rowOff>
    </xdr:from>
    <xdr:to>
      <xdr:col>55</xdr:col>
      <xdr:colOff>88900</xdr:colOff>
      <xdr:row>59</xdr:row>
      <xdr:rowOff>29496</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a:off x="10388600" y="101450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149394</xdr:rowOff>
    </xdr:from>
    <xdr:ext cx="534377" cy="259045"/>
    <xdr:sp textlink="">
      <xdr:nvSpPr>
        <xdr:cNvPr id="346" name="農林水産業費最大値テキスト">
          <a:extLst>
            <a:ext uri="{FF2B5EF4-FFF2-40B4-BE49-F238E27FC236}">
              <a16:creationId xmlns:a16="http://schemas.microsoft.com/office/drawing/2014/main" id="{00000000-0008-0000-0700-00005A010000}"/>
            </a:ext>
          </a:extLst>
        </xdr:cNvPr>
        <xdr:cNvSpPr txBox="1"/>
      </xdr:nvSpPr>
      <xdr:spPr>
        <a:xfrm>
          <a:off x="10528300" y="85504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72,692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31267</xdr:rowOff>
    </xdr:from>
    <xdr:to>
      <xdr:col>55</xdr:col>
      <xdr:colOff>88900</xdr:colOff>
      <xdr:row>51</xdr:row>
      <xdr:rowOff>31267</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a:off x="10388600" y="87752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59</xdr:row>
      <xdr:rowOff>6083</xdr:rowOff>
    </xdr:from>
    <xdr:to>
      <xdr:col>55</xdr:col>
      <xdr:colOff>0</xdr:colOff>
      <xdr:row>59</xdr:row>
      <xdr:rowOff>9417</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flipV="1">
          <a:off x="9639300" y="10121633"/>
          <a:ext cx="838200" cy="33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169346</xdr:rowOff>
    </xdr:from>
    <xdr:ext cx="469744" cy="259045"/>
    <xdr:sp textlink="">
      <xdr:nvSpPr>
        <xdr:cNvPr id="349" name="農林水産業費平均値テキスト">
          <a:extLst>
            <a:ext uri="{FF2B5EF4-FFF2-40B4-BE49-F238E27FC236}">
              <a16:creationId xmlns:a16="http://schemas.microsoft.com/office/drawing/2014/main" id="{00000000-0008-0000-0700-00005D010000}"/>
            </a:ext>
          </a:extLst>
        </xdr:cNvPr>
        <xdr:cNvSpPr txBox="1"/>
      </xdr:nvSpPr>
      <xdr:spPr>
        <a:xfrm>
          <a:off x="10528300" y="977054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146469</xdr:rowOff>
    </xdr:from>
    <xdr:to>
      <xdr:col>55</xdr:col>
      <xdr:colOff>50800</xdr:colOff>
      <xdr:row>58</xdr:row>
      <xdr:rowOff>76619</xdr:rowOff>
    </xdr:to>
    <xdr:sp textlink="">
      <xdr:nvSpPr>
        <xdr:cNvPr id="350" name="フローチャート: 判断 349">
          <a:extLst>
            <a:ext uri="{FF2B5EF4-FFF2-40B4-BE49-F238E27FC236}">
              <a16:creationId xmlns:a16="http://schemas.microsoft.com/office/drawing/2014/main" id="{00000000-0008-0000-0700-00005E010000}"/>
            </a:ext>
          </a:extLst>
        </xdr:cNvPr>
        <xdr:cNvSpPr/>
      </xdr:nvSpPr>
      <xdr:spPr>
        <a:xfrm>
          <a:off x="10426700" y="99191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59</xdr:row>
      <xdr:rowOff>6559</xdr:rowOff>
    </xdr:from>
    <xdr:to>
      <xdr:col>50</xdr:col>
      <xdr:colOff>114300</xdr:colOff>
      <xdr:row>59</xdr:row>
      <xdr:rowOff>9417</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a:off x="8750300" y="10122109"/>
          <a:ext cx="889000" cy="2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125552</xdr:rowOff>
    </xdr:from>
    <xdr:to>
      <xdr:col>50</xdr:col>
      <xdr:colOff>165100</xdr:colOff>
      <xdr:row>58</xdr:row>
      <xdr:rowOff>55702</xdr:rowOff>
    </xdr:to>
    <xdr:sp textlink="">
      <xdr:nvSpPr>
        <xdr:cNvPr id="352" name="フローチャート: 判断 351">
          <a:extLst>
            <a:ext uri="{FF2B5EF4-FFF2-40B4-BE49-F238E27FC236}">
              <a16:creationId xmlns:a16="http://schemas.microsoft.com/office/drawing/2014/main" id="{00000000-0008-0000-0700-000060010000}"/>
            </a:ext>
          </a:extLst>
        </xdr:cNvPr>
        <xdr:cNvSpPr/>
      </xdr:nvSpPr>
      <xdr:spPr>
        <a:xfrm>
          <a:off x="9588500" y="98982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72229</xdr:rowOff>
    </xdr:from>
    <xdr:ext cx="534377" cy="259045"/>
    <xdr:sp textlink="">
      <xdr:nvSpPr>
        <xdr:cNvPr id="353" name="テキスト ボックス 352">
          <a:extLst>
            <a:ext uri="{FF2B5EF4-FFF2-40B4-BE49-F238E27FC236}">
              <a16:creationId xmlns:a16="http://schemas.microsoft.com/office/drawing/2014/main" id="{00000000-0008-0000-0700-000061010000}"/>
            </a:ext>
          </a:extLst>
        </xdr:cNvPr>
        <xdr:cNvSpPr txBox="1"/>
      </xdr:nvSpPr>
      <xdr:spPr>
        <a:xfrm>
          <a:off x="9372111" y="96734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59</xdr:row>
      <xdr:rowOff>6559</xdr:rowOff>
    </xdr:from>
    <xdr:to>
      <xdr:col>45</xdr:col>
      <xdr:colOff>177800</xdr:colOff>
      <xdr:row>59</xdr:row>
      <xdr:rowOff>8960</xdr:rowOff>
    </xdr:to>
    <xdr:cxnSp macro="">
      <xdr:nvCxnSpPr>
        <xdr:cNvPr id="354" name="直線コネクタ 353">
          <a:extLst>
            <a:ext uri="{FF2B5EF4-FFF2-40B4-BE49-F238E27FC236}">
              <a16:creationId xmlns:a16="http://schemas.microsoft.com/office/drawing/2014/main" id="{00000000-0008-0000-0700-000062010000}"/>
            </a:ext>
          </a:extLst>
        </xdr:cNvPr>
        <xdr:cNvCxnSpPr/>
      </xdr:nvCxnSpPr>
      <xdr:spPr>
        <a:xfrm flipV="1">
          <a:off x="7861300" y="10122109"/>
          <a:ext cx="889000" cy="24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152241</xdr:rowOff>
    </xdr:from>
    <xdr:to>
      <xdr:col>46</xdr:col>
      <xdr:colOff>38100</xdr:colOff>
      <xdr:row>58</xdr:row>
      <xdr:rowOff>82391</xdr:rowOff>
    </xdr:to>
    <xdr:sp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8699500" y="99248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56</xdr:row>
      <xdr:rowOff>98918</xdr:rowOff>
    </xdr:from>
    <xdr:ext cx="469744" cy="259045"/>
    <xdr:sp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8515428" y="97001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59</xdr:row>
      <xdr:rowOff>5340</xdr:rowOff>
    </xdr:from>
    <xdr:to>
      <xdr:col>41</xdr:col>
      <xdr:colOff>50800</xdr:colOff>
      <xdr:row>59</xdr:row>
      <xdr:rowOff>8960</xdr:rowOff>
    </xdr:to>
    <xdr:cxnSp macro="">
      <xdr:nvCxnSpPr>
        <xdr:cNvPr id="357" name="直線コネクタ 356">
          <a:extLst>
            <a:ext uri="{FF2B5EF4-FFF2-40B4-BE49-F238E27FC236}">
              <a16:creationId xmlns:a16="http://schemas.microsoft.com/office/drawing/2014/main" id="{00000000-0008-0000-0700-000065010000}"/>
            </a:ext>
          </a:extLst>
        </xdr:cNvPr>
        <xdr:cNvCxnSpPr/>
      </xdr:nvCxnSpPr>
      <xdr:spPr>
        <a:xfrm>
          <a:off x="6972300" y="10120890"/>
          <a:ext cx="889000" cy="3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154660</xdr:rowOff>
    </xdr:from>
    <xdr:to>
      <xdr:col>41</xdr:col>
      <xdr:colOff>101600</xdr:colOff>
      <xdr:row>58</xdr:row>
      <xdr:rowOff>84810</xdr:rowOff>
    </xdr:to>
    <xdr:sp textlink="">
      <xdr:nvSpPr>
        <xdr:cNvPr id="358" name="フローチャート: 判断 357">
          <a:extLst>
            <a:ext uri="{FF2B5EF4-FFF2-40B4-BE49-F238E27FC236}">
              <a16:creationId xmlns:a16="http://schemas.microsoft.com/office/drawing/2014/main" id="{00000000-0008-0000-0700-000066010000}"/>
            </a:ext>
          </a:extLst>
        </xdr:cNvPr>
        <xdr:cNvSpPr/>
      </xdr:nvSpPr>
      <xdr:spPr>
        <a:xfrm>
          <a:off x="7810500" y="9927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56</xdr:row>
      <xdr:rowOff>101337</xdr:rowOff>
    </xdr:from>
    <xdr:ext cx="469744" cy="259045"/>
    <xdr:sp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7626428" y="9702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134372</xdr:rowOff>
    </xdr:from>
    <xdr:to>
      <xdr:col>36</xdr:col>
      <xdr:colOff>165100</xdr:colOff>
      <xdr:row>58</xdr:row>
      <xdr:rowOff>64522</xdr:rowOff>
    </xdr:to>
    <xdr:sp textlink="">
      <xdr:nvSpPr>
        <xdr:cNvPr id="360" name="フローチャート: 判断 359">
          <a:extLst>
            <a:ext uri="{FF2B5EF4-FFF2-40B4-BE49-F238E27FC236}">
              <a16:creationId xmlns:a16="http://schemas.microsoft.com/office/drawing/2014/main" id="{00000000-0008-0000-0700-000068010000}"/>
            </a:ext>
          </a:extLst>
        </xdr:cNvPr>
        <xdr:cNvSpPr/>
      </xdr:nvSpPr>
      <xdr:spPr>
        <a:xfrm>
          <a:off x="6921500" y="99070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81049</xdr:rowOff>
    </xdr:from>
    <xdr:ext cx="534377" cy="259045"/>
    <xdr:sp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6705111" y="96822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126733</xdr:rowOff>
    </xdr:from>
    <xdr:to>
      <xdr:col>55</xdr:col>
      <xdr:colOff>50800</xdr:colOff>
      <xdr:row>59</xdr:row>
      <xdr:rowOff>56883</xdr:rowOff>
    </xdr:to>
    <xdr:sp textlink="">
      <xdr:nvSpPr>
        <xdr:cNvPr id="367" name="楕円 366">
          <a:extLst>
            <a:ext uri="{FF2B5EF4-FFF2-40B4-BE49-F238E27FC236}">
              <a16:creationId xmlns:a16="http://schemas.microsoft.com/office/drawing/2014/main" id="{00000000-0008-0000-0700-00006F010000}"/>
            </a:ext>
          </a:extLst>
        </xdr:cNvPr>
        <xdr:cNvSpPr/>
      </xdr:nvSpPr>
      <xdr:spPr>
        <a:xfrm>
          <a:off x="10426700" y="100708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41660</xdr:rowOff>
    </xdr:from>
    <xdr:ext cx="469744" cy="259045"/>
    <xdr:sp textlink="">
      <xdr:nvSpPr>
        <xdr:cNvPr id="368" name="農林水産業費該当値テキスト">
          <a:extLst>
            <a:ext uri="{FF2B5EF4-FFF2-40B4-BE49-F238E27FC236}">
              <a16:creationId xmlns:a16="http://schemas.microsoft.com/office/drawing/2014/main" id="{00000000-0008-0000-0700-000070010000}"/>
            </a:ext>
          </a:extLst>
        </xdr:cNvPr>
        <xdr:cNvSpPr txBox="1"/>
      </xdr:nvSpPr>
      <xdr:spPr>
        <a:xfrm>
          <a:off x="10528300" y="99857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130067</xdr:rowOff>
    </xdr:from>
    <xdr:to>
      <xdr:col>50</xdr:col>
      <xdr:colOff>165100</xdr:colOff>
      <xdr:row>59</xdr:row>
      <xdr:rowOff>60217</xdr:rowOff>
    </xdr:to>
    <xdr:sp textlink="">
      <xdr:nvSpPr>
        <xdr:cNvPr id="369" name="楕円 368">
          <a:extLst>
            <a:ext uri="{FF2B5EF4-FFF2-40B4-BE49-F238E27FC236}">
              <a16:creationId xmlns:a16="http://schemas.microsoft.com/office/drawing/2014/main" id="{00000000-0008-0000-0700-000071010000}"/>
            </a:ext>
          </a:extLst>
        </xdr:cNvPr>
        <xdr:cNvSpPr/>
      </xdr:nvSpPr>
      <xdr:spPr>
        <a:xfrm>
          <a:off x="9588500" y="100741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59</xdr:row>
      <xdr:rowOff>51344</xdr:rowOff>
    </xdr:from>
    <xdr:ext cx="469744" cy="259045"/>
    <xdr:sp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9404428" y="101668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127209</xdr:rowOff>
    </xdr:from>
    <xdr:to>
      <xdr:col>46</xdr:col>
      <xdr:colOff>38100</xdr:colOff>
      <xdr:row>59</xdr:row>
      <xdr:rowOff>57359</xdr:rowOff>
    </xdr:to>
    <xdr:sp textlink="">
      <xdr:nvSpPr>
        <xdr:cNvPr id="371" name="楕円 370">
          <a:extLst>
            <a:ext uri="{FF2B5EF4-FFF2-40B4-BE49-F238E27FC236}">
              <a16:creationId xmlns:a16="http://schemas.microsoft.com/office/drawing/2014/main" id="{00000000-0008-0000-0700-000073010000}"/>
            </a:ext>
          </a:extLst>
        </xdr:cNvPr>
        <xdr:cNvSpPr/>
      </xdr:nvSpPr>
      <xdr:spPr>
        <a:xfrm>
          <a:off x="8699500" y="100713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59</xdr:row>
      <xdr:rowOff>48486</xdr:rowOff>
    </xdr:from>
    <xdr:ext cx="469744" cy="259045"/>
    <xdr:sp textlink="">
      <xdr:nvSpPr>
        <xdr:cNvPr id="372" name="テキスト ボックス 371">
          <a:extLst>
            <a:ext uri="{FF2B5EF4-FFF2-40B4-BE49-F238E27FC236}">
              <a16:creationId xmlns:a16="http://schemas.microsoft.com/office/drawing/2014/main" id="{00000000-0008-0000-0700-000074010000}"/>
            </a:ext>
          </a:extLst>
        </xdr:cNvPr>
        <xdr:cNvSpPr txBox="1"/>
      </xdr:nvSpPr>
      <xdr:spPr>
        <a:xfrm>
          <a:off x="8515428" y="101640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129610</xdr:rowOff>
    </xdr:from>
    <xdr:to>
      <xdr:col>41</xdr:col>
      <xdr:colOff>101600</xdr:colOff>
      <xdr:row>59</xdr:row>
      <xdr:rowOff>59760</xdr:rowOff>
    </xdr:to>
    <xdr:sp textlink="">
      <xdr:nvSpPr>
        <xdr:cNvPr id="373" name="楕円 372">
          <a:extLst>
            <a:ext uri="{FF2B5EF4-FFF2-40B4-BE49-F238E27FC236}">
              <a16:creationId xmlns:a16="http://schemas.microsoft.com/office/drawing/2014/main" id="{00000000-0008-0000-0700-000075010000}"/>
            </a:ext>
          </a:extLst>
        </xdr:cNvPr>
        <xdr:cNvSpPr/>
      </xdr:nvSpPr>
      <xdr:spPr>
        <a:xfrm>
          <a:off x="7810500" y="10073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59</xdr:row>
      <xdr:rowOff>50887</xdr:rowOff>
    </xdr:from>
    <xdr:ext cx="469744" cy="259045"/>
    <xdr:sp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7626428" y="101664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125990</xdr:rowOff>
    </xdr:from>
    <xdr:to>
      <xdr:col>36</xdr:col>
      <xdr:colOff>165100</xdr:colOff>
      <xdr:row>59</xdr:row>
      <xdr:rowOff>56140</xdr:rowOff>
    </xdr:to>
    <xdr:sp textlink="">
      <xdr:nvSpPr>
        <xdr:cNvPr id="375" name="楕円 374">
          <a:extLst>
            <a:ext uri="{FF2B5EF4-FFF2-40B4-BE49-F238E27FC236}">
              <a16:creationId xmlns:a16="http://schemas.microsoft.com/office/drawing/2014/main" id="{00000000-0008-0000-0700-000077010000}"/>
            </a:ext>
          </a:extLst>
        </xdr:cNvPr>
        <xdr:cNvSpPr/>
      </xdr:nvSpPr>
      <xdr:spPr>
        <a:xfrm>
          <a:off x="6921500" y="10070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59</xdr:row>
      <xdr:rowOff>47267</xdr:rowOff>
    </xdr:from>
    <xdr:ext cx="469744" cy="259045"/>
    <xdr:sp textlink="">
      <xdr:nvSpPr>
        <xdr:cNvPr id="376" name="テキスト ボックス 375">
          <a:extLst>
            <a:ext uri="{FF2B5EF4-FFF2-40B4-BE49-F238E27FC236}">
              <a16:creationId xmlns:a16="http://schemas.microsoft.com/office/drawing/2014/main" id="{00000000-0008-0000-0700-000078010000}"/>
            </a:ext>
          </a:extLst>
        </xdr:cNvPr>
        <xdr:cNvSpPr txBox="1"/>
      </xdr:nvSpPr>
      <xdr:spPr>
        <a:xfrm>
          <a:off x="6737428" y="101628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textlink="">
      <xdr:nvSpPr>
        <xdr:cNvPr id="377" name="正方形/長方形 376">
          <a:extLst>
            <a:ext uri="{FF2B5EF4-FFF2-40B4-BE49-F238E27FC236}">
              <a16:creationId xmlns:a16="http://schemas.microsoft.com/office/drawing/2014/main" id="{00000000-0008-0000-0700-000079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textlink="">
      <xdr:nvSpPr>
        <xdr:cNvPr id="378" name="正方形/長方形 377">
          <a:extLst>
            <a:ext uri="{FF2B5EF4-FFF2-40B4-BE49-F238E27FC236}">
              <a16:creationId xmlns:a16="http://schemas.microsoft.com/office/drawing/2014/main" id="{00000000-0008-0000-0700-00007A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textlink="">
      <xdr:nvSpPr>
        <xdr:cNvPr id="379" name="正方形/長方形 378">
          <a:extLst>
            <a:ext uri="{FF2B5EF4-FFF2-40B4-BE49-F238E27FC236}">
              <a16:creationId xmlns:a16="http://schemas.microsoft.com/office/drawing/2014/main" id="{00000000-0008-0000-0700-00007B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textlink="">
      <xdr:nvSpPr>
        <xdr:cNvPr id="380" name="正方形/長方形 379">
          <a:extLst>
            <a:ext uri="{FF2B5EF4-FFF2-40B4-BE49-F238E27FC236}">
              <a16:creationId xmlns:a16="http://schemas.microsoft.com/office/drawing/2014/main" id="{00000000-0008-0000-0700-00007C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textlink="">
      <xdr:nvSpPr>
        <xdr:cNvPr id="381" name="正方形/長方形 380">
          <a:extLst>
            <a:ext uri="{FF2B5EF4-FFF2-40B4-BE49-F238E27FC236}">
              <a16:creationId xmlns:a16="http://schemas.microsoft.com/office/drawing/2014/main" id="{00000000-0008-0000-0700-00007D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textlink="">
      <xdr:nvSpPr>
        <xdr:cNvPr id="382" name="正方形/長方形 381">
          <a:extLst>
            <a:ext uri="{FF2B5EF4-FFF2-40B4-BE49-F238E27FC236}">
              <a16:creationId xmlns:a16="http://schemas.microsoft.com/office/drawing/2014/main" id="{00000000-0008-0000-0700-00007E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66</xdr:row>
      <xdr:rowOff>88900</xdr:rowOff>
    </xdr:from>
    <xdr:to>
      <xdr:col>54</xdr:col>
      <xdr:colOff>127000</xdr:colOff>
      <xdr:row>68</xdr:row>
      <xdr:rowOff>0</xdr:rowOff>
    </xdr:to>
    <xdr:sp textlink="">
      <xdr:nvSpPr>
        <xdr:cNvPr id="383" name="正方形/長方形 382">
          <a:extLst>
            <a:ext uri="{FF2B5EF4-FFF2-40B4-BE49-F238E27FC236}">
              <a16:creationId xmlns:a16="http://schemas.microsoft.com/office/drawing/2014/main" id="{00000000-0008-0000-0700-00007F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21,825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textlink="">
      <xdr:nvSpPr>
        <xdr:cNvPr id="384" name="正方形/長方形 383">
          <a:extLst>
            <a:ext uri="{FF2B5EF4-FFF2-40B4-BE49-F238E27FC236}">
              <a16:creationId xmlns:a16="http://schemas.microsoft.com/office/drawing/2014/main" id="{00000000-0008-0000-0700-000080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textlink="">
      <xdr:nvSpPr>
        <xdr:cNvPr id="385" name="テキスト ボックス 384">
          <a:extLst>
            <a:ext uri="{FF2B5EF4-FFF2-40B4-BE49-F238E27FC236}">
              <a16:creationId xmlns:a16="http://schemas.microsoft.com/office/drawing/2014/main" id="{00000000-0008-0000-0700-000081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7" name="直線コネクタ 386">
          <a:extLst>
            <a:ext uri="{FF2B5EF4-FFF2-40B4-BE49-F238E27FC236}">
              <a16:creationId xmlns:a16="http://schemas.microsoft.com/office/drawing/2014/main" id="{00000000-0008-0000-0700-000083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textlink="">
      <xdr:nvSpPr>
        <xdr:cNvPr id="388" name="テキスト ボックス 387">
          <a:extLst>
            <a:ext uri="{FF2B5EF4-FFF2-40B4-BE49-F238E27FC236}">
              <a16:creationId xmlns:a16="http://schemas.microsoft.com/office/drawing/2014/main" id="{00000000-0008-0000-0700-000084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9" name="直線コネクタ 388">
          <a:extLst>
            <a:ext uri="{FF2B5EF4-FFF2-40B4-BE49-F238E27FC236}">
              <a16:creationId xmlns:a16="http://schemas.microsoft.com/office/drawing/2014/main" id="{00000000-0008-0000-0700-000085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textlink="">
      <xdr:nvSpPr>
        <xdr:cNvPr id="390" name="テキスト ボックス 389">
          <a:extLst>
            <a:ext uri="{FF2B5EF4-FFF2-40B4-BE49-F238E27FC236}">
              <a16:creationId xmlns:a16="http://schemas.microsoft.com/office/drawing/2014/main" id="{00000000-0008-0000-0700-000086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textlink="">
      <xdr:nvSpPr>
        <xdr:cNvPr id="398" name="テキスト ボックス 397">
          <a:extLst>
            <a:ext uri="{FF2B5EF4-FFF2-40B4-BE49-F238E27FC236}">
              <a16:creationId xmlns:a16="http://schemas.microsoft.com/office/drawing/2014/main" id="{00000000-0008-0000-0700-00008E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textlink="">
      <xdr:nvSpPr>
        <xdr:cNvPr id="399" name="商工費グラフ枠">
          <a:extLst>
            <a:ext uri="{FF2B5EF4-FFF2-40B4-BE49-F238E27FC236}">
              <a16:creationId xmlns:a16="http://schemas.microsoft.com/office/drawing/2014/main" id="{00000000-0008-0000-0700-00008F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167875</xdr:rowOff>
    </xdr:from>
    <xdr:to>
      <xdr:col>54</xdr:col>
      <xdr:colOff>189865</xdr:colOff>
      <xdr:row>79</xdr:row>
      <xdr:rowOff>38906</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flipV="1">
          <a:off x="10475595" y="12169375"/>
          <a:ext cx="1270" cy="14140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42733</xdr:rowOff>
    </xdr:from>
    <xdr:ext cx="378565" cy="259045"/>
    <xdr:sp textlink="">
      <xdr:nvSpPr>
        <xdr:cNvPr id="401" name="商工費最小値テキスト">
          <a:extLst>
            <a:ext uri="{FF2B5EF4-FFF2-40B4-BE49-F238E27FC236}">
              <a16:creationId xmlns:a16="http://schemas.microsoft.com/office/drawing/2014/main" id="{00000000-0008-0000-0700-000091010000}"/>
            </a:ext>
          </a:extLst>
        </xdr:cNvPr>
        <xdr:cNvSpPr txBox="1"/>
      </xdr:nvSpPr>
      <xdr:spPr>
        <a:xfrm>
          <a:off x="10528300" y="1358728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38906</xdr:rowOff>
    </xdr:from>
    <xdr:to>
      <xdr:col>55</xdr:col>
      <xdr:colOff>88900</xdr:colOff>
      <xdr:row>79</xdr:row>
      <xdr:rowOff>38906</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a:off x="10388600" y="135834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114552</xdr:rowOff>
    </xdr:from>
    <xdr:ext cx="534377" cy="259045"/>
    <xdr:sp textlink="">
      <xdr:nvSpPr>
        <xdr:cNvPr id="403" name="商工費最大値テキスト">
          <a:extLst>
            <a:ext uri="{FF2B5EF4-FFF2-40B4-BE49-F238E27FC236}">
              <a16:creationId xmlns:a16="http://schemas.microsoft.com/office/drawing/2014/main" id="{00000000-0008-0000-0700-000093010000}"/>
            </a:ext>
          </a:extLst>
        </xdr:cNvPr>
        <xdr:cNvSpPr txBox="1"/>
      </xdr:nvSpPr>
      <xdr:spPr>
        <a:xfrm>
          <a:off x="10528300" y="119446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74,521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167875</xdr:rowOff>
    </xdr:from>
    <xdr:to>
      <xdr:col>55</xdr:col>
      <xdr:colOff>88900</xdr:colOff>
      <xdr:row>70</xdr:row>
      <xdr:rowOff>167875</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a:off x="10388600" y="121693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161683</xdr:rowOff>
    </xdr:from>
    <xdr:to>
      <xdr:col>55</xdr:col>
      <xdr:colOff>0</xdr:colOff>
      <xdr:row>78</xdr:row>
      <xdr:rowOff>167760</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flipV="1">
          <a:off x="9639300" y="13534783"/>
          <a:ext cx="838200" cy="60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50588</xdr:rowOff>
    </xdr:from>
    <xdr:ext cx="469744" cy="259045"/>
    <xdr:sp textlink="">
      <xdr:nvSpPr>
        <xdr:cNvPr id="406" name="商工費平均値テキスト">
          <a:extLst>
            <a:ext uri="{FF2B5EF4-FFF2-40B4-BE49-F238E27FC236}">
              <a16:creationId xmlns:a16="http://schemas.microsoft.com/office/drawing/2014/main" id="{00000000-0008-0000-0700-000096010000}"/>
            </a:ext>
          </a:extLst>
        </xdr:cNvPr>
        <xdr:cNvSpPr txBox="1"/>
      </xdr:nvSpPr>
      <xdr:spPr>
        <a:xfrm>
          <a:off x="10528300" y="1325223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27711</xdr:rowOff>
    </xdr:from>
    <xdr:to>
      <xdr:col>55</xdr:col>
      <xdr:colOff>50800</xdr:colOff>
      <xdr:row>78</xdr:row>
      <xdr:rowOff>129311</xdr:rowOff>
    </xdr:to>
    <xdr:sp textlink="">
      <xdr:nvSpPr>
        <xdr:cNvPr id="407" name="フローチャート: 判断 406">
          <a:extLst>
            <a:ext uri="{FF2B5EF4-FFF2-40B4-BE49-F238E27FC236}">
              <a16:creationId xmlns:a16="http://schemas.microsoft.com/office/drawing/2014/main" id="{00000000-0008-0000-0700-000097010000}"/>
            </a:ext>
          </a:extLst>
        </xdr:cNvPr>
        <xdr:cNvSpPr/>
      </xdr:nvSpPr>
      <xdr:spPr>
        <a:xfrm>
          <a:off x="10426700" y="134008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167760</xdr:rowOff>
    </xdr:from>
    <xdr:to>
      <xdr:col>50</xdr:col>
      <xdr:colOff>114300</xdr:colOff>
      <xdr:row>78</xdr:row>
      <xdr:rowOff>170123</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flipV="1">
          <a:off x="8750300" y="13540860"/>
          <a:ext cx="889000" cy="23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22320</xdr:rowOff>
    </xdr:from>
    <xdr:to>
      <xdr:col>50</xdr:col>
      <xdr:colOff>165100</xdr:colOff>
      <xdr:row>78</xdr:row>
      <xdr:rowOff>123920</xdr:rowOff>
    </xdr:to>
    <xdr:sp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9588500" y="13395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76</xdr:row>
      <xdr:rowOff>140447</xdr:rowOff>
    </xdr:from>
    <xdr:ext cx="469744" cy="259045"/>
    <xdr:sp textlink="">
      <xdr:nvSpPr>
        <xdr:cNvPr id="410" name="テキスト ボックス 409">
          <a:extLst>
            <a:ext uri="{FF2B5EF4-FFF2-40B4-BE49-F238E27FC236}">
              <a16:creationId xmlns:a16="http://schemas.microsoft.com/office/drawing/2014/main" id="{00000000-0008-0000-0700-00009A010000}"/>
            </a:ext>
          </a:extLst>
        </xdr:cNvPr>
        <xdr:cNvSpPr txBox="1"/>
      </xdr:nvSpPr>
      <xdr:spPr>
        <a:xfrm>
          <a:off x="9404428" y="13170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156883</xdr:rowOff>
    </xdr:from>
    <xdr:to>
      <xdr:col>45</xdr:col>
      <xdr:colOff>177800</xdr:colOff>
      <xdr:row>78</xdr:row>
      <xdr:rowOff>170123</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a:off x="7861300" y="13529983"/>
          <a:ext cx="889000" cy="13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158547</xdr:rowOff>
    </xdr:from>
    <xdr:to>
      <xdr:col>46</xdr:col>
      <xdr:colOff>38100</xdr:colOff>
      <xdr:row>78</xdr:row>
      <xdr:rowOff>88697</xdr:rowOff>
    </xdr:to>
    <xdr:sp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8699500" y="13360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76</xdr:row>
      <xdr:rowOff>105224</xdr:rowOff>
    </xdr:from>
    <xdr:ext cx="469744" cy="259045"/>
    <xdr:sp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8515428" y="131354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150330</xdr:rowOff>
    </xdr:from>
    <xdr:to>
      <xdr:col>41</xdr:col>
      <xdr:colOff>50800</xdr:colOff>
      <xdr:row>78</xdr:row>
      <xdr:rowOff>156883</xdr:rowOff>
    </xdr:to>
    <xdr:cxnSp macro="">
      <xdr:nvCxnSpPr>
        <xdr:cNvPr id="414" name="直線コネクタ 413">
          <a:extLst>
            <a:ext uri="{FF2B5EF4-FFF2-40B4-BE49-F238E27FC236}">
              <a16:creationId xmlns:a16="http://schemas.microsoft.com/office/drawing/2014/main" id="{00000000-0008-0000-0700-00009E010000}"/>
            </a:ext>
          </a:extLst>
        </xdr:cNvPr>
        <xdr:cNvCxnSpPr/>
      </xdr:nvCxnSpPr>
      <xdr:spPr>
        <a:xfrm>
          <a:off x="6972300" y="13523430"/>
          <a:ext cx="889000" cy="65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168511</xdr:rowOff>
    </xdr:from>
    <xdr:to>
      <xdr:col>41</xdr:col>
      <xdr:colOff>101600</xdr:colOff>
      <xdr:row>78</xdr:row>
      <xdr:rowOff>98661</xdr:rowOff>
    </xdr:to>
    <xdr:sp textlink="">
      <xdr:nvSpPr>
        <xdr:cNvPr id="415" name="フローチャート: 判断 414">
          <a:extLst>
            <a:ext uri="{FF2B5EF4-FFF2-40B4-BE49-F238E27FC236}">
              <a16:creationId xmlns:a16="http://schemas.microsoft.com/office/drawing/2014/main" id="{00000000-0008-0000-0700-00009F010000}"/>
            </a:ext>
          </a:extLst>
        </xdr:cNvPr>
        <xdr:cNvSpPr/>
      </xdr:nvSpPr>
      <xdr:spPr>
        <a:xfrm>
          <a:off x="7810500" y="13370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76</xdr:row>
      <xdr:rowOff>115188</xdr:rowOff>
    </xdr:from>
    <xdr:ext cx="469744" cy="259045"/>
    <xdr:sp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7626428" y="131453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123780</xdr:rowOff>
    </xdr:from>
    <xdr:to>
      <xdr:col>36</xdr:col>
      <xdr:colOff>165100</xdr:colOff>
      <xdr:row>78</xdr:row>
      <xdr:rowOff>53930</xdr:rowOff>
    </xdr:to>
    <xdr:sp textlink="">
      <xdr:nvSpPr>
        <xdr:cNvPr id="417" name="フローチャート: 判断 416">
          <a:extLst>
            <a:ext uri="{FF2B5EF4-FFF2-40B4-BE49-F238E27FC236}">
              <a16:creationId xmlns:a16="http://schemas.microsoft.com/office/drawing/2014/main" id="{00000000-0008-0000-0700-0000A1010000}"/>
            </a:ext>
          </a:extLst>
        </xdr:cNvPr>
        <xdr:cNvSpPr/>
      </xdr:nvSpPr>
      <xdr:spPr>
        <a:xfrm>
          <a:off x="6921500" y="13325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70457</xdr:rowOff>
    </xdr:from>
    <xdr:ext cx="534377" cy="259045"/>
    <xdr:sp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6705111" y="131006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110883</xdr:rowOff>
    </xdr:from>
    <xdr:to>
      <xdr:col>55</xdr:col>
      <xdr:colOff>50800</xdr:colOff>
      <xdr:row>79</xdr:row>
      <xdr:rowOff>41033</xdr:rowOff>
    </xdr:to>
    <xdr:sp textlink="">
      <xdr:nvSpPr>
        <xdr:cNvPr id="424" name="楕円 423">
          <a:extLst>
            <a:ext uri="{FF2B5EF4-FFF2-40B4-BE49-F238E27FC236}">
              <a16:creationId xmlns:a16="http://schemas.microsoft.com/office/drawing/2014/main" id="{00000000-0008-0000-0700-0000A8010000}"/>
            </a:ext>
          </a:extLst>
        </xdr:cNvPr>
        <xdr:cNvSpPr/>
      </xdr:nvSpPr>
      <xdr:spPr>
        <a:xfrm>
          <a:off x="10426700" y="134839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25810</xdr:rowOff>
    </xdr:from>
    <xdr:ext cx="469744" cy="259045"/>
    <xdr:sp textlink="">
      <xdr:nvSpPr>
        <xdr:cNvPr id="425" name="商工費該当値テキスト">
          <a:extLst>
            <a:ext uri="{FF2B5EF4-FFF2-40B4-BE49-F238E27FC236}">
              <a16:creationId xmlns:a16="http://schemas.microsoft.com/office/drawing/2014/main" id="{00000000-0008-0000-0700-0000A9010000}"/>
            </a:ext>
          </a:extLst>
        </xdr:cNvPr>
        <xdr:cNvSpPr txBox="1"/>
      </xdr:nvSpPr>
      <xdr:spPr>
        <a:xfrm>
          <a:off x="10528300" y="133989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116960</xdr:rowOff>
    </xdr:from>
    <xdr:to>
      <xdr:col>50</xdr:col>
      <xdr:colOff>165100</xdr:colOff>
      <xdr:row>79</xdr:row>
      <xdr:rowOff>47110</xdr:rowOff>
    </xdr:to>
    <xdr:sp textlink="">
      <xdr:nvSpPr>
        <xdr:cNvPr id="426" name="楕円 425">
          <a:extLst>
            <a:ext uri="{FF2B5EF4-FFF2-40B4-BE49-F238E27FC236}">
              <a16:creationId xmlns:a16="http://schemas.microsoft.com/office/drawing/2014/main" id="{00000000-0008-0000-0700-0000AA010000}"/>
            </a:ext>
          </a:extLst>
        </xdr:cNvPr>
        <xdr:cNvSpPr/>
      </xdr:nvSpPr>
      <xdr:spPr>
        <a:xfrm>
          <a:off x="9588500" y="13490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79</xdr:row>
      <xdr:rowOff>38237</xdr:rowOff>
    </xdr:from>
    <xdr:ext cx="469744" cy="259045"/>
    <xdr:sp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9404428" y="135827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119323</xdr:rowOff>
    </xdr:from>
    <xdr:to>
      <xdr:col>46</xdr:col>
      <xdr:colOff>38100</xdr:colOff>
      <xdr:row>79</xdr:row>
      <xdr:rowOff>49473</xdr:rowOff>
    </xdr:to>
    <xdr:sp textlink="">
      <xdr:nvSpPr>
        <xdr:cNvPr id="428" name="楕円 427">
          <a:extLst>
            <a:ext uri="{FF2B5EF4-FFF2-40B4-BE49-F238E27FC236}">
              <a16:creationId xmlns:a16="http://schemas.microsoft.com/office/drawing/2014/main" id="{00000000-0008-0000-0700-0000AC010000}"/>
            </a:ext>
          </a:extLst>
        </xdr:cNvPr>
        <xdr:cNvSpPr/>
      </xdr:nvSpPr>
      <xdr:spPr>
        <a:xfrm>
          <a:off x="8699500" y="134924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79</xdr:row>
      <xdr:rowOff>40600</xdr:rowOff>
    </xdr:from>
    <xdr:ext cx="469744" cy="259045"/>
    <xdr:sp textlink="">
      <xdr:nvSpPr>
        <xdr:cNvPr id="429" name="テキスト ボックス 428">
          <a:extLst>
            <a:ext uri="{FF2B5EF4-FFF2-40B4-BE49-F238E27FC236}">
              <a16:creationId xmlns:a16="http://schemas.microsoft.com/office/drawing/2014/main" id="{00000000-0008-0000-0700-0000AD010000}"/>
            </a:ext>
          </a:extLst>
        </xdr:cNvPr>
        <xdr:cNvSpPr txBox="1"/>
      </xdr:nvSpPr>
      <xdr:spPr>
        <a:xfrm>
          <a:off x="8515428" y="135851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106083</xdr:rowOff>
    </xdr:from>
    <xdr:to>
      <xdr:col>41</xdr:col>
      <xdr:colOff>101600</xdr:colOff>
      <xdr:row>79</xdr:row>
      <xdr:rowOff>36233</xdr:rowOff>
    </xdr:to>
    <xdr:sp textlink="">
      <xdr:nvSpPr>
        <xdr:cNvPr id="430" name="楕円 429">
          <a:extLst>
            <a:ext uri="{FF2B5EF4-FFF2-40B4-BE49-F238E27FC236}">
              <a16:creationId xmlns:a16="http://schemas.microsoft.com/office/drawing/2014/main" id="{00000000-0008-0000-0700-0000AE010000}"/>
            </a:ext>
          </a:extLst>
        </xdr:cNvPr>
        <xdr:cNvSpPr/>
      </xdr:nvSpPr>
      <xdr:spPr>
        <a:xfrm>
          <a:off x="7810500" y="134791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79</xdr:row>
      <xdr:rowOff>27360</xdr:rowOff>
    </xdr:from>
    <xdr:ext cx="469744" cy="259045"/>
    <xdr:sp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7626428" y="135719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99530</xdr:rowOff>
    </xdr:from>
    <xdr:to>
      <xdr:col>36</xdr:col>
      <xdr:colOff>165100</xdr:colOff>
      <xdr:row>79</xdr:row>
      <xdr:rowOff>29680</xdr:rowOff>
    </xdr:to>
    <xdr:sp textlink="">
      <xdr:nvSpPr>
        <xdr:cNvPr id="432" name="楕円 431">
          <a:extLst>
            <a:ext uri="{FF2B5EF4-FFF2-40B4-BE49-F238E27FC236}">
              <a16:creationId xmlns:a16="http://schemas.microsoft.com/office/drawing/2014/main" id="{00000000-0008-0000-0700-0000B0010000}"/>
            </a:ext>
          </a:extLst>
        </xdr:cNvPr>
        <xdr:cNvSpPr/>
      </xdr:nvSpPr>
      <xdr:spPr>
        <a:xfrm>
          <a:off x="6921500" y="13472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79</xdr:row>
      <xdr:rowOff>20807</xdr:rowOff>
    </xdr:from>
    <xdr:ext cx="469744" cy="259045"/>
    <xdr:sp textlink="">
      <xdr:nvSpPr>
        <xdr:cNvPr id="433" name="テキスト ボックス 432">
          <a:extLst>
            <a:ext uri="{FF2B5EF4-FFF2-40B4-BE49-F238E27FC236}">
              <a16:creationId xmlns:a16="http://schemas.microsoft.com/office/drawing/2014/main" id="{00000000-0008-0000-0700-0000B1010000}"/>
            </a:ext>
          </a:extLst>
        </xdr:cNvPr>
        <xdr:cNvSpPr txBox="1"/>
      </xdr:nvSpPr>
      <xdr:spPr>
        <a:xfrm>
          <a:off x="6737428" y="13565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textlink="">
      <xdr:nvSpPr>
        <xdr:cNvPr id="434" name="正方形/長方形 433">
          <a:extLst>
            <a:ext uri="{FF2B5EF4-FFF2-40B4-BE49-F238E27FC236}">
              <a16:creationId xmlns:a16="http://schemas.microsoft.com/office/drawing/2014/main" id="{00000000-0008-0000-0700-0000B2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textlink="">
      <xdr:nvSpPr>
        <xdr:cNvPr id="435" name="正方形/長方形 434">
          <a:extLst>
            <a:ext uri="{FF2B5EF4-FFF2-40B4-BE49-F238E27FC236}">
              <a16:creationId xmlns:a16="http://schemas.microsoft.com/office/drawing/2014/main" id="{00000000-0008-0000-0700-0000B3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textlink="">
      <xdr:nvSpPr>
        <xdr:cNvPr id="436" name="正方形/長方形 435">
          <a:extLst>
            <a:ext uri="{FF2B5EF4-FFF2-40B4-BE49-F238E27FC236}">
              <a16:creationId xmlns:a16="http://schemas.microsoft.com/office/drawing/2014/main" id="{00000000-0008-0000-0700-0000B4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textlink="">
      <xdr:nvSpPr>
        <xdr:cNvPr id="437" name="正方形/長方形 436">
          <a:extLst>
            <a:ext uri="{FF2B5EF4-FFF2-40B4-BE49-F238E27FC236}">
              <a16:creationId xmlns:a16="http://schemas.microsoft.com/office/drawing/2014/main" id="{00000000-0008-0000-0700-0000B5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textlink="">
      <xdr:nvSpPr>
        <xdr:cNvPr id="438" name="正方形/長方形 437">
          <a:extLst>
            <a:ext uri="{FF2B5EF4-FFF2-40B4-BE49-F238E27FC236}">
              <a16:creationId xmlns:a16="http://schemas.microsoft.com/office/drawing/2014/main" id="{00000000-0008-0000-0700-0000B6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textlink="">
      <xdr:nvSpPr>
        <xdr:cNvPr id="439" name="正方形/長方形 438">
          <a:extLst>
            <a:ext uri="{FF2B5EF4-FFF2-40B4-BE49-F238E27FC236}">
              <a16:creationId xmlns:a16="http://schemas.microsoft.com/office/drawing/2014/main" id="{00000000-0008-0000-0700-0000B7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86</xdr:row>
      <xdr:rowOff>88900</xdr:rowOff>
    </xdr:from>
    <xdr:to>
      <xdr:col>54</xdr:col>
      <xdr:colOff>127000</xdr:colOff>
      <xdr:row>88</xdr:row>
      <xdr:rowOff>0</xdr:rowOff>
    </xdr:to>
    <xdr:sp textlink="">
      <xdr:nvSpPr>
        <xdr:cNvPr id="440" name="正方形/長方形 439">
          <a:extLst>
            <a:ext uri="{FF2B5EF4-FFF2-40B4-BE49-F238E27FC236}">
              <a16:creationId xmlns:a16="http://schemas.microsoft.com/office/drawing/2014/main" id="{00000000-0008-0000-0700-0000B8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textlink="">
      <xdr:nvSpPr>
        <xdr:cNvPr id="441" name="正方形/長方形 440">
          <a:extLst>
            <a:ext uri="{FF2B5EF4-FFF2-40B4-BE49-F238E27FC236}">
              <a16:creationId xmlns:a16="http://schemas.microsoft.com/office/drawing/2014/main" id="{00000000-0008-0000-0700-0000B9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textlink="">
      <xdr:nvSpPr>
        <xdr:cNvPr id="442" name="テキスト ボックス 441">
          <a:extLst>
            <a:ext uri="{FF2B5EF4-FFF2-40B4-BE49-F238E27FC236}">
              <a16:creationId xmlns:a16="http://schemas.microsoft.com/office/drawing/2014/main" id="{00000000-0008-0000-0700-0000BA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3" name="直線コネクタ 442">
          <a:extLst>
            <a:ext uri="{FF2B5EF4-FFF2-40B4-BE49-F238E27FC236}">
              <a16:creationId xmlns:a16="http://schemas.microsoft.com/office/drawing/2014/main" id="{00000000-0008-0000-0700-0000BB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textlink="">
      <xdr:nvSpPr>
        <xdr:cNvPr id="455" name="テキスト ボックス 454">
          <a:extLst>
            <a:ext uri="{FF2B5EF4-FFF2-40B4-BE49-F238E27FC236}">
              <a16:creationId xmlns:a16="http://schemas.microsoft.com/office/drawing/2014/main" id="{00000000-0008-0000-0700-0000C7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textlink="">
      <xdr:nvSpPr>
        <xdr:cNvPr id="456" name="土木費グラフ枠">
          <a:extLst>
            <a:ext uri="{FF2B5EF4-FFF2-40B4-BE49-F238E27FC236}">
              <a16:creationId xmlns:a16="http://schemas.microsoft.com/office/drawing/2014/main" id="{00000000-0008-0000-0700-0000C8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53454</xdr:rowOff>
    </xdr:from>
    <xdr:to>
      <xdr:col>54</xdr:col>
      <xdr:colOff>189865</xdr:colOff>
      <xdr:row>97</xdr:row>
      <xdr:rowOff>163601</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flipV="1">
          <a:off x="10475595" y="15483954"/>
          <a:ext cx="1270" cy="13102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167428</xdr:rowOff>
    </xdr:from>
    <xdr:ext cx="534377" cy="259045"/>
    <xdr:sp textlink="">
      <xdr:nvSpPr>
        <xdr:cNvPr id="458" name="土木費最小値テキスト">
          <a:extLst>
            <a:ext uri="{FF2B5EF4-FFF2-40B4-BE49-F238E27FC236}">
              <a16:creationId xmlns:a16="http://schemas.microsoft.com/office/drawing/2014/main" id="{00000000-0008-0000-0700-0000CA010000}"/>
            </a:ext>
          </a:extLst>
        </xdr:cNvPr>
        <xdr:cNvSpPr txBox="1"/>
      </xdr:nvSpPr>
      <xdr:spPr>
        <a:xfrm>
          <a:off x="10528300" y="167980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17,618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97</xdr:row>
      <xdr:rowOff>163601</xdr:rowOff>
    </xdr:from>
    <xdr:to>
      <xdr:col>55</xdr:col>
      <xdr:colOff>88900</xdr:colOff>
      <xdr:row>97</xdr:row>
      <xdr:rowOff>163601</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10388600" y="167942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131</xdr:rowOff>
    </xdr:from>
    <xdr:ext cx="599010" cy="259045"/>
    <xdr:sp textlink="">
      <xdr:nvSpPr>
        <xdr:cNvPr id="460" name="土木費最大値テキスト">
          <a:extLst>
            <a:ext uri="{FF2B5EF4-FFF2-40B4-BE49-F238E27FC236}">
              <a16:creationId xmlns:a16="http://schemas.microsoft.com/office/drawing/2014/main" id="{00000000-0008-0000-0700-0000CC010000}"/>
            </a:ext>
          </a:extLst>
        </xdr:cNvPr>
        <xdr:cNvSpPr txBox="1"/>
      </xdr:nvSpPr>
      <xdr:spPr>
        <a:xfrm>
          <a:off x="10528300" y="152591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120,791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53454</xdr:rowOff>
    </xdr:from>
    <xdr:to>
      <xdr:col>55</xdr:col>
      <xdr:colOff>88900</xdr:colOff>
      <xdr:row>90</xdr:row>
      <xdr:rowOff>53454</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a:off x="10388600" y="154839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133350</xdr:rowOff>
    </xdr:from>
    <xdr:to>
      <xdr:col>55</xdr:col>
      <xdr:colOff>0</xdr:colOff>
      <xdr:row>96</xdr:row>
      <xdr:rowOff>163258</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flipV="1">
          <a:off x="9639300" y="16592550"/>
          <a:ext cx="838200" cy="299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161701</xdr:rowOff>
    </xdr:from>
    <xdr:ext cx="534377" cy="259045"/>
    <xdr:sp textlink="">
      <xdr:nvSpPr>
        <xdr:cNvPr id="463" name="土木費平均値テキスト">
          <a:extLst>
            <a:ext uri="{FF2B5EF4-FFF2-40B4-BE49-F238E27FC236}">
              <a16:creationId xmlns:a16="http://schemas.microsoft.com/office/drawing/2014/main" id="{00000000-0008-0000-0700-0000CF010000}"/>
            </a:ext>
          </a:extLst>
        </xdr:cNvPr>
        <xdr:cNvSpPr txBox="1"/>
      </xdr:nvSpPr>
      <xdr:spPr>
        <a:xfrm>
          <a:off x="10528300" y="1627800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138824</xdr:rowOff>
    </xdr:from>
    <xdr:to>
      <xdr:col>55</xdr:col>
      <xdr:colOff>50800</xdr:colOff>
      <xdr:row>96</xdr:row>
      <xdr:rowOff>68974</xdr:rowOff>
    </xdr:to>
    <xdr:sp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10426700" y="164265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70613</xdr:rowOff>
    </xdr:from>
    <xdr:to>
      <xdr:col>50</xdr:col>
      <xdr:colOff>114300</xdr:colOff>
      <xdr:row>96</xdr:row>
      <xdr:rowOff>163258</xdr:rowOff>
    </xdr:to>
    <xdr:cxnSp macro="">
      <xdr:nvCxnSpPr>
        <xdr:cNvPr id="465" name="直線コネクタ 464">
          <a:extLst>
            <a:ext uri="{FF2B5EF4-FFF2-40B4-BE49-F238E27FC236}">
              <a16:creationId xmlns:a16="http://schemas.microsoft.com/office/drawing/2014/main" id="{00000000-0008-0000-0700-0000D1010000}"/>
            </a:ext>
          </a:extLst>
        </xdr:cNvPr>
        <xdr:cNvCxnSpPr/>
      </xdr:nvCxnSpPr>
      <xdr:spPr>
        <a:xfrm>
          <a:off x="8750300" y="16529813"/>
          <a:ext cx="889000" cy="926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140779</xdr:rowOff>
    </xdr:from>
    <xdr:to>
      <xdr:col>50</xdr:col>
      <xdr:colOff>165100</xdr:colOff>
      <xdr:row>96</xdr:row>
      <xdr:rowOff>70929</xdr:rowOff>
    </xdr:to>
    <xdr:sp textlink="">
      <xdr:nvSpPr>
        <xdr:cNvPr id="466" name="フローチャート: 判断 465">
          <a:extLst>
            <a:ext uri="{FF2B5EF4-FFF2-40B4-BE49-F238E27FC236}">
              <a16:creationId xmlns:a16="http://schemas.microsoft.com/office/drawing/2014/main" id="{00000000-0008-0000-0700-0000D2010000}"/>
            </a:ext>
          </a:extLst>
        </xdr:cNvPr>
        <xdr:cNvSpPr/>
      </xdr:nvSpPr>
      <xdr:spPr>
        <a:xfrm>
          <a:off x="9588500" y="16428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87456</xdr:rowOff>
    </xdr:from>
    <xdr:ext cx="534377" cy="259045"/>
    <xdr:sp textlink="">
      <xdr:nvSpPr>
        <xdr:cNvPr id="467" name="テキスト ボックス 466">
          <a:extLst>
            <a:ext uri="{FF2B5EF4-FFF2-40B4-BE49-F238E27FC236}">
              <a16:creationId xmlns:a16="http://schemas.microsoft.com/office/drawing/2014/main" id="{00000000-0008-0000-0700-0000D3010000}"/>
            </a:ext>
          </a:extLst>
        </xdr:cNvPr>
        <xdr:cNvSpPr txBox="1"/>
      </xdr:nvSpPr>
      <xdr:spPr>
        <a:xfrm>
          <a:off x="9372111" y="162037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42,415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70613</xdr:rowOff>
    </xdr:from>
    <xdr:to>
      <xdr:col>45</xdr:col>
      <xdr:colOff>177800</xdr:colOff>
      <xdr:row>97</xdr:row>
      <xdr:rowOff>59131</xdr:rowOff>
    </xdr:to>
    <xdr:cxnSp macro="">
      <xdr:nvCxnSpPr>
        <xdr:cNvPr id="468" name="直線コネクタ 467">
          <a:extLst>
            <a:ext uri="{FF2B5EF4-FFF2-40B4-BE49-F238E27FC236}">
              <a16:creationId xmlns:a16="http://schemas.microsoft.com/office/drawing/2014/main" id="{00000000-0008-0000-0700-0000D4010000}"/>
            </a:ext>
          </a:extLst>
        </xdr:cNvPr>
        <xdr:cNvCxnSpPr/>
      </xdr:nvCxnSpPr>
      <xdr:spPr>
        <a:xfrm flipV="1">
          <a:off x="7861300" y="16529813"/>
          <a:ext cx="889000" cy="1599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140336</xdr:rowOff>
    </xdr:from>
    <xdr:to>
      <xdr:col>46</xdr:col>
      <xdr:colOff>38100</xdr:colOff>
      <xdr:row>96</xdr:row>
      <xdr:rowOff>70486</xdr:rowOff>
    </xdr:to>
    <xdr:sp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8699500" y="16428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87013</xdr:rowOff>
    </xdr:from>
    <xdr:ext cx="534377" cy="259045"/>
    <xdr:sp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8483111" y="162033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42,450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59131</xdr:rowOff>
    </xdr:from>
    <xdr:to>
      <xdr:col>41</xdr:col>
      <xdr:colOff>50800</xdr:colOff>
      <xdr:row>97</xdr:row>
      <xdr:rowOff>96596</xdr:rowOff>
    </xdr:to>
    <xdr:cxnSp macro="">
      <xdr:nvCxnSpPr>
        <xdr:cNvPr id="471" name="直線コネクタ 470">
          <a:extLst>
            <a:ext uri="{FF2B5EF4-FFF2-40B4-BE49-F238E27FC236}">
              <a16:creationId xmlns:a16="http://schemas.microsoft.com/office/drawing/2014/main" id="{00000000-0008-0000-0700-0000D7010000}"/>
            </a:ext>
          </a:extLst>
        </xdr:cNvPr>
        <xdr:cNvCxnSpPr/>
      </xdr:nvCxnSpPr>
      <xdr:spPr>
        <a:xfrm flipV="1">
          <a:off x="6972300" y="16689781"/>
          <a:ext cx="889000" cy="374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164948</xdr:rowOff>
    </xdr:from>
    <xdr:to>
      <xdr:col>41</xdr:col>
      <xdr:colOff>101600</xdr:colOff>
      <xdr:row>96</xdr:row>
      <xdr:rowOff>95098</xdr:rowOff>
    </xdr:to>
    <xdr:sp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7810500" y="164526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111625</xdr:rowOff>
    </xdr:from>
    <xdr:ext cx="534377" cy="259045"/>
    <xdr:sp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7594111" y="162279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927</xdr:rowOff>
    </xdr:from>
    <xdr:to>
      <xdr:col>36</xdr:col>
      <xdr:colOff>165100</xdr:colOff>
      <xdr:row>96</xdr:row>
      <xdr:rowOff>102527</xdr:rowOff>
    </xdr:to>
    <xdr:sp textlink="">
      <xdr:nvSpPr>
        <xdr:cNvPr id="474" name="フローチャート: 判断 473">
          <a:extLst>
            <a:ext uri="{FF2B5EF4-FFF2-40B4-BE49-F238E27FC236}">
              <a16:creationId xmlns:a16="http://schemas.microsoft.com/office/drawing/2014/main" id="{00000000-0008-0000-0700-0000DA010000}"/>
            </a:ext>
          </a:extLst>
        </xdr:cNvPr>
        <xdr:cNvSpPr/>
      </xdr:nvSpPr>
      <xdr:spPr>
        <a:xfrm>
          <a:off x="6921500" y="164601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119054</xdr:rowOff>
    </xdr:from>
    <xdr:ext cx="534377" cy="259045"/>
    <xdr:sp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6705111" y="162353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39,927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82550</xdr:rowOff>
    </xdr:from>
    <xdr:to>
      <xdr:col>55</xdr:col>
      <xdr:colOff>50800</xdr:colOff>
      <xdr:row>97</xdr:row>
      <xdr:rowOff>12700</xdr:rowOff>
    </xdr:to>
    <xdr:sp textlink="">
      <xdr:nvSpPr>
        <xdr:cNvPr id="481" name="楕円 480">
          <a:extLst>
            <a:ext uri="{FF2B5EF4-FFF2-40B4-BE49-F238E27FC236}">
              <a16:creationId xmlns:a16="http://schemas.microsoft.com/office/drawing/2014/main" id="{00000000-0008-0000-0700-0000E1010000}"/>
            </a:ext>
          </a:extLst>
        </xdr:cNvPr>
        <xdr:cNvSpPr/>
      </xdr:nvSpPr>
      <xdr:spPr>
        <a:xfrm>
          <a:off x="10426700" y="16541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60977</xdr:rowOff>
    </xdr:from>
    <xdr:ext cx="534377" cy="259045"/>
    <xdr:sp textlink="">
      <xdr:nvSpPr>
        <xdr:cNvPr id="482" name="土木費該当値テキスト">
          <a:extLst>
            <a:ext uri="{FF2B5EF4-FFF2-40B4-BE49-F238E27FC236}">
              <a16:creationId xmlns:a16="http://schemas.microsoft.com/office/drawing/2014/main" id="{00000000-0008-0000-0700-0000E2010000}"/>
            </a:ext>
          </a:extLst>
        </xdr:cNvPr>
        <xdr:cNvSpPr txBox="1"/>
      </xdr:nvSpPr>
      <xdr:spPr>
        <a:xfrm>
          <a:off x="10528300" y="165201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33,500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112458</xdr:rowOff>
    </xdr:from>
    <xdr:to>
      <xdr:col>50</xdr:col>
      <xdr:colOff>165100</xdr:colOff>
      <xdr:row>97</xdr:row>
      <xdr:rowOff>42608</xdr:rowOff>
    </xdr:to>
    <xdr:sp textlink="">
      <xdr:nvSpPr>
        <xdr:cNvPr id="483" name="楕円 482">
          <a:extLst>
            <a:ext uri="{FF2B5EF4-FFF2-40B4-BE49-F238E27FC236}">
              <a16:creationId xmlns:a16="http://schemas.microsoft.com/office/drawing/2014/main" id="{00000000-0008-0000-0700-0000E3010000}"/>
            </a:ext>
          </a:extLst>
        </xdr:cNvPr>
        <xdr:cNvSpPr/>
      </xdr:nvSpPr>
      <xdr:spPr>
        <a:xfrm>
          <a:off x="9588500" y="165716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33735</xdr:rowOff>
    </xdr:from>
    <xdr:ext cx="534377" cy="259045"/>
    <xdr:sp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9372111" y="166643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19813</xdr:rowOff>
    </xdr:from>
    <xdr:to>
      <xdr:col>46</xdr:col>
      <xdr:colOff>38100</xdr:colOff>
      <xdr:row>96</xdr:row>
      <xdr:rowOff>121413</xdr:rowOff>
    </xdr:to>
    <xdr:sp textlink="">
      <xdr:nvSpPr>
        <xdr:cNvPr id="485" name="楕円 484">
          <a:extLst>
            <a:ext uri="{FF2B5EF4-FFF2-40B4-BE49-F238E27FC236}">
              <a16:creationId xmlns:a16="http://schemas.microsoft.com/office/drawing/2014/main" id="{00000000-0008-0000-0700-0000E5010000}"/>
            </a:ext>
          </a:extLst>
        </xdr:cNvPr>
        <xdr:cNvSpPr/>
      </xdr:nvSpPr>
      <xdr:spPr>
        <a:xfrm>
          <a:off x="8699500" y="164790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112540</xdr:rowOff>
    </xdr:from>
    <xdr:ext cx="534377" cy="259045"/>
    <xdr:sp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8483111" y="165717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38,440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8331</xdr:rowOff>
    </xdr:from>
    <xdr:to>
      <xdr:col>41</xdr:col>
      <xdr:colOff>101600</xdr:colOff>
      <xdr:row>97</xdr:row>
      <xdr:rowOff>109931</xdr:rowOff>
    </xdr:to>
    <xdr:sp textlink="">
      <xdr:nvSpPr>
        <xdr:cNvPr id="487" name="楕円 486">
          <a:extLst>
            <a:ext uri="{FF2B5EF4-FFF2-40B4-BE49-F238E27FC236}">
              <a16:creationId xmlns:a16="http://schemas.microsoft.com/office/drawing/2014/main" id="{00000000-0008-0000-0700-0000E7010000}"/>
            </a:ext>
          </a:extLst>
        </xdr:cNvPr>
        <xdr:cNvSpPr/>
      </xdr:nvSpPr>
      <xdr:spPr>
        <a:xfrm>
          <a:off x="7810500" y="166389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101058</xdr:rowOff>
    </xdr:from>
    <xdr:ext cx="534377" cy="259045"/>
    <xdr:sp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7594111" y="167317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25,844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45796</xdr:rowOff>
    </xdr:from>
    <xdr:to>
      <xdr:col>36</xdr:col>
      <xdr:colOff>165100</xdr:colOff>
      <xdr:row>97</xdr:row>
      <xdr:rowOff>147396</xdr:rowOff>
    </xdr:to>
    <xdr:sp textlink="">
      <xdr:nvSpPr>
        <xdr:cNvPr id="489" name="楕円 488">
          <a:extLst>
            <a:ext uri="{FF2B5EF4-FFF2-40B4-BE49-F238E27FC236}">
              <a16:creationId xmlns:a16="http://schemas.microsoft.com/office/drawing/2014/main" id="{00000000-0008-0000-0700-0000E9010000}"/>
            </a:ext>
          </a:extLst>
        </xdr:cNvPr>
        <xdr:cNvSpPr/>
      </xdr:nvSpPr>
      <xdr:spPr>
        <a:xfrm>
          <a:off x="6921500" y="166764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138523</xdr:rowOff>
    </xdr:from>
    <xdr:ext cx="534377" cy="259045"/>
    <xdr:sp textlink="">
      <xdr:nvSpPr>
        <xdr:cNvPr id="490" name="テキスト ボックス 489">
          <a:extLst>
            <a:ext uri="{FF2B5EF4-FFF2-40B4-BE49-F238E27FC236}">
              <a16:creationId xmlns:a16="http://schemas.microsoft.com/office/drawing/2014/main" id="{00000000-0008-0000-0700-0000EA010000}"/>
            </a:ext>
          </a:extLst>
        </xdr:cNvPr>
        <xdr:cNvSpPr txBox="1"/>
      </xdr:nvSpPr>
      <xdr:spPr>
        <a:xfrm>
          <a:off x="6705111" y="167691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textlink="">
      <xdr:nvSpPr>
        <xdr:cNvPr id="491" name="正方形/長方形 490">
          <a:extLst>
            <a:ext uri="{FF2B5EF4-FFF2-40B4-BE49-F238E27FC236}">
              <a16:creationId xmlns:a16="http://schemas.microsoft.com/office/drawing/2014/main" id="{00000000-0008-0000-0700-0000EB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textlink="">
      <xdr:nvSpPr>
        <xdr:cNvPr id="492" name="正方形/長方形 491">
          <a:extLst>
            <a:ext uri="{FF2B5EF4-FFF2-40B4-BE49-F238E27FC236}">
              <a16:creationId xmlns:a16="http://schemas.microsoft.com/office/drawing/2014/main" id="{00000000-0008-0000-0700-0000EC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textlink="">
      <xdr:nvSpPr>
        <xdr:cNvPr id="493" name="正方形/長方形 492">
          <a:extLst>
            <a:ext uri="{FF2B5EF4-FFF2-40B4-BE49-F238E27FC236}">
              <a16:creationId xmlns:a16="http://schemas.microsoft.com/office/drawing/2014/main" id="{00000000-0008-0000-0700-0000ED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textlink="">
      <xdr:nvSpPr>
        <xdr:cNvPr id="494" name="正方形/長方形 493">
          <a:extLst>
            <a:ext uri="{FF2B5EF4-FFF2-40B4-BE49-F238E27FC236}">
              <a16:creationId xmlns:a16="http://schemas.microsoft.com/office/drawing/2014/main" id="{00000000-0008-0000-0700-0000EE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textlink="">
      <xdr:nvSpPr>
        <xdr:cNvPr id="495" name="正方形/長方形 494">
          <a:extLst>
            <a:ext uri="{FF2B5EF4-FFF2-40B4-BE49-F238E27FC236}">
              <a16:creationId xmlns:a16="http://schemas.microsoft.com/office/drawing/2014/main" id="{00000000-0008-0000-0700-0000EF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textlink="">
      <xdr:nvSpPr>
        <xdr:cNvPr id="496" name="正方形/長方形 495">
          <a:extLst>
            <a:ext uri="{FF2B5EF4-FFF2-40B4-BE49-F238E27FC236}">
              <a16:creationId xmlns:a16="http://schemas.microsoft.com/office/drawing/2014/main" id="{00000000-0008-0000-0700-0000F0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26</xdr:row>
      <xdr:rowOff>88900</xdr:rowOff>
    </xdr:from>
    <xdr:to>
      <xdr:col>85</xdr:col>
      <xdr:colOff>63500</xdr:colOff>
      <xdr:row>28</xdr:row>
      <xdr:rowOff>0</xdr:rowOff>
    </xdr:to>
    <xdr:sp textlink="">
      <xdr:nvSpPr>
        <xdr:cNvPr id="497" name="正方形/長方形 496">
          <a:extLst>
            <a:ext uri="{FF2B5EF4-FFF2-40B4-BE49-F238E27FC236}">
              <a16:creationId xmlns:a16="http://schemas.microsoft.com/office/drawing/2014/main" id="{00000000-0008-0000-0700-0000F1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23,085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textlink="">
      <xdr:nvSpPr>
        <xdr:cNvPr id="498" name="正方形/長方形 497">
          <a:extLst>
            <a:ext uri="{FF2B5EF4-FFF2-40B4-BE49-F238E27FC236}">
              <a16:creationId xmlns:a16="http://schemas.microsoft.com/office/drawing/2014/main" id="{00000000-0008-0000-0700-0000F2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textlink="">
      <xdr:nvSpPr>
        <xdr:cNvPr id="499" name="テキスト ボックス 498">
          <a:extLst>
            <a:ext uri="{FF2B5EF4-FFF2-40B4-BE49-F238E27FC236}">
              <a16:creationId xmlns:a16="http://schemas.microsoft.com/office/drawing/2014/main" id="{00000000-0008-0000-0700-0000F3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0" name="直線コネクタ 499">
          <a:extLst>
            <a:ext uri="{FF2B5EF4-FFF2-40B4-BE49-F238E27FC236}">
              <a16:creationId xmlns:a16="http://schemas.microsoft.com/office/drawing/2014/main" id="{00000000-0008-0000-0700-0000F4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98878</xdr:rowOff>
    </xdr:from>
    <xdr:to>
      <xdr:col>89</xdr:col>
      <xdr:colOff>177800</xdr:colOff>
      <xdr:row>39</xdr:row>
      <xdr:rowOff>98878</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38</xdr:row>
      <xdr:rowOff>128105</xdr:rowOff>
    </xdr:from>
    <xdr:ext cx="531299" cy="259045"/>
    <xdr:sp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1914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38299</xdr:rowOff>
    </xdr:from>
    <xdr:ext cx="531299" cy="259045"/>
    <xdr:sp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1914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textlink="">
      <xdr:nvSpPr>
        <xdr:cNvPr id="515" name="テキスト ボックス 514">
          <a:extLst>
            <a:ext uri="{FF2B5EF4-FFF2-40B4-BE49-F238E27FC236}">
              <a16:creationId xmlns:a16="http://schemas.microsoft.com/office/drawing/2014/main" id="{00000000-0008-0000-0700-000003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textlink="">
      <xdr:nvSpPr>
        <xdr:cNvPr id="516" name="消防費グラフ枠">
          <a:extLst>
            <a:ext uri="{FF2B5EF4-FFF2-40B4-BE49-F238E27FC236}">
              <a16:creationId xmlns:a16="http://schemas.microsoft.com/office/drawing/2014/main" id="{00000000-0008-0000-0700-000004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27131</xdr:rowOff>
    </xdr:from>
    <xdr:to>
      <xdr:col>85</xdr:col>
      <xdr:colOff>126364</xdr:colOff>
      <xdr:row>39</xdr:row>
      <xdr:rowOff>58482</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flipV="1">
          <a:off x="16317595" y="5342081"/>
          <a:ext cx="1269" cy="14029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62309</xdr:rowOff>
    </xdr:from>
    <xdr:ext cx="534377" cy="259045"/>
    <xdr:sp textlink="">
      <xdr:nvSpPr>
        <xdr:cNvPr id="518" name="消防費最小値テキスト">
          <a:extLst>
            <a:ext uri="{FF2B5EF4-FFF2-40B4-BE49-F238E27FC236}">
              <a16:creationId xmlns:a16="http://schemas.microsoft.com/office/drawing/2014/main" id="{00000000-0008-0000-0700-000006020000}"/>
            </a:ext>
          </a:extLst>
        </xdr:cNvPr>
        <xdr:cNvSpPr txBox="1"/>
      </xdr:nvSpPr>
      <xdr:spPr>
        <a:xfrm>
          <a:off x="16370300" y="67488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11,237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58482</xdr:rowOff>
    </xdr:from>
    <xdr:to>
      <xdr:col>86</xdr:col>
      <xdr:colOff>25400</xdr:colOff>
      <xdr:row>39</xdr:row>
      <xdr:rowOff>58482</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a:off x="16230600" y="67450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145258</xdr:rowOff>
    </xdr:from>
    <xdr:ext cx="534377" cy="259045"/>
    <xdr:sp textlink="">
      <xdr:nvSpPr>
        <xdr:cNvPr id="520" name="消防費最大値テキスト">
          <a:extLst>
            <a:ext uri="{FF2B5EF4-FFF2-40B4-BE49-F238E27FC236}">
              <a16:creationId xmlns:a16="http://schemas.microsoft.com/office/drawing/2014/main" id="{00000000-0008-0000-0700-000008020000}"/>
            </a:ext>
          </a:extLst>
        </xdr:cNvPr>
        <xdr:cNvSpPr txBox="1"/>
      </xdr:nvSpPr>
      <xdr:spPr>
        <a:xfrm>
          <a:off x="16370300" y="51173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54,197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27131</xdr:rowOff>
    </xdr:from>
    <xdr:to>
      <xdr:col>86</xdr:col>
      <xdr:colOff>25400</xdr:colOff>
      <xdr:row>31</xdr:row>
      <xdr:rowOff>27131</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a:off x="16230600" y="53420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13872</xdr:rowOff>
    </xdr:from>
    <xdr:to>
      <xdr:col>85</xdr:col>
      <xdr:colOff>127000</xdr:colOff>
      <xdr:row>38</xdr:row>
      <xdr:rowOff>30527</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a:off x="15481300" y="6528972"/>
          <a:ext cx="838200" cy="166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142507</xdr:rowOff>
    </xdr:from>
    <xdr:ext cx="534377" cy="259045"/>
    <xdr:sp textlink="">
      <xdr:nvSpPr>
        <xdr:cNvPr id="523" name="消防費平均値テキスト">
          <a:extLst>
            <a:ext uri="{FF2B5EF4-FFF2-40B4-BE49-F238E27FC236}">
              <a16:creationId xmlns:a16="http://schemas.microsoft.com/office/drawing/2014/main" id="{00000000-0008-0000-0700-00000B020000}"/>
            </a:ext>
          </a:extLst>
        </xdr:cNvPr>
        <xdr:cNvSpPr txBox="1"/>
      </xdr:nvSpPr>
      <xdr:spPr>
        <a:xfrm>
          <a:off x="16370300" y="631470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18,309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119630</xdr:rowOff>
    </xdr:from>
    <xdr:to>
      <xdr:col>85</xdr:col>
      <xdr:colOff>177800</xdr:colOff>
      <xdr:row>38</xdr:row>
      <xdr:rowOff>49780</xdr:rowOff>
    </xdr:to>
    <xdr:sp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6268700" y="6463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13872</xdr:rowOff>
    </xdr:from>
    <xdr:to>
      <xdr:col>81</xdr:col>
      <xdr:colOff>50800</xdr:colOff>
      <xdr:row>38</xdr:row>
      <xdr:rowOff>50938</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flipV="1">
          <a:off x="14592300" y="6528972"/>
          <a:ext cx="889000" cy="370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168159</xdr:rowOff>
    </xdr:from>
    <xdr:to>
      <xdr:col>81</xdr:col>
      <xdr:colOff>101600</xdr:colOff>
      <xdr:row>38</xdr:row>
      <xdr:rowOff>98309</xdr:rowOff>
    </xdr:to>
    <xdr:sp textlink="">
      <xdr:nvSpPr>
        <xdr:cNvPr id="526" name="フローチャート: 判断 525">
          <a:extLst>
            <a:ext uri="{FF2B5EF4-FFF2-40B4-BE49-F238E27FC236}">
              <a16:creationId xmlns:a16="http://schemas.microsoft.com/office/drawing/2014/main" id="{00000000-0008-0000-0700-00000E020000}"/>
            </a:ext>
          </a:extLst>
        </xdr:cNvPr>
        <xdr:cNvSpPr/>
      </xdr:nvSpPr>
      <xdr:spPr>
        <a:xfrm>
          <a:off x="15430500" y="65118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89436</xdr:rowOff>
    </xdr:from>
    <xdr:ext cx="534377" cy="259045"/>
    <xdr:sp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5214111" y="66045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50938</xdr:rowOff>
    </xdr:from>
    <xdr:to>
      <xdr:col>76</xdr:col>
      <xdr:colOff>114300</xdr:colOff>
      <xdr:row>38</xdr:row>
      <xdr:rowOff>52146</xdr:rowOff>
    </xdr:to>
    <xdr:cxnSp macro="">
      <xdr:nvCxnSpPr>
        <xdr:cNvPr id="528" name="直線コネクタ 527">
          <a:extLst>
            <a:ext uri="{FF2B5EF4-FFF2-40B4-BE49-F238E27FC236}">
              <a16:creationId xmlns:a16="http://schemas.microsoft.com/office/drawing/2014/main" id="{00000000-0008-0000-0700-000010020000}"/>
            </a:ext>
          </a:extLst>
        </xdr:cNvPr>
        <xdr:cNvCxnSpPr/>
      </xdr:nvCxnSpPr>
      <xdr:spPr>
        <a:xfrm flipV="1">
          <a:off x="13703300" y="6566038"/>
          <a:ext cx="889000" cy="12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4677</xdr:rowOff>
    </xdr:from>
    <xdr:to>
      <xdr:col>76</xdr:col>
      <xdr:colOff>165100</xdr:colOff>
      <xdr:row>38</xdr:row>
      <xdr:rowOff>106277</xdr:rowOff>
    </xdr:to>
    <xdr:sp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4541500" y="65197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97404</xdr:rowOff>
    </xdr:from>
    <xdr:ext cx="534377" cy="259045"/>
    <xdr:sp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4325111" y="66125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49076</xdr:rowOff>
    </xdr:from>
    <xdr:to>
      <xdr:col>71</xdr:col>
      <xdr:colOff>177800</xdr:colOff>
      <xdr:row>38</xdr:row>
      <xdr:rowOff>52146</xdr:rowOff>
    </xdr:to>
    <xdr:cxnSp macro="">
      <xdr:nvCxnSpPr>
        <xdr:cNvPr id="531" name="直線コネクタ 530">
          <a:extLst>
            <a:ext uri="{FF2B5EF4-FFF2-40B4-BE49-F238E27FC236}">
              <a16:creationId xmlns:a16="http://schemas.microsoft.com/office/drawing/2014/main" id="{00000000-0008-0000-0700-000013020000}"/>
            </a:ext>
          </a:extLst>
        </xdr:cNvPr>
        <xdr:cNvCxnSpPr/>
      </xdr:nvCxnSpPr>
      <xdr:spPr>
        <a:xfrm>
          <a:off x="12814300" y="6564176"/>
          <a:ext cx="889000" cy="30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162052</xdr:rowOff>
    </xdr:from>
    <xdr:to>
      <xdr:col>72</xdr:col>
      <xdr:colOff>38100</xdr:colOff>
      <xdr:row>38</xdr:row>
      <xdr:rowOff>92202</xdr:rowOff>
    </xdr:to>
    <xdr:sp textlink="">
      <xdr:nvSpPr>
        <xdr:cNvPr id="532" name="フローチャート: 判断 531">
          <a:extLst>
            <a:ext uri="{FF2B5EF4-FFF2-40B4-BE49-F238E27FC236}">
              <a16:creationId xmlns:a16="http://schemas.microsoft.com/office/drawing/2014/main" id="{00000000-0008-0000-0700-000014020000}"/>
            </a:ext>
          </a:extLst>
        </xdr:cNvPr>
        <xdr:cNvSpPr/>
      </xdr:nvSpPr>
      <xdr:spPr>
        <a:xfrm>
          <a:off x="13652500" y="65057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108729</xdr:rowOff>
    </xdr:from>
    <xdr:ext cx="534377" cy="259045"/>
    <xdr:sp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3436111" y="62809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134261</xdr:rowOff>
    </xdr:from>
    <xdr:to>
      <xdr:col>67</xdr:col>
      <xdr:colOff>101600</xdr:colOff>
      <xdr:row>38</xdr:row>
      <xdr:rowOff>64411</xdr:rowOff>
    </xdr:to>
    <xdr:sp textlink="">
      <xdr:nvSpPr>
        <xdr:cNvPr id="534" name="フローチャート: 判断 533">
          <a:extLst>
            <a:ext uri="{FF2B5EF4-FFF2-40B4-BE49-F238E27FC236}">
              <a16:creationId xmlns:a16="http://schemas.microsoft.com/office/drawing/2014/main" id="{00000000-0008-0000-0700-000016020000}"/>
            </a:ext>
          </a:extLst>
        </xdr:cNvPr>
        <xdr:cNvSpPr/>
      </xdr:nvSpPr>
      <xdr:spPr>
        <a:xfrm>
          <a:off x="12763500" y="6477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80938</xdr:rowOff>
    </xdr:from>
    <xdr:ext cx="534377" cy="259045"/>
    <xdr:sp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2547111" y="62531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17,861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151177</xdr:rowOff>
    </xdr:from>
    <xdr:to>
      <xdr:col>85</xdr:col>
      <xdr:colOff>177800</xdr:colOff>
      <xdr:row>38</xdr:row>
      <xdr:rowOff>81327</xdr:rowOff>
    </xdr:to>
    <xdr:sp textlink="">
      <xdr:nvSpPr>
        <xdr:cNvPr id="541" name="楕円 540">
          <a:extLst>
            <a:ext uri="{FF2B5EF4-FFF2-40B4-BE49-F238E27FC236}">
              <a16:creationId xmlns:a16="http://schemas.microsoft.com/office/drawing/2014/main" id="{00000000-0008-0000-0700-00001D020000}"/>
            </a:ext>
          </a:extLst>
        </xdr:cNvPr>
        <xdr:cNvSpPr/>
      </xdr:nvSpPr>
      <xdr:spPr>
        <a:xfrm>
          <a:off x="16268700" y="64948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129604</xdr:rowOff>
    </xdr:from>
    <xdr:ext cx="534377" cy="259045"/>
    <xdr:sp textlink="">
      <xdr:nvSpPr>
        <xdr:cNvPr id="542" name="消防費該当値テキスト">
          <a:extLst>
            <a:ext uri="{FF2B5EF4-FFF2-40B4-BE49-F238E27FC236}">
              <a16:creationId xmlns:a16="http://schemas.microsoft.com/office/drawing/2014/main" id="{00000000-0008-0000-0700-00001E020000}"/>
            </a:ext>
          </a:extLst>
        </xdr:cNvPr>
        <xdr:cNvSpPr txBox="1"/>
      </xdr:nvSpPr>
      <xdr:spPr>
        <a:xfrm>
          <a:off x="16370300" y="64732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17,343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134522</xdr:rowOff>
    </xdr:from>
    <xdr:to>
      <xdr:col>81</xdr:col>
      <xdr:colOff>101600</xdr:colOff>
      <xdr:row>38</xdr:row>
      <xdr:rowOff>64672</xdr:rowOff>
    </xdr:to>
    <xdr:sp textlink="">
      <xdr:nvSpPr>
        <xdr:cNvPr id="543" name="楕円 542">
          <a:extLst>
            <a:ext uri="{FF2B5EF4-FFF2-40B4-BE49-F238E27FC236}">
              <a16:creationId xmlns:a16="http://schemas.microsoft.com/office/drawing/2014/main" id="{00000000-0008-0000-0700-00001F020000}"/>
            </a:ext>
          </a:extLst>
        </xdr:cNvPr>
        <xdr:cNvSpPr/>
      </xdr:nvSpPr>
      <xdr:spPr>
        <a:xfrm>
          <a:off x="15430500" y="64781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81199</xdr:rowOff>
    </xdr:from>
    <xdr:ext cx="534377" cy="259045"/>
    <xdr:sp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5214111" y="62533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138</xdr:rowOff>
    </xdr:from>
    <xdr:to>
      <xdr:col>76</xdr:col>
      <xdr:colOff>165100</xdr:colOff>
      <xdr:row>38</xdr:row>
      <xdr:rowOff>101738</xdr:rowOff>
    </xdr:to>
    <xdr:sp textlink="">
      <xdr:nvSpPr>
        <xdr:cNvPr id="545" name="楕円 544">
          <a:extLst>
            <a:ext uri="{FF2B5EF4-FFF2-40B4-BE49-F238E27FC236}">
              <a16:creationId xmlns:a16="http://schemas.microsoft.com/office/drawing/2014/main" id="{00000000-0008-0000-0700-000021020000}"/>
            </a:ext>
          </a:extLst>
        </xdr:cNvPr>
        <xdr:cNvSpPr/>
      </xdr:nvSpPr>
      <xdr:spPr>
        <a:xfrm>
          <a:off x="14541500" y="65152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118265</xdr:rowOff>
    </xdr:from>
    <xdr:ext cx="534377" cy="259045"/>
    <xdr:sp textlink="">
      <xdr:nvSpPr>
        <xdr:cNvPr id="546" name="テキスト ボックス 545">
          <a:extLst>
            <a:ext uri="{FF2B5EF4-FFF2-40B4-BE49-F238E27FC236}">
              <a16:creationId xmlns:a16="http://schemas.microsoft.com/office/drawing/2014/main" id="{00000000-0008-0000-0700-000022020000}"/>
            </a:ext>
          </a:extLst>
        </xdr:cNvPr>
        <xdr:cNvSpPr txBox="1"/>
      </xdr:nvSpPr>
      <xdr:spPr>
        <a:xfrm>
          <a:off x="14325111" y="62904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1346</xdr:rowOff>
    </xdr:from>
    <xdr:to>
      <xdr:col>72</xdr:col>
      <xdr:colOff>38100</xdr:colOff>
      <xdr:row>38</xdr:row>
      <xdr:rowOff>102946</xdr:rowOff>
    </xdr:to>
    <xdr:sp textlink="">
      <xdr:nvSpPr>
        <xdr:cNvPr id="547" name="楕円 546">
          <a:extLst>
            <a:ext uri="{FF2B5EF4-FFF2-40B4-BE49-F238E27FC236}">
              <a16:creationId xmlns:a16="http://schemas.microsoft.com/office/drawing/2014/main" id="{00000000-0008-0000-0700-000023020000}"/>
            </a:ext>
          </a:extLst>
        </xdr:cNvPr>
        <xdr:cNvSpPr/>
      </xdr:nvSpPr>
      <xdr:spPr>
        <a:xfrm>
          <a:off x="13652500" y="65164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94073</xdr:rowOff>
    </xdr:from>
    <xdr:ext cx="534377" cy="259045"/>
    <xdr:sp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3436111" y="66091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169726</xdr:rowOff>
    </xdr:from>
    <xdr:to>
      <xdr:col>67</xdr:col>
      <xdr:colOff>101600</xdr:colOff>
      <xdr:row>38</xdr:row>
      <xdr:rowOff>99876</xdr:rowOff>
    </xdr:to>
    <xdr:sp textlink="">
      <xdr:nvSpPr>
        <xdr:cNvPr id="549" name="楕円 548">
          <a:extLst>
            <a:ext uri="{FF2B5EF4-FFF2-40B4-BE49-F238E27FC236}">
              <a16:creationId xmlns:a16="http://schemas.microsoft.com/office/drawing/2014/main" id="{00000000-0008-0000-0700-000025020000}"/>
            </a:ext>
          </a:extLst>
        </xdr:cNvPr>
        <xdr:cNvSpPr/>
      </xdr:nvSpPr>
      <xdr:spPr>
        <a:xfrm>
          <a:off x="12763500" y="65133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91003</xdr:rowOff>
    </xdr:from>
    <xdr:ext cx="534377" cy="259045"/>
    <xdr:sp textlink="">
      <xdr:nvSpPr>
        <xdr:cNvPr id="550" name="テキスト ボックス 549">
          <a:extLst>
            <a:ext uri="{FF2B5EF4-FFF2-40B4-BE49-F238E27FC236}">
              <a16:creationId xmlns:a16="http://schemas.microsoft.com/office/drawing/2014/main" id="{00000000-0008-0000-0700-000026020000}"/>
            </a:ext>
          </a:extLst>
        </xdr:cNvPr>
        <xdr:cNvSpPr txBox="1"/>
      </xdr:nvSpPr>
      <xdr:spPr>
        <a:xfrm>
          <a:off x="12547111" y="66061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textlink="">
      <xdr:nvSpPr>
        <xdr:cNvPr id="551" name="正方形/長方形 550">
          <a:extLst>
            <a:ext uri="{FF2B5EF4-FFF2-40B4-BE49-F238E27FC236}">
              <a16:creationId xmlns:a16="http://schemas.microsoft.com/office/drawing/2014/main" id="{00000000-0008-0000-0700-000027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textlink="">
      <xdr:nvSpPr>
        <xdr:cNvPr id="552" name="正方形/長方形 551">
          <a:extLst>
            <a:ext uri="{FF2B5EF4-FFF2-40B4-BE49-F238E27FC236}">
              <a16:creationId xmlns:a16="http://schemas.microsoft.com/office/drawing/2014/main" id="{00000000-0008-0000-0700-000028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textlink="">
      <xdr:nvSpPr>
        <xdr:cNvPr id="553" name="正方形/長方形 552">
          <a:extLst>
            <a:ext uri="{FF2B5EF4-FFF2-40B4-BE49-F238E27FC236}">
              <a16:creationId xmlns:a16="http://schemas.microsoft.com/office/drawing/2014/main" id="{00000000-0008-0000-0700-000029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textlink="">
      <xdr:nvSpPr>
        <xdr:cNvPr id="554" name="正方形/長方形 553">
          <a:extLst>
            <a:ext uri="{FF2B5EF4-FFF2-40B4-BE49-F238E27FC236}">
              <a16:creationId xmlns:a16="http://schemas.microsoft.com/office/drawing/2014/main" id="{00000000-0008-0000-0700-00002A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textlink="">
      <xdr:nvSpPr>
        <xdr:cNvPr id="555" name="正方形/長方形 554">
          <a:extLst>
            <a:ext uri="{FF2B5EF4-FFF2-40B4-BE49-F238E27FC236}">
              <a16:creationId xmlns:a16="http://schemas.microsoft.com/office/drawing/2014/main" id="{00000000-0008-0000-0700-00002B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textlink="">
      <xdr:nvSpPr>
        <xdr:cNvPr id="556" name="正方形/長方形 555">
          <a:extLst>
            <a:ext uri="{FF2B5EF4-FFF2-40B4-BE49-F238E27FC236}">
              <a16:creationId xmlns:a16="http://schemas.microsoft.com/office/drawing/2014/main" id="{00000000-0008-0000-0700-00002C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46</xdr:row>
      <xdr:rowOff>88900</xdr:rowOff>
    </xdr:from>
    <xdr:to>
      <xdr:col>85</xdr:col>
      <xdr:colOff>63500</xdr:colOff>
      <xdr:row>48</xdr:row>
      <xdr:rowOff>0</xdr:rowOff>
    </xdr:to>
    <xdr:sp textlink="">
      <xdr:nvSpPr>
        <xdr:cNvPr id="557" name="正方形/長方形 556">
          <a:extLst>
            <a:ext uri="{FF2B5EF4-FFF2-40B4-BE49-F238E27FC236}">
              <a16:creationId xmlns:a16="http://schemas.microsoft.com/office/drawing/2014/main" id="{00000000-0008-0000-0700-00002D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66,746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textlink="">
      <xdr:nvSpPr>
        <xdr:cNvPr id="558" name="正方形/長方形 557">
          <a:extLst>
            <a:ext uri="{FF2B5EF4-FFF2-40B4-BE49-F238E27FC236}">
              <a16:creationId xmlns:a16="http://schemas.microsoft.com/office/drawing/2014/main" id="{00000000-0008-0000-0700-00002E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58</xdr:row>
      <xdr:rowOff>139700</xdr:rowOff>
    </xdr:from>
    <xdr:to>
      <xdr:col>89</xdr:col>
      <xdr:colOff>177800</xdr:colOff>
      <xdr:row>58</xdr:row>
      <xdr:rowOff>139700</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57</xdr:row>
      <xdr:rowOff>168927</xdr:rowOff>
    </xdr:from>
    <xdr:ext cx="248786" cy="259045"/>
    <xdr:sp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2197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25400</xdr:rowOff>
    </xdr:from>
    <xdr:to>
      <xdr:col>89</xdr:col>
      <xdr:colOff>177800</xdr:colOff>
      <xdr:row>56</xdr:row>
      <xdr:rowOff>25400</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55</xdr:row>
      <xdr:rowOff>54627</xdr:rowOff>
    </xdr:from>
    <xdr:ext cx="595419" cy="259045"/>
    <xdr:sp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1850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82550</xdr:rowOff>
    </xdr:from>
    <xdr:to>
      <xdr:col>89</xdr:col>
      <xdr:colOff>177800</xdr:colOff>
      <xdr:row>53</xdr:row>
      <xdr:rowOff>82550</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52</xdr:row>
      <xdr:rowOff>111777</xdr:rowOff>
    </xdr:from>
    <xdr:ext cx="595419" cy="259045"/>
    <xdr:sp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850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139700</xdr:rowOff>
    </xdr:from>
    <xdr:to>
      <xdr:col>89</xdr:col>
      <xdr:colOff>177800</xdr:colOff>
      <xdr:row>50</xdr:row>
      <xdr:rowOff>139700</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168927</xdr:rowOff>
    </xdr:from>
    <xdr:ext cx="595419" cy="259045"/>
    <xdr:sp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850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textlink="">
      <xdr:nvSpPr>
        <xdr:cNvPr id="570" name="テキスト ボックス 569">
          <a:extLst>
            <a:ext uri="{FF2B5EF4-FFF2-40B4-BE49-F238E27FC236}">
              <a16:creationId xmlns:a16="http://schemas.microsoft.com/office/drawing/2014/main" id="{00000000-0008-0000-0700-00003A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textlink="">
      <xdr:nvSpPr>
        <xdr:cNvPr id="571" name="教育費グラフ枠">
          <a:extLst>
            <a:ext uri="{FF2B5EF4-FFF2-40B4-BE49-F238E27FC236}">
              <a16:creationId xmlns:a16="http://schemas.microsoft.com/office/drawing/2014/main" id="{00000000-0008-0000-0700-00003B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52</xdr:row>
      <xdr:rowOff>7606</xdr:rowOff>
    </xdr:from>
    <xdr:to>
      <xdr:col>85</xdr:col>
      <xdr:colOff>126364</xdr:colOff>
      <xdr:row>58</xdr:row>
      <xdr:rowOff>4529</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flipV="1">
          <a:off x="16317595" y="8923006"/>
          <a:ext cx="1269" cy="10256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8356</xdr:rowOff>
    </xdr:from>
    <xdr:ext cx="534377" cy="259045"/>
    <xdr:sp textlink="">
      <xdr:nvSpPr>
        <xdr:cNvPr id="573" name="教育費最小値テキスト">
          <a:extLst>
            <a:ext uri="{FF2B5EF4-FFF2-40B4-BE49-F238E27FC236}">
              <a16:creationId xmlns:a16="http://schemas.microsoft.com/office/drawing/2014/main" id="{00000000-0008-0000-0700-00003D020000}"/>
            </a:ext>
          </a:extLst>
        </xdr:cNvPr>
        <xdr:cNvSpPr txBox="1"/>
      </xdr:nvSpPr>
      <xdr:spPr>
        <a:xfrm>
          <a:off x="16370300" y="99524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29,565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4529</xdr:rowOff>
    </xdr:from>
    <xdr:to>
      <xdr:col>86</xdr:col>
      <xdr:colOff>25400</xdr:colOff>
      <xdr:row>58</xdr:row>
      <xdr:rowOff>4529</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a:off x="16230600" y="99486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50</xdr:row>
      <xdr:rowOff>125733</xdr:rowOff>
    </xdr:from>
    <xdr:ext cx="599010" cy="259045"/>
    <xdr:sp textlink="">
      <xdr:nvSpPr>
        <xdr:cNvPr id="575" name="教育費最大値テキスト">
          <a:extLst>
            <a:ext uri="{FF2B5EF4-FFF2-40B4-BE49-F238E27FC236}">
              <a16:creationId xmlns:a16="http://schemas.microsoft.com/office/drawing/2014/main" id="{00000000-0008-0000-0700-00003F020000}"/>
            </a:ext>
          </a:extLst>
        </xdr:cNvPr>
        <xdr:cNvSpPr txBox="1"/>
      </xdr:nvSpPr>
      <xdr:spPr>
        <a:xfrm>
          <a:off x="16370300" y="86982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253,892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52</xdr:row>
      <xdr:rowOff>7606</xdr:rowOff>
    </xdr:from>
    <xdr:to>
      <xdr:col>86</xdr:col>
      <xdr:colOff>25400</xdr:colOff>
      <xdr:row>52</xdr:row>
      <xdr:rowOff>7606</xdr:rowOff>
    </xdr:to>
    <xdr:cxnSp macro="">
      <xdr:nvCxnSpPr>
        <xdr:cNvPr id="576" name="直線コネクタ 575">
          <a:extLst>
            <a:ext uri="{FF2B5EF4-FFF2-40B4-BE49-F238E27FC236}">
              <a16:creationId xmlns:a16="http://schemas.microsoft.com/office/drawing/2014/main" id="{00000000-0008-0000-0700-000040020000}"/>
            </a:ext>
          </a:extLst>
        </xdr:cNvPr>
        <xdr:cNvCxnSpPr/>
      </xdr:nvCxnSpPr>
      <xdr:spPr>
        <a:xfrm>
          <a:off x="16230600" y="89230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97715</xdr:rowOff>
    </xdr:from>
    <xdr:to>
      <xdr:col>85</xdr:col>
      <xdr:colOff>127000</xdr:colOff>
      <xdr:row>57</xdr:row>
      <xdr:rowOff>108263</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a:off x="15481300" y="9870365"/>
          <a:ext cx="838200" cy="105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8267</xdr:rowOff>
    </xdr:from>
    <xdr:ext cx="534377" cy="259045"/>
    <xdr:sp textlink="">
      <xdr:nvSpPr>
        <xdr:cNvPr id="578" name="教育費平均値テキスト">
          <a:extLst>
            <a:ext uri="{FF2B5EF4-FFF2-40B4-BE49-F238E27FC236}">
              <a16:creationId xmlns:a16="http://schemas.microsoft.com/office/drawing/2014/main" id="{00000000-0008-0000-0700-000042020000}"/>
            </a:ext>
          </a:extLst>
        </xdr:cNvPr>
        <xdr:cNvSpPr txBox="1"/>
      </xdr:nvSpPr>
      <xdr:spPr>
        <a:xfrm>
          <a:off x="16370300" y="96094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156840</xdr:rowOff>
    </xdr:from>
    <xdr:to>
      <xdr:col>85</xdr:col>
      <xdr:colOff>177800</xdr:colOff>
      <xdr:row>57</xdr:row>
      <xdr:rowOff>86990</xdr:rowOff>
    </xdr:to>
    <xdr:sp textlink="">
      <xdr:nvSpPr>
        <xdr:cNvPr id="579" name="フローチャート: 判断 578">
          <a:extLst>
            <a:ext uri="{FF2B5EF4-FFF2-40B4-BE49-F238E27FC236}">
              <a16:creationId xmlns:a16="http://schemas.microsoft.com/office/drawing/2014/main" id="{00000000-0008-0000-0700-000043020000}"/>
            </a:ext>
          </a:extLst>
        </xdr:cNvPr>
        <xdr:cNvSpPr/>
      </xdr:nvSpPr>
      <xdr:spPr>
        <a:xfrm>
          <a:off x="16268700" y="9758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97715</xdr:rowOff>
    </xdr:from>
    <xdr:to>
      <xdr:col>81</xdr:col>
      <xdr:colOff>50800</xdr:colOff>
      <xdr:row>57</xdr:row>
      <xdr:rowOff>112483</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flipV="1">
          <a:off x="14592300" y="9870365"/>
          <a:ext cx="889000" cy="147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9169</xdr:rowOff>
    </xdr:from>
    <xdr:to>
      <xdr:col>81</xdr:col>
      <xdr:colOff>101600</xdr:colOff>
      <xdr:row>57</xdr:row>
      <xdr:rowOff>110769</xdr:rowOff>
    </xdr:to>
    <xdr:sp textlink="">
      <xdr:nvSpPr>
        <xdr:cNvPr id="581" name="フローチャート: 判断 580">
          <a:extLst>
            <a:ext uri="{FF2B5EF4-FFF2-40B4-BE49-F238E27FC236}">
              <a16:creationId xmlns:a16="http://schemas.microsoft.com/office/drawing/2014/main" id="{00000000-0008-0000-0700-000045020000}"/>
            </a:ext>
          </a:extLst>
        </xdr:cNvPr>
        <xdr:cNvSpPr/>
      </xdr:nvSpPr>
      <xdr:spPr>
        <a:xfrm>
          <a:off x="15430500" y="9781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55</xdr:row>
      <xdr:rowOff>127296</xdr:rowOff>
    </xdr:from>
    <xdr:ext cx="534377" cy="259045"/>
    <xdr:sp textlink="">
      <xdr:nvSpPr>
        <xdr:cNvPr id="582" name="テキスト ボックス 581">
          <a:extLst>
            <a:ext uri="{FF2B5EF4-FFF2-40B4-BE49-F238E27FC236}">
              <a16:creationId xmlns:a16="http://schemas.microsoft.com/office/drawing/2014/main" id="{00000000-0008-0000-0700-000046020000}"/>
            </a:ext>
          </a:extLst>
        </xdr:cNvPr>
        <xdr:cNvSpPr txBox="1"/>
      </xdr:nvSpPr>
      <xdr:spPr>
        <a:xfrm>
          <a:off x="15214111" y="95570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112483</xdr:rowOff>
    </xdr:from>
    <xdr:to>
      <xdr:col>76</xdr:col>
      <xdr:colOff>114300</xdr:colOff>
      <xdr:row>57</xdr:row>
      <xdr:rowOff>138392</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flipV="1">
          <a:off x="13703300" y="9885133"/>
          <a:ext cx="889000" cy="25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30113</xdr:rowOff>
    </xdr:from>
    <xdr:to>
      <xdr:col>76</xdr:col>
      <xdr:colOff>165100</xdr:colOff>
      <xdr:row>57</xdr:row>
      <xdr:rowOff>131713</xdr:rowOff>
    </xdr:to>
    <xdr:sp textlink="">
      <xdr:nvSpPr>
        <xdr:cNvPr id="584" name="フローチャート: 判断 583">
          <a:extLst>
            <a:ext uri="{FF2B5EF4-FFF2-40B4-BE49-F238E27FC236}">
              <a16:creationId xmlns:a16="http://schemas.microsoft.com/office/drawing/2014/main" id="{00000000-0008-0000-0700-000048020000}"/>
            </a:ext>
          </a:extLst>
        </xdr:cNvPr>
        <xdr:cNvSpPr/>
      </xdr:nvSpPr>
      <xdr:spPr>
        <a:xfrm>
          <a:off x="14541500" y="9802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55</xdr:row>
      <xdr:rowOff>148240</xdr:rowOff>
    </xdr:from>
    <xdr:ext cx="534377" cy="259045"/>
    <xdr:sp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4325111" y="95779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50,358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92362</xdr:rowOff>
    </xdr:from>
    <xdr:to>
      <xdr:col>71</xdr:col>
      <xdr:colOff>177800</xdr:colOff>
      <xdr:row>57</xdr:row>
      <xdr:rowOff>138392</xdr:rowOff>
    </xdr:to>
    <xdr:cxnSp macro="">
      <xdr:nvCxnSpPr>
        <xdr:cNvPr id="586" name="直線コネクタ 585">
          <a:extLst>
            <a:ext uri="{FF2B5EF4-FFF2-40B4-BE49-F238E27FC236}">
              <a16:creationId xmlns:a16="http://schemas.microsoft.com/office/drawing/2014/main" id="{00000000-0008-0000-0700-00004A020000}"/>
            </a:ext>
          </a:extLst>
        </xdr:cNvPr>
        <xdr:cNvCxnSpPr/>
      </xdr:nvCxnSpPr>
      <xdr:spPr>
        <a:xfrm>
          <a:off x="12814300" y="9865012"/>
          <a:ext cx="889000" cy="460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33378</xdr:rowOff>
    </xdr:from>
    <xdr:to>
      <xdr:col>72</xdr:col>
      <xdr:colOff>38100</xdr:colOff>
      <xdr:row>57</xdr:row>
      <xdr:rowOff>134978</xdr:rowOff>
    </xdr:to>
    <xdr:sp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3652500" y="9806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55</xdr:row>
      <xdr:rowOff>151505</xdr:rowOff>
    </xdr:from>
    <xdr:ext cx="534377" cy="259045"/>
    <xdr:sp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3436111" y="95812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1282</xdr:rowOff>
    </xdr:from>
    <xdr:to>
      <xdr:col>67</xdr:col>
      <xdr:colOff>101600</xdr:colOff>
      <xdr:row>57</xdr:row>
      <xdr:rowOff>102882</xdr:rowOff>
    </xdr:to>
    <xdr:sp textlink="">
      <xdr:nvSpPr>
        <xdr:cNvPr id="589" name="フローチャート: 判断 588">
          <a:extLst>
            <a:ext uri="{FF2B5EF4-FFF2-40B4-BE49-F238E27FC236}">
              <a16:creationId xmlns:a16="http://schemas.microsoft.com/office/drawing/2014/main" id="{00000000-0008-0000-0700-00004D020000}"/>
            </a:ext>
          </a:extLst>
        </xdr:cNvPr>
        <xdr:cNvSpPr/>
      </xdr:nvSpPr>
      <xdr:spPr>
        <a:xfrm>
          <a:off x="12763500" y="9773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119409</xdr:rowOff>
    </xdr:from>
    <xdr:ext cx="534377" cy="259045"/>
    <xdr:sp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2547111" y="95491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57463</xdr:rowOff>
    </xdr:from>
    <xdr:to>
      <xdr:col>85</xdr:col>
      <xdr:colOff>177800</xdr:colOff>
      <xdr:row>57</xdr:row>
      <xdr:rowOff>159063</xdr:rowOff>
    </xdr:to>
    <xdr:sp textlink="">
      <xdr:nvSpPr>
        <xdr:cNvPr id="596" name="楕円 595">
          <a:extLst>
            <a:ext uri="{FF2B5EF4-FFF2-40B4-BE49-F238E27FC236}">
              <a16:creationId xmlns:a16="http://schemas.microsoft.com/office/drawing/2014/main" id="{00000000-0008-0000-0700-000054020000}"/>
            </a:ext>
          </a:extLst>
        </xdr:cNvPr>
        <xdr:cNvSpPr/>
      </xdr:nvSpPr>
      <xdr:spPr>
        <a:xfrm>
          <a:off x="16268700" y="98301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56</xdr:row>
      <xdr:rowOff>143840</xdr:rowOff>
    </xdr:from>
    <xdr:ext cx="534377" cy="259045"/>
    <xdr:sp textlink="">
      <xdr:nvSpPr>
        <xdr:cNvPr id="597" name="教育費該当値テキスト">
          <a:extLst>
            <a:ext uri="{FF2B5EF4-FFF2-40B4-BE49-F238E27FC236}">
              <a16:creationId xmlns:a16="http://schemas.microsoft.com/office/drawing/2014/main" id="{00000000-0008-0000-0700-000055020000}"/>
            </a:ext>
          </a:extLst>
        </xdr:cNvPr>
        <xdr:cNvSpPr txBox="1"/>
      </xdr:nvSpPr>
      <xdr:spPr>
        <a:xfrm>
          <a:off x="16370300" y="97450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44,376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46915</xdr:rowOff>
    </xdr:from>
    <xdr:to>
      <xdr:col>81</xdr:col>
      <xdr:colOff>101600</xdr:colOff>
      <xdr:row>57</xdr:row>
      <xdr:rowOff>148515</xdr:rowOff>
    </xdr:to>
    <xdr:sp textlink="">
      <xdr:nvSpPr>
        <xdr:cNvPr id="598" name="楕円 597">
          <a:extLst>
            <a:ext uri="{FF2B5EF4-FFF2-40B4-BE49-F238E27FC236}">
              <a16:creationId xmlns:a16="http://schemas.microsoft.com/office/drawing/2014/main" id="{00000000-0008-0000-0700-000056020000}"/>
            </a:ext>
          </a:extLst>
        </xdr:cNvPr>
        <xdr:cNvSpPr/>
      </xdr:nvSpPr>
      <xdr:spPr>
        <a:xfrm>
          <a:off x="15430500" y="9819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139642</xdr:rowOff>
    </xdr:from>
    <xdr:ext cx="534377" cy="259045"/>
    <xdr:sp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5214111" y="99122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61683</xdr:rowOff>
    </xdr:from>
    <xdr:to>
      <xdr:col>76</xdr:col>
      <xdr:colOff>165100</xdr:colOff>
      <xdr:row>57</xdr:row>
      <xdr:rowOff>163283</xdr:rowOff>
    </xdr:to>
    <xdr:sp textlink="">
      <xdr:nvSpPr>
        <xdr:cNvPr id="600" name="楕円 599">
          <a:extLst>
            <a:ext uri="{FF2B5EF4-FFF2-40B4-BE49-F238E27FC236}">
              <a16:creationId xmlns:a16="http://schemas.microsoft.com/office/drawing/2014/main" id="{00000000-0008-0000-0700-000058020000}"/>
            </a:ext>
          </a:extLst>
        </xdr:cNvPr>
        <xdr:cNvSpPr/>
      </xdr:nvSpPr>
      <xdr:spPr>
        <a:xfrm>
          <a:off x="14541500" y="98343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154410</xdr:rowOff>
    </xdr:from>
    <xdr:ext cx="534377" cy="259045"/>
    <xdr:sp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4325111" y="99270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43,453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87592</xdr:rowOff>
    </xdr:from>
    <xdr:to>
      <xdr:col>72</xdr:col>
      <xdr:colOff>38100</xdr:colOff>
      <xdr:row>58</xdr:row>
      <xdr:rowOff>17742</xdr:rowOff>
    </xdr:to>
    <xdr:sp textlink="">
      <xdr:nvSpPr>
        <xdr:cNvPr id="602" name="楕円 601">
          <a:extLst>
            <a:ext uri="{FF2B5EF4-FFF2-40B4-BE49-F238E27FC236}">
              <a16:creationId xmlns:a16="http://schemas.microsoft.com/office/drawing/2014/main" id="{00000000-0008-0000-0700-00005A020000}"/>
            </a:ext>
          </a:extLst>
        </xdr:cNvPr>
        <xdr:cNvSpPr/>
      </xdr:nvSpPr>
      <xdr:spPr>
        <a:xfrm>
          <a:off x="13652500" y="98602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8869</xdr:rowOff>
    </xdr:from>
    <xdr:ext cx="534377" cy="259045"/>
    <xdr:sp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3436111" y="99529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37,786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41562</xdr:rowOff>
    </xdr:from>
    <xdr:to>
      <xdr:col>67</xdr:col>
      <xdr:colOff>101600</xdr:colOff>
      <xdr:row>57</xdr:row>
      <xdr:rowOff>143162</xdr:rowOff>
    </xdr:to>
    <xdr:sp textlink="">
      <xdr:nvSpPr>
        <xdr:cNvPr id="604" name="楕円 603">
          <a:extLst>
            <a:ext uri="{FF2B5EF4-FFF2-40B4-BE49-F238E27FC236}">
              <a16:creationId xmlns:a16="http://schemas.microsoft.com/office/drawing/2014/main" id="{00000000-0008-0000-0700-00005C020000}"/>
            </a:ext>
          </a:extLst>
        </xdr:cNvPr>
        <xdr:cNvSpPr/>
      </xdr:nvSpPr>
      <xdr:spPr>
        <a:xfrm>
          <a:off x="12763500" y="98142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134289</xdr:rowOff>
    </xdr:from>
    <xdr:ext cx="534377" cy="259045"/>
    <xdr:sp textlink="">
      <xdr:nvSpPr>
        <xdr:cNvPr id="605" name="テキスト ボックス 604">
          <a:extLst>
            <a:ext uri="{FF2B5EF4-FFF2-40B4-BE49-F238E27FC236}">
              <a16:creationId xmlns:a16="http://schemas.microsoft.com/office/drawing/2014/main" id="{00000000-0008-0000-0700-00005D020000}"/>
            </a:ext>
          </a:extLst>
        </xdr:cNvPr>
        <xdr:cNvSpPr txBox="1"/>
      </xdr:nvSpPr>
      <xdr:spPr>
        <a:xfrm>
          <a:off x="12547111" y="99069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47,854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textlink="">
      <xdr:nvSpPr>
        <xdr:cNvPr id="606" name="正方形/長方形 605">
          <a:extLst>
            <a:ext uri="{FF2B5EF4-FFF2-40B4-BE49-F238E27FC236}">
              <a16:creationId xmlns:a16="http://schemas.microsoft.com/office/drawing/2014/main" id="{00000000-0008-0000-0700-00005E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textlink="">
      <xdr:nvSpPr>
        <xdr:cNvPr id="607" name="正方形/長方形 606">
          <a:extLst>
            <a:ext uri="{FF2B5EF4-FFF2-40B4-BE49-F238E27FC236}">
              <a16:creationId xmlns:a16="http://schemas.microsoft.com/office/drawing/2014/main" id="{00000000-0008-0000-0700-00005F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textlink="">
      <xdr:nvSpPr>
        <xdr:cNvPr id="608" name="正方形/長方形 607">
          <a:extLst>
            <a:ext uri="{FF2B5EF4-FFF2-40B4-BE49-F238E27FC236}">
              <a16:creationId xmlns:a16="http://schemas.microsoft.com/office/drawing/2014/main" id="{00000000-0008-0000-0700-000060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textlink="">
      <xdr:nvSpPr>
        <xdr:cNvPr id="609" name="正方形/長方形 608">
          <a:extLst>
            <a:ext uri="{FF2B5EF4-FFF2-40B4-BE49-F238E27FC236}">
              <a16:creationId xmlns:a16="http://schemas.microsoft.com/office/drawing/2014/main" id="{00000000-0008-0000-0700-000061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textlink="">
      <xdr:nvSpPr>
        <xdr:cNvPr id="610" name="正方形/長方形 609">
          <a:extLst>
            <a:ext uri="{FF2B5EF4-FFF2-40B4-BE49-F238E27FC236}">
              <a16:creationId xmlns:a16="http://schemas.microsoft.com/office/drawing/2014/main" id="{00000000-0008-0000-0700-000062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textlink="">
      <xdr:nvSpPr>
        <xdr:cNvPr id="611" name="正方形/長方形 610">
          <a:extLst>
            <a:ext uri="{FF2B5EF4-FFF2-40B4-BE49-F238E27FC236}">
              <a16:creationId xmlns:a16="http://schemas.microsoft.com/office/drawing/2014/main" id="{00000000-0008-0000-0700-000063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66</xdr:row>
      <xdr:rowOff>88900</xdr:rowOff>
    </xdr:from>
    <xdr:to>
      <xdr:col>85</xdr:col>
      <xdr:colOff>63500</xdr:colOff>
      <xdr:row>68</xdr:row>
      <xdr:rowOff>0</xdr:rowOff>
    </xdr:to>
    <xdr:sp textlink="">
      <xdr:nvSpPr>
        <xdr:cNvPr id="612" name="正方形/長方形 611">
          <a:extLst>
            <a:ext uri="{FF2B5EF4-FFF2-40B4-BE49-F238E27FC236}">
              <a16:creationId xmlns:a16="http://schemas.microsoft.com/office/drawing/2014/main" id="{00000000-0008-0000-0700-000064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textlink="">
      <xdr:nvSpPr>
        <xdr:cNvPr id="613" name="正方形/長方形 612">
          <a:extLst>
            <a:ext uri="{FF2B5EF4-FFF2-40B4-BE49-F238E27FC236}">
              <a16:creationId xmlns:a16="http://schemas.microsoft.com/office/drawing/2014/main" id="{00000000-0008-0000-0700-000065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textlink="">
      <xdr:nvSpPr>
        <xdr:cNvPr id="614" name="テキスト ボックス 613">
          <a:extLst>
            <a:ext uri="{FF2B5EF4-FFF2-40B4-BE49-F238E27FC236}">
              <a16:creationId xmlns:a16="http://schemas.microsoft.com/office/drawing/2014/main" id="{00000000-0008-0000-0700-000066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5" name="直線コネクタ 614">
          <a:extLst>
            <a:ext uri="{FF2B5EF4-FFF2-40B4-BE49-F238E27FC236}">
              <a16:creationId xmlns:a16="http://schemas.microsoft.com/office/drawing/2014/main" id="{00000000-0008-0000-0700-000067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54627</xdr:rowOff>
    </xdr:from>
    <xdr:ext cx="531299" cy="259045"/>
    <xdr:sp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1914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72</xdr:row>
      <xdr:rowOff>111777</xdr:rowOff>
    </xdr:from>
    <xdr:ext cx="531299" cy="259045"/>
    <xdr:sp textlink="">
      <xdr:nvSpPr>
        <xdr:cNvPr id="621" name="テキスト ボックス 620">
          <a:extLst>
            <a:ext uri="{FF2B5EF4-FFF2-40B4-BE49-F238E27FC236}">
              <a16:creationId xmlns:a16="http://schemas.microsoft.com/office/drawing/2014/main" id="{00000000-0008-0000-0700-00006D020000}"/>
            </a:ext>
          </a:extLst>
        </xdr:cNvPr>
        <xdr:cNvSpPr txBox="1"/>
      </xdr:nvSpPr>
      <xdr:spPr>
        <a:xfrm>
          <a:off x="11914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168927</xdr:rowOff>
    </xdr:from>
    <xdr:ext cx="531299" cy="259045"/>
    <xdr:sp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1914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textlink="">
      <xdr:nvSpPr>
        <xdr:cNvPr id="626" name="災害復旧費グラフ枠">
          <a:extLst>
            <a:ext uri="{FF2B5EF4-FFF2-40B4-BE49-F238E27FC236}">
              <a16:creationId xmlns:a16="http://schemas.microsoft.com/office/drawing/2014/main" id="{00000000-0008-0000-0700-000072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72</xdr:row>
      <xdr:rowOff>13559</xdr:rowOff>
    </xdr:from>
    <xdr:to>
      <xdr:col>85</xdr:col>
      <xdr:colOff>126364</xdr:colOff>
      <xdr:row>78</xdr:row>
      <xdr:rowOff>139700</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flipV="1">
          <a:off x="16317595" y="12357959"/>
          <a:ext cx="1269" cy="11548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159283</xdr:rowOff>
    </xdr:from>
    <xdr:ext cx="249299" cy="259045"/>
    <xdr:sp textlink="">
      <xdr:nvSpPr>
        <xdr:cNvPr id="628" name="災害復旧費最小値テキスト">
          <a:extLst>
            <a:ext uri="{FF2B5EF4-FFF2-40B4-BE49-F238E27FC236}">
              <a16:creationId xmlns:a16="http://schemas.microsoft.com/office/drawing/2014/main" id="{00000000-0008-0000-0700-000074020000}"/>
            </a:ext>
          </a:extLst>
        </xdr:cNvPr>
        <xdr:cNvSpPr txBox="1"/>
      </xdr:nvSpPr>
      <xdr:spPr>
        <a:xfrm>
          <a:off x="16370300" y="1353238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131686</xdr:rowOff>
    </xdr:from>
    <xdr:ext cx="534377" cy="259045"/>
    <xdr:sp textlink="">
      <xdr:nvSpPr>
        <xdr:cNvPr id="630" name="災害復旧費最大値テキスト">
          <a:extLst>
            <a:ext uri="{FF2B5EF4-FFF2-40B4-BE49-F238E27FC236}">
              <a16:creationId xmlns:a16="http://schemas.microsoft.com/office/drawing/2014/main" id="{00000000-0008-0000-0700-000076020000}"/>
            </a:ext>
          </a:extLst>
        </xdr:cNvPr>
        <xdr:cNvSpPr txBox="1"/>
      </xdr:nvSpPr>
      <xdr:spPr>
        <a:xfrm>
          <a:off x="16370300" y="121331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50,518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72</xdr:row>
      <xdr:rowOff>13559</xdr:rowOff>
    </xdr:from>
    <xdr:to>
      <xdr:col>86</xdr:col>
      <xdr:colOff>25400</xdr:colOff>
      <xdr:row>72</xdr:row>
      <xdr:rowOff>13559</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6230600" y="123579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139700</xdr:rowOff>
    </xdr:from>
    <xdr:to>
      <xdr:col>85</xdr:col>
      <xdr:colOff>127000</xdr:colOff>
      <xdr:row>78</xdr:row>
      <xdr:rowOff>139700</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5481300" y="13512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76733</xdr:rowOff>
    </xdr:from>
    <xdr:ext cx="469744" cy="259045"/>
    <xdr:sp textlink="">
      <xdr:nvSpPr>
        <xdr:cNvPr id="633" name="災害復旧費平均値テキスト">
          <a:extLst>
            <a:ext uri="{FF2B5EF4-FFF2-40B4-BE49-F238E27FC236}">
              <a16:creationId xmlns:a16="http://schemas.microsoft.com/office/drawing/2014/main" id="{00000000-0008-0000-0700-000079020000}"/>
            </a:ext>
          </a:extLst>
        </xdr:cNvPr>
        <xdr:cNvSpPr txBox="1"/>
      </xdr:nvSpPr>
      <xdr:spPr>
        <a:xfrm>
          <a:off x="16370300" y="1327838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53856</xdr:rowOff>
    </xdr:from>
    <xdr:to>
      <xdr:col>85</xdr:col>
      <xdr:colOff>177800</xdr:colOff>
      <xdr:row>78</xdr:row>
      <xdr:rowOff>155456</xdr:rowOff>
    </xdr:to>
    <xdr:sp textlink="">
      <xdr:nvSpPr>
        <xdr:cNvPr id="634" name="フローチャート: 判断 633">
          <a:extLst>
            <a:ext uri="{FF2B5EF4-FFF2-40B4-BE49-F238E27FC236}">
              <a16:creationId xmlns:a16="http://schemas.microsoft.com/office/drawing/2014/main" id="{00000000-0008-0000-0700-00007A020000}"/>
            </a:ext>
          </a:extLst>
        </xdr:cNvPr>
        <xdr:cNvSpPr/>
      </xdr:nvSpPr>
      <xdr:spPr>
        <a:xfrm>
          <a:off x="16268700" y="134269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139700</xdr:rowOff>
    </xdr:from>
    <xdr:to>
      <xdr:col>81</xdr:col>
      <xdr:colOff>50800</xdr:colOff>
      <xdr:row>78</xdr:row>
      <xdr:rowOff>139700</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a:off x="14592300" y="1351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64577</xdr:rowOff>
    </xdr:from>
    <xdr:to>
      <xdr:col>81</xdr:col>
      <xdr:colOff>101600</xdr:colOff>
      <xdr:row>78</xdr:row>
      <xdr:rowOff>166177</xdr:rowOff>
    </xdr:to>
    <xdr:sp textlink="">
      <xdr:nvSpPr>
        <xdr:cNvPr id="636" name="フローチャート: 判断 635">
          <a:extLst>
            <a:ext uri="{FF2B5EF4-FFF2-40B4-BE49-F238E27FC236}">
              <a16:creationId xmlns:a16="http://schemas.microsoft.com/office/drawing/2014/main" id="{00000000-0008-0000-0700-00007C020000}"/>
            </a:ext>
          </a:extLst>
        </xdr:cNvPr>
        <xdr:cNvSpPr/>
      </xdr:nvSpPr>
      <xdr:spPr>
        <a:xfrm>
          <a:off x="15430500" y="13437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77</xdr:row>
      <xdr:rowOff>11254</xdr:rowOff>
    </xdr:from>
    <xdr:ext cx="469744" cy="259045"/>
    <xdr:sp textlink="">
      <xdr:nvSpPr>
        <xdr:cNvPr id="637" name="テキスト ボックス 636">
          <a:extLst>
            <a:ext uri="{FF2B5EF4-FFF2-40B4-BE49-F238E27FC236}">
              <a16:creationId xmlns:a16="http://schemas.microsoft.com/office/drawing/2014/main" id="{00000000-0008-0000-0700-00007D020000}"/>
            </a:ext>
          </a:extLst>
        </xdr:cNvPr>
        <xdr:cNvSpPr txBox="1"/>
      </xdr:nvSpPr>
      <xdr:spPr>
        <a:xfrm>
          <a:off x="15246428" y="132129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130235</xdr:rowOff>
    </xdr:from>
    <xdr:to>
      <xdr:col>76</xdr:col>
      <xdr:colOff>114300</xdr:colOff>
      <xdr:row>78</xdr:row>
      <xdr:rowOff>139700</xdr:rowOff>
    </xdr:to>
    <xdr:cxnSp macro="">
      <xdr:nvCxnSpPr>
        <xdr:cNvPr id="638" name="直線コネクタ 637">
          <a:extLst>
            <a:ext uri="{FF2B5EF4-FFF2-40B4-BE49-F238E27FC236}">
              <a16:creationId xmlns:a16="http://schemas.microsoft.com/office/drawing/2014/main" id="{00000000-0008-0000-0700-00007E020000}"/>
            </a:ext>
          </a:extLst>
        </xdr:cNvPr>
        <xdr:cNvCxnSpPr/>
      </xdr:nvCxnSpPr>
      <xdr:spPr>
        <a:xfrm>
          <a:off x="13703300" y="13503335"/>
          <a:ext cx="889000" cy="94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48986</xdr:rowOff>
    </xdr:from>
    <xdr:to>
      <xdr:col>76</xdr:col>
      <xdr:colOff>165100</xdr:colOff>
      <xdr:row>78</xdr:row>
      <xdr:rowOff>150586</xdr:rowOff>
    </xdr:to>
    <xdr:sp textlink="">
      <xdr:nvSpPr>
        <xdr:cNvPr id="639" name="フローチャート: 判断 638">
          <a:extLst>
            <a:ext uri="{FF2B5EF4-FFF2-40B4-BE49-F238E27FC236}">
              <a16:creationId xmlns:a16="http://schemas.microsoft.com/office/drawing/2014/main" id="{00000000-0008-0000-0700-00007F020000}"/>
            </a:ext>
          </a:extLst>
        </xdr:cNvPr>
        <xdr:cNvSpPr/>
      </xdr:nvSpPr>
      <xdr:spPr>
        <a:xfrm>
          <a:off x="14541500" y="13422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76</xdr:row>
      <xdr:rowOff>167113</xdr:rowOff>
    </xdr:from>
    <xdr:ext cx="469744" cy="259045"/>
    <xdr:sp textlink="">
      <xdr:nvSpPr>
        <xdr:cNvPr id="640" name="テキスト ボックス 639">
          <a:extLst>
            <a:ext uri="{FF2B5EF4-FFF2-40B4-BE49-F238E27FC236}">
              <a16:creationId xmlns:a16="http://schemas.microsoft.com/office/drawing/2014/main" id="{00000000-0008-0000-0700-000080020000}"/>
            </a:ext>
          </a:extLst>
        </xdr:cNvPr>
        <xdr:cNvSpPr txBox="1"/>
      </xdr:nvSpPr>
      <xdr:spPr>
        <a:xfrm>
          <a:off x="14357428" y="131973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130235</xdr:rowOff>
    </xdr:from>
    <xdr:to>
      <xdr:col>71</xdr:col>
      <xdr:colOff>177800</xdr:colOff>
      <xdr:row>78</xdr:row>
      <xdr:rowOff>139700</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flipV="1">
          <a:off x="12814300" y="13503335"/>
          <a:ext cx="889000" cy="94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38128</xdr:rowOff>
    </xdr:from>
    <xdr:to>
      <xdr:col>72</xdr:col>
      <xdr:colOff>38100</xdr:colOff>
      <xdr:row>78</xdr:row>
      <xdr:rowOff>139728</xdr:rowOff>
    </xdr:to>
    <xdr:sp textlink="">
      <xdr:nvSpPr>
        <xdr:cNvPr id="642" name="フローチャート: 判断 641">
          <a:extLst>
            <a:ext uri="{FF2B5EF4-FFF2-40B4-BE49-F238E27FC236}">
              <a16:creationId xmlns:a16="http://schemas.microsoft.com/office/drawing/2014/main" id="{00000000-0008-0000-0700-000082020000}"/>
            </a:ext>
          </a:extLst>
        </xdr:cNvPr>
        <xdr:cNvSpPr/>
      </xdr:nvSpPr>
      <xdr:spPr>
        <a:xfrm>
          <a:off x="13652500" y="13411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76</xdr:row>
      <xdr:rowOff>156255</xdr:rowOff>
    </xdr:from>
    <xdr:ext cx="469744" cy="259045"/>
    <xdr:sp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3468428" y="131864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51090</xdr:rowOff>
    </xdr:from>
    <xdr:to>
      <xdr:col>67</xdr:col>
      <xdr:colOff>101600</xdr:colOff>
      <xdr:row>78</xdr:row>
      <xdr:rowOff>152690</xdr:rowOff>
    </xdr:to>
    <xdr:sp textlink="">
      <xdr:nvSpPr>
        <xdr:cNvPr id="644" name="フローチャート: 判断 643">
          <a:extLst>
            <a:ext uri="{FF2B5EF4-FFF2-40B4-BE49-F238E27FC236}">
              <a16:creationId xmlns:a16="http://schemas.microsoft.com/office/drawing/2014/main" id="{00000000-0008-0000-0700-000084020000}"/>
            </a:ext>
          </a:extLst>
        </xdr:cNvPr>
        <xdr:cNvSpPr/>
      </xdr:nvSpPr>
      <xdr:spPr>
        <a:xfrm>
          <a:off x="12763500" y="13424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76</xdr:row>
      <xdr:rowOff>169217</xdr:rowOff>
    </xdr:from>
    <xdr:ext cx="469744" cy="259045"/>
    <xdr:sp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2579428" y="131994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88900</xdr:rowOff>
    </xdr:from>
    <xdr:to>
      <xdr:col>85</xdr:col>
      <xdr:colOff>177800</xdr:colOff>
      <xdr:row>79</xdr:row>
      <xdr:rowOff>19050</xdr:rowOff>
    </xdr:to>
    <xdr:sp textlink="">
      <xdr:nvSpPr>
        <xdr:cNvPr id="651" name="楕円 650">
          <a:extLst>
            <a:ext uri="{FF2B5EF4-FFF2-40B4-BE49-F238E27FC236}">
              <a16:creationId xmlns:a16="http://schemas.microsoft.com/office/drawing/2014/main" id="{00000000-0008-0000-0700-00008B020000}"/>
            </a:ext>
          </a:extLst>
        </xdr:cNvPr>
        <xdr:cNvSpPr/>
      </xdr:nvSpPr>
      <xdr:spPr>
        <a:xfrm>
          <a:off x="162687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32283</xdr:rowOff>
    </xdr:from>
    <xdr:ext cx="249299" cy="259045"/>
    <xdr:sp textlink="">
      <xdr:nvSpPr>
        <xdr:cNvPr id="652" name="災害復旧費該当値テキスト">
          <a:extLst>
            <a:ext uri="{FF2B5EF4-FFF2-40B4-BE49-F238E27FC236}">
              <a16:creationId xmlns:a16="http://schemas.microsoft.com/office/drawing/2014/main" id="{00000000-0008-0000-0700-00008C020000}"/>
            </a:ext>
          </a:extLst>
        </xdr:cNvPr>
        <xdr:cNvSpPr txBox="1"/>
      </xdr:nvSpPr>
      <xdr:spPr>
        <a:xfrm>
          <a:off x="16370300" y="1340538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88900</xdr:rowOff>
    </xdr:from>
    <xdr:to>
      <xdr:col>81</xdr:col>
      <xdr:colOff>101600</xdr:colOff>
      <xdr:row>79</xdr:row>
      <xdr:rowOff>19050</xdr:rowOff>
    </xdr:to>
    <xdr:sp textlink="">
      <xdr:nvSpPr>
        <xdr:cNvPr id="653" name="楕円 652">
          <a:extLst>
            <a:ext uri="{FF2B5EF4-FFF2-40B4-BE49-F238E27FC236}">
              <a16:creationId xmlns:a16="http://schemas.microsoft.com/office/drawing/2014/main" id="{00000000-0008-0000-0700-00008D020000}"/>
            </a:ext>
          </a:extLst>
        </xdr:cNvPr>
        <xdr:cNvSpPr/>
      </xdr:nvSpPr>
      <xdr:spPr>
        <a:xfrm>
          <a:off x="15430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79</xdr:row>
      <xdr:rowOff>10177</xdr:rowOff>
    </xdr:from>
    <xdr:ext cx="249299" cy="259045"/>
    <xdr:sp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5356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88900</xdr:rowOff>
    </xdr:from>
    <xdr:to>
      <xdr:col>76</xdr:col>
      <xdr:colOff>165100</xdr:colOff>
      <xdr:row>79</xdr:row>
      <xdr:rowOff>19050</xdr:rowOff>
    </xdr:to>
    <xdr:sp textlink="">
      <xdr:nvSpPr>
        <xdr:cNvPr id="655" name="楕円 654">
          <a:extLst>
            <a:ext uri="{FF2B5EF4-FFF2-40B4-BE49-F238E27FC236}">
              <a16:creationId xmlns:a16="http://schemas.microsoft.com/office/drawing/2014/main" id="{00000000-0008-0000-0700-00008F020000}"/>
            </a:ext>
          </a:extLst>
        </xdr:cNvPr>
        <xdr:cNvSpPr/>
      </xdr:nvSpPr>
      <xdr:spPr>
        <a:xfrm>
          <a:off x="14541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10177</xdr:rowOff>
    </xdr:from>
    <xdr:ext cx="249299" cy="259045"/>
    <xdr:sp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4467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79435</xdr:rowOff>
    </xdr:from>
    <xdr:to>
      <xdr:col>72</xdr:col>
      <xdr:colOff>38100</xdr:colOff>
      <xdr:row>79</xdr:row>
      <xdr:rowOff>9585</xdr:rowOff>
    </xdr:to>
    <xdr:sp textlink="">
      <xdr:nvSpPr>
        <xdr:cNvPr id="657" name="楕円 656">
          <a:extLst>
            <a:ext uri="{FF2B5EF4-FFF2-40B4-BE49-F238E27FC236}">
              <a16:creationId xmlns:a16="http://schemas.microsoft.com/office/drawing/2014/main" id="{00000000-0008-0000-0700-000091020000}"/>
            </a:ext>
          </a:extLst>
        </xdr:cNvPr>
        <xdr:cNvSpPr/>
      </xdr:nvSpPr>
      <xdr:spPr>
        <a:xfrm>
          <a:off x="13652500" y="13452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79</xdr:row>
      <xdr:rowOff>712</xdr:rowOff>
    </xdr:from>
    <xdr:ext cx="378565" cy="259045"/>
    <xdr:sp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3514017" y="1354526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88900</xdr:rowOff>
    </xdr:from>
    <xdr:to>
      <xdr:col>67</xdr:col>
      <xdr:colOff>101600</xdr:colOff>
      <xdr:row>79</xdr:row>
      <xdr:rowOff>19050</xdr:rowOff>
    </xdr:to>
    <xdr:sp textlink="">
      <xdr:nvSpPr>
        <xdr:cNvPr id="659" name="楕円 658">
          <a:extLst>
            <a:ext uri="{FF2B5EF4-FFF2-40B4-BE49-F238E27FC236}">
              <a16:creationId xmlns:a16="http://schemas.microsoft.com/office/drawing/2014/main" id="{00000000-0008-0000-0700-000093020000}"/>
            </a:ext>
          </a:extLst>
        </xdr:cNvPr>
        <xdr:cNvSpPr/>
      </xdr:nvSpPr>
      <xdr:spPr>
        <a:xfrm>
          <a:off x="12763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79</xdr:row>
      <xdr:rowOff>10177</xdr:rowOff>
    </xdr:from>
    <xdr:ext cx="249299" cy="259045"/>
    <xdr:sp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2689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textlink="">
      <xdr:nvSpPr>
        <xdr:cNvPr id="661" name="正方形/長方形 660">
          <a:extLst>
            <a:ext uri="{FF2B5EF4-FFF2-40B4-BE49-F238E27FC236}">
              <a16:creationId xmlns:a16="http://schemas.microsoft.com/office/drawing/2014/main" id="{00000000-0008-0000-0700-000095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textlink="">
      <xdr:nvSpPr>
        <xdr:cNvPr id="662" name="正方形/長方形 661">
          <a:extLst>
            <a:ext uri="{FF2B5EF4-FFF2-40B4-BE49-F238E27FC236}">
              <a16:creationId xmlns:a16="http://schemas.microsoft.com/office/drawing/2014/main" id="{00000000-0008-0000-0700-000096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textlink="">
      <xdr:nvSpPr>
        <xdr:cNvPr id="663" name="正方形/長方形 662">
          <a:extLst>
            <a:ext uri="{FF2B5EF4-FFF2-40B4-BE49-F238E27FC236}">
              <a16:creationId xmlns:a16="http://schemas.microsoft.com/office/drawing/2014/main" id="{00000000-0008-0000-0700-000097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textlink="">
      <xdr:nvSpPr>
        <xdr:cNvPr id="664" name="正方形/長方形 663">
          <a:extLst>
            <a:ext uri="{FF2B5EF4-FFF2-40B4-BE49-F238E27FC236}">
              <a16:creationId xmlns:a16="http://schemas.microsoft.com/office/drawing/2014/main" id="{00000000-0008-0000-0700-000098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textlink="">
      <xdr:nvSpPr>
        <xdr:cNvPr id="665" name="正方形/長方形 664">
          <a:extLst>
            <a:ext uri="{FF2B5EF4-FFF2-40B4-BE49-F238E27FC236}">
              <a16:creationId xmlns:a16="http://schemas.microsoft.com/office/drawing/2014/main" id="{00000000-0008-0000-0700-000099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textlink="">
      <xdr:nvSpPr>
        <xdr:cNvPr id="666" name="正方形/長方形 665">
          <a:extLst>
            <a:ext uri="{FF2B5EF4-FFF2-40B4-BE49-F238E27FC236}">
              <a16:creationId xmlns:a16="http://schemas.microsoft.com/office/drawing/2014/main" id="{00000000-0008-0000-0700-00009A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86</xdr:row>
      <xdr:rowOff>88900</xdr:rowOff>
    </xdr:from>
    <xdr:to>
      <xdr:col>85</xdr:col>
      <xdr:colOff>63500</xdr:colOff>
      <xdr:row>88</xdr:row>
      <xdr:rowOff>0</xdr:rowOff>
    </xdr:to>
    <xdr:sp textlink="">
      <xdr:nvSpPr>
        <xdr:cNvPr id="667" name="正方形/長方形 666">
          <a:extLst>
            <a:ext uri="{FF2B5EF4-FFF2-40B4-BE49-F238E27FC236}">
              <a16:creationId xmlns:a16="http://schemas.microsoft.com/office/drawing/2014/main" id="{00000000-0008-0000-0700-00009B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38,244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textlink="">
      <xdr:nvSpPr>
        <xdr:cNvPr id="668" name="正方形/長方形 667">
          <a:extLst>
            <a:ext uri="{FF2B5EF4-FFF2-40B4-BE49-F238E27FC236}">
              <a16:creationId xmlns:a16="http://schemas.microsoft.com/office/drawing/2014/main" id="{00000000-0008-0000-0700-00009C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textlink="">
      <xdr:nvSpPr>
        <xdr:cNvPr id="669" name="テキスト ボックス 668">
          <a:extLst>
            <a:ext uri="{FF2B5EF4-FFF2-40B4-BE49-F238E27FC236}">
              <a16:creationId xmlns:a16="http://schemas.microsoft.com/office/drawing/2014/main" id="{00000000-0008-0000-0700-00009D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0" name="直線コネクタ 669">
          <a:extLst>
            <a:ext uri="{FF2B5EF4-FFF2-40B4-BE49-F238E27FC236}">
              <a16:creationId xmlns:a16="http://schemas.microsoft.com/office/drawing/2014/main" id="{00000000-0008-0000-0700-00009E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1" name="直線コネクタ 670">
          <a:extLst>
            <a:ext uri="{FF2B5EF4-FFF2-40B4-BE49-F238E27FC236}">
              <a16:creationId xmlns:a16="http://schemas.microsoft.com/office/drawing/2014/main" id="{00000000-0008-0000-0700-00009F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textlink="">
      <xdr:nvSpPr>
        <xdr:cNvPr id="674" name="テキスト ボックス 673">
          <a:extLst>
            <a:ext uri="{FF2B5EF4-FFF2-40B4-BE49-F238E27FC236}">
              <a16:creationId xmlns:a16="http://schemas.microsoft.com/office/drawing/2014/main" id="{00000000-0008-0000-0700-0000A2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5" name="直線コネクタ 674">
          <a:extLst>
            <a:ext uri="{FF2B5EF4-FFF2-40B4-BE49-F238E27FC236}">
              <a16:creationId xmlns:a16="http://schemas.microsoft.com/office/drawing/2014/main" id="{00000000-0008-0000-0700-0000A3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textlink="">
      <xdr:nvSpPr>
        <xdr:cNvPr id="676" name="テキスト ボックス 675">
          <a:extLst>
            <a:ext uri="{FF2B5EF4-FFF2-40B4-BE49-F238E27FC236}">
              <a16:creationId xmlns:a16="http://schemas.microsoft.com/office/drawing/2014/main" id="{00000000-0008-0000-0700-0000A4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7" name="直線コネクタ 676">
          <a:extLst>
            <a:ext uri="{FF2B5EF4-FFF2-40B4-BE49-F238E27FC236}">
              <a16:creationId xmlns:a16="http://schemas.microsoft.com/office/drawing/2014/main" id="{00000000-0008-0000-0700-0000A5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textlink="">
      <xdr:nvSpPr>
        <xdr:cNvPr id="678" name="テキスト ボックス 677">
          <a:extLst>
            <a:ext uri="{FF2B5EF4-FFF2-40B4-BE49-F238E27FC236}">
              <a16:creationId xmlns:a16="http://schemas.microsoft.com/office/drawing/2014/main" id="{00000000-0008-0000-0700-0000A6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textlink="">
      <xdr:nvSpPr>
        <xdr:cNvPr id="680" name="テキスト ボックス 679">
          <a:extLst>
            <a:ext uri="{FF2B5EF4-FFF2-40B4-BE49-F238E27FC236}">
              <a16:creationId xmlns:a16="http://schemas.microsoft.com/office/drawing/2014/main" id="{00000000-0008-0000-0700-0000A8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textlink="">
      <xdr:nvSpPr>
        <xdr:cNvPr id="682" name="テキスト ボックス 681">
          <a:extLst>
            <a:ext uri="{FF2B5EF4-FFF2-40B4-BE49-F238E27FC236}">
              <a16:creationId xmlns:a16="http://schemas.microsoft.com/office/drawing/2014/main" id="{00000000-0008-0000-0700-0000AA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textlink="">
      <xdr:nvSpPr>
        <xdr:cNvPr id="683" name="公債費グラフ枠">
          <a:extLst>
            <a:ext uri="{FF2B5EF4-FFF2-40B4-BE49-F238E27FC236}">
              <a16:creationId xmlns:a16="http://schemas.microsoft.com/office/drawing/2014/main" id="{00000000-0008-0000-0700-0000AB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65367</xdr:rowOff>
    </xdr:from>
    <xdr:to>
      <xdr:col>85</xdr:col>
      <xdr:colOff>126364</xdr:colOff>
      <xdr:row>98</xdr:row>
      <xdr:rowOff>147016</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flipV="1">
          <a:off x="16317595" y="15667317"/>
          <a:ext cx="1269" cy="12817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150843</xdr:rowOff>
    </xdr:from>
    <xdr:ext cx="469744" cy="259045"/>
    <xdr:sp textlink="">
      <xdr:nvSpPr>
        <xdr:cNvPr id="685" name="公債費最小値テキスト">
          <a:extLst>
            <a:ext uri="{FF2B5EF4-FFF2-40B4-BE49-F238E27FC236}">
              <a16:creationId xmlns:a16="http://schemas.microsoft.com/office/drawing/2014/main" id="{00000000-0008-0000-0700-0000AD020000}"/>
            </a:ext>
          </a:extLst>
        </xdr:cNvPr>
        <xdr:cNvSpPr txBox="1"/>
      </xdr:nvSpPr>
      <xdr:spPr>
        <a:xfrm>
          <a:off x="16370300" y="169529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147016</xdr:rowOff>
    </xdr:from>
    <xdr:to>
      <xdr:col>86</xdr:col>
      <xdr:colOff>25400</xdr:colOff>
      <xdr:row>98</xdr:row>
      <xdr:rowOff>147016</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a:off x="16230600" y="169491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12044</xdr:rowOff>
    </xdr:from>
    <xdr:ext cx="599010" cy="259045"/>
    <xdr:sp textlink="">
      <xdr:nvSpPr>
        <xdr:cNvPr id="687" name="公債費最大値テキスト">
          <a:extLst>
            <a:ext uri="{FF2B5EF4-FFF2-40B4-BE49-F238E27FC236}">
              <a16:creationId xmlns:a16="http://schemas.microsoft.com/office/drawing/2014/main" id="{00000000-0008-0000-0700-0000AF020000}"/>
            </a:ext>
          </a:extLst>
        </xdr:cNvPr>
        <xdr:cNvSpPr txBox="1"/>
      </xdr:nvSpPr>
      <xdr:spPr>
        <a:xfrm>
          <a:off x="16370300" y="154425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106,353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91</xdr:row>
      <xdr:rowOff>65367</xdr:rowOff>
    </xdr:from>
    <xdr:to>
      <xdr:col>86</xdr:col>
      <xdr:colOff>25400</xdr:colOff>
      <xdr:row>91</xdr:row>
      <xdr:rowOff>65367</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a:off x="16230600" y="156673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38481</xdr:rowOff>
    </xdr:from>
    <xdr:to>
      <xdr:col>85</xdr:col>
      <xdr:colOff>127000</xdr:colOff>
      <xdr:row>97</xdr:row>
      <xdr:rowOff>77597</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a:off x="15481300" y="16669131"/>
          <a:ext cx="838200" cy="391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98238</xdr:rowOff>
    </xdr:from>
    <xdr:ext cx="534377" cy="259045"/>
    <xdr:sp textlink="">
      <xdr:nvSpPr>
        <xdr:cNvPr id="690" name="公債費平均値テキスト">
          <a:extLst>
            <a:ext uri="{FF2B5EF4-FFF2-40B4-BE49-F238E27FC236}">
              <a16:creationId xmlns:a16="http://schemas.microsoft.com/office/drawing/2014/main" id="{00000000-0008-0000-0700-0000B2020000}"/>
            </a:ext>
          </a:extLst>
        </xdr:cNvPr>
        <xdr:cNvSpPr txBox="1"/>
      </xdr:nvSpPr>
      <xdr:spPr>
        <a:xfrm>
          <a:off x="16370300" y="1638598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75361</xdr:rowOff>
    </xdr:from>
    <xdr:to>
      <xdr:col>85</xdr:col>
      <xdr:colOff>177800</xdr:colOff>
      <xdr:row>97</xdr:row>
      <xdr:rowOff>5511</xdr:rowOff>
    </xdr:to>
    <xdr:sp textlink="">
      <xdr:nvSpPr>
        <xdr:cNvPr id="691" name="フローチャート: 判断 690">
          <a:extLst>
            <a:ext uri="{FF2B5EF4-FFF2-40B4-BE49-F238E27FC236}">
              <a16:creationId xmlns:a16="http://schemas.microsoft.com/office/drawing/2014/main" id="{00000000-0008-0000-0700-0000B3020000}"/>
            </a:ext>
          </a:extLst>
        </xdr:cNvPr>
        <xdr:cNvSpPr/>
      </xdr:nvSpPr>
      <xdr:spPr>
        <a:xfrm>
          <a:off x="16268700" y="16534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38481</xdr:rowOff>
    </xdr:from>
    <xdr:to>
      <xdr:col>81</xdr:col>
      <xdr:colOff>50800</xdr:colOff>
      <xdr:row>97</xdr:row>
      <xdr:rowOff>38557</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flipV="1">
          <a:off x="14592300" y="16669131"/>
          <a:ext cx="889000" cy="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74727</xdr:rowOff>
    </xdr:from>
    <xdr:to>
      <xdr:col>81</xdr:col>
      <xdr:colOff>101600</xdr:colOff>
      <xdr:row>97</xdr:row>
      <xdr:rowOff>4877</xdr:rowOff>
    </xdr:to>
    <xdr:sp textlink="">
      <xdr:nvSpPr>
        <xdr:cNvPr id="693" name="フローチャート: 判断 692">
          <a:extLst>
            <a:ext uri="{FF2B5EF4-FFF2-40B4-BE49-F238E27FC236}">
              <a16:creationId xmlns:a16="http://schemas.microsoft.com/office/drawing/2014/main" id="{00000000-0008-0000-0700-0000B5020000}"/>
            </a:ext>
          </a:extLst>
        </xdr:cNvPr>
        <xdr:cNvSpPr/>
      </xdr:nvSpPr>
      <xdr:spPr>
        <a:xfrm>
          <a:off x="15430500" y="165339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21404</xdr:rowOff>
    </xdr:from>
    <xdr:ext cx="534377" cy="259045"/>
    <xdr:sp textlink="">
      <xdr:nvSpPr>
        <xdr:cNvPr id="694" name="テキスト ボックス 693">
          <a:extLst>
            <a:ext uri="{FF2B5EF4-FFF2-40B4-BE49-F238E27FC236}">
              <a16:creationId xmlns:a16="http://schemas.microsoft.com/office/drawing/2014/main" id="{00000000-0008-0000-0700-0000B6020000}"/>
            </a:ext>
          </a:extLst>
        </xdr:cNvPr>
        <xdr:cNvSpPr txBox="1"/>
      </xdr:nvSpPr>
      <xdr:spPr>
        <a:xfrm>
          <a:off x="15214111" y="163091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38557</xdr:rowOff>
    </xdr:from>
    <xdr:to>
      <xdr:col>76</xdr:col>
      <xdr:colOff>114300</xdr:colOff>
      <xdr:row>97</xdr:row>
      <xdr:rowOff>46165</xdr:rowOff>
    </xdr:to>
    <xdr:cxnSp macro="">
      <xdr:nvCxnSpPr>
        <xdr:cNvPr id="695" name="直線コネクタ 694">
          <a:extLst>
            <a:ext uri="{FF2B5EF4-FFF2-40B4-BE49-F238E27FC236}">
              <a16:creationId xmlns:a16="http://schemas.microsoft.com/office/drawing/2014/main" id="{00000000-0008-0000-0700-0000B7020000}"/>
            </a:ext>
          </a:extLst>
        </xdr:cNvPr>
        <xdr:cNvCxnSpPr/>
      </xdr:nvCxnSpPr>
      <xdr:spPr>
        <a:xfrm flipV="1">
          <a:off x="13703300" y="16669207"/>
          <a:ext cx="889000" cy="76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82322</xdr:rowOff>
    </xdr:from>
    <xdr:to>
      <xdr:col>76</xdr:col>
      <xdr:colOff>165100</xdr:colOff>
      <xdr:row>97</xdr:row>
      <xdr:rowOff>12472</xdr:rowOff>
    </xdr:to>
    <xdr:sp textlink="">
      <xdr:nvSpPr>
        <xdr:cNvPr id="696" name="フローチャート: 判断 695">
          <a:extLst>
            <a:ext uri="{FF2B5EF4-FFF2-40B4-BE49-F238E27FC236}">
              <a16:creationId xmlns:a16="http://schemas.microsoft.com/office/drawing/2014/main" id="{00000000-0008-0000-0700-0000B8020000}"/>
            </a:ext>
          </a:extLst>
        </xdr:cNvPr>
        <xdr:cNvSpPr/>
      </xdr:nvSpPr>
      <xdr:spPr>
        <a:xfrm>
          <a:off x="14541500" y="165415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28999</xdr:rowOff>
    </xdr:from>
    <xdr:ext cx="534377" cy="259045"/>
    <xdr:sp textlink="">
      <xdr:nvSpPr>
        <xdr:cNvPr id="697" name="テキスト ボックス 696">
          <a:extLst>
            <a:ext uri="{FF2B5EF4-FFF2-40B4-BE49-F238E27FC236}">
              <a16:creationId xmlns:a16="http://schemas.microsoft.com/office/drawing/2014/main" id="{00000000-0008-0000-0700-0000B9020000}"/>
            </a:ext>
          </a:extLst>
        </xdr:cNvPr>
        <xdr:cNvSpPr txBox="1"/>
      </xdr:nvSpPr>
      <xdr:spPr>
        <a:xfrm>
          <a:off x="14325111" y="163167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46165</xdr:rowOff>
    </xdr:from>
    <xdr:to>
      <xdr:col>71</xdr:col>
      <xdr:colOff>177800</xdr:colOff>
      <xdr:row>97</xdr:row>
      <xdr:rowOff>78942</xdr:rowOff>
    </xdr:to>
    <xdr:cxnSp macro="">
      <xdr:nvCxnSpPr>
        <xdr:cNvPr id="698" name="直線コネクタ 697">
          <a:extLst>
            <a:ext uri="{FF2B5EF4-FFF2-40B4-BE49-F238E27FC236}">
              <a16:creationId xmlns:a16="http://schemas.microsoft.com/office/drawing/2014/main" id="{00000000-0008-0000-0700-0000BA020000}"/>
            </a:ext>
          </a:extLst>
        </xdr:cNvPr>
        <xdr:cNvCxnSpPr/>
      </xdr:nvCxnSpPr>
      <xdr:spPr>
        <a:xfrm flipV="1">
          <a:off x="12814300" y="16676815"/>
          <a:ext cx="889000" cy="327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94959</xdr:rowOff>
    </xdr:from>
    <xdr:to>
      <xdr:col>72</xdr:col>
      <xdr:colOff>38100</xdr:colOff>
      <xdr:row>97</xdr:row>
      <xdr:rowOff>25109</xdr:rowOff>
    </xdr:to>
    <xdr:sp textlink="">
      <xdr:nvSpPr>
        <xdr:cNvPr id="699" name="フローチャート: 判断 698">
          <a:extLst>
            <a:ext uri="{FF2B5EF4-FFF2-40B4-BE49-F238E27FC236}">
              <a16:creationId xmlns:a16="http://schemas.microsoft.com/office/drawing/2014/main" id="{00000000-0008-0000-0700-0000BB020000}"/>
            </a:ext>
          </a:extLst>
        </xdr:cNvPr>
        <xdr:cNvSpPr/>
      </xdr:nvSpPr>
      <xdr:spPr>
        <a:xfrm>
          <a:off x="13652500" y="165541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41636</xdr:rowOff>
    </xdr:from>
    <xdr:ext cx="534377" cy="259045"/>
    <xdr:sp textlink="">
      <xdr:nvSpPr>
        <xdr:cNvPr id="700" name="テキスト ボックス 699">
          <a:extLst>
            <a:ext uri="{FF2B5EF4-FFF2-40B4-BE49-F238E27FC236}">
              <a16:creationId xmlns:a16="http://schemas.microsoft.com/office/drawing/2014/main" id="{00000000-0008-0000-0700-0000BC020000}"/>
            </a:ext>
          </a:extLst>
        </xdr:cNvPr>
        <xdr:cNvSpPr txBox="1"/>
      </xdr:nvSpPr>
      <xdr:spPr>
        <a:xfrm>
          <a:off x="13436111" y="163293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111544</xdr:rowOff>
    </xdr:from>
    <xdr:to>
      <xdr:col>67</xdr:col>
      <xdr:colOff>101600</xdr:colOff>
      <xdr:row>97</xdr:row>
      <xdr:rowOff>41694</xdr:rowOff>
    </xdr:to>
    <xdr:sp textlink="">
      <xdr:nvSpPr>
        <xdr:cNvPr id="701" name="フローチャート: 判断 700">
          <a:extLst>
            <a:ext uri="{FF2B5EF4-FFF2-40B4-BE49-F238E27FC236}">
              <a16:creationId xmlns:a16="http://schemas.microsoft.com/office/drawing/2014/main" id="{00000000-0008-0000-0700-0000BD020000}"/>
            </a:ext>
          </a:extLst>
        </xdr:cNvPr>
        <xdr:cNvSpPr/>
      </xdr:nvSpPr>
      <xdr:spPr>
        <a:xfrm>
          <a:off x="12763500" y="16570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58221</xdr:rowOff>
    </xdr:from>
    <xdr:ext cx="534377" cy="259045"/>
    <xdr:sp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2547111" y="163459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26797</xdr:rowOff>
    </xdr:from>
    <xdr:to>
      <xdr:col>85</xdr:col>
      <xdr:colOff>177800</xdr:colOff>
      <xdr:row>97</xdr:row>
      <xdr:rowOff>128397</xdr:rowOff>
    </xdr:to>
    <xdr:sp textlink="">
      <xdr:nvSpPr>
        <xdr:cNvPr id="708" name="楕円 707">
          <a:extLst>
            <a:ext uri="{FF2B5EF4-FFF2-40B4-BE49-F238E27FC236}">
              <a16:creationId xmlns:a16="http://schemas.microsoft.com/office/drawing/2014/main" id="{00000000-0008-0000-0700-0000C4020000}"/>
            </a:ext>
          </a:extLst>
        </xdr:cNvPr>
        <xdr:cNvSpPr/>
      </xdr:nvSpPr>
      <xdr:spPr>
        <a:xfrm>
          <a:off x="16268700" y="166574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5224</xdr:rowOff>
    </xdr:from>
    <xdr:ext cx="534377" cy="259045"/>
    <xdr:sp textlink="">
      <xdr:nvSpPr>
        <xdr:cNvPr id="709" name="公債費該当値テキスト">
          <a:extLst>
            <a:ext uri="{FF2B5EF4-FFF2-40B4-BE49-F238E27FC236}">
              <a16:creationId xmlns:a16="http://schemas.microsoft.com/office/drawing/2014/main" id="{00000000-0008-0000-0700-0000C5020000}"/>
            </a:ext>
          </a:extLst>
        </xdr:cNvPr>
        <xdr:cNvSpPr txBox="1"/>
      </xdr:nvSpPr>
      <xdr:spPr>
        <a:xfrm>
          <a:off x="16370300" y="166358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24,390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159131</xdr:rowOff>
    </xdr:from>
    <xdr:to>
      <xdr:col>81</xdr:col>
      <xdr:colOff>101600</xdr:colOff>
      <xdr:row>97</xdr:row>
      <xdr:rowOff>89281</xdr:rowOff>
    </xdr:to>
    <xdr:sp textlink="">
      <xdr:nvSpPr>
        <xdr:cNvPr id="710" name="楕円 709">
          <a:extLst>
            <a:ext uri="{FF2B5EF4-FFF2-40B4-BE49-F238E27FC236}">
              <a16:creationId xmlns:a16="http://schemas.microsoft.com/office/drawing/2014/main" id="{00000000-0008-0000-0700-0000C6020000}"/>
            </a:ext>
          </a:extLst>
        </xdr:cNvPr>
        <xdr:cNvSpPr/>
      </xdr:nvSpPr>
      <xdr:spPr>
        <a:xfrm>
          <a:off x="15430500" y="166183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80408</xdr:rowOff>
    </xdr:from>
    <xdr:ext cx="534377" cy="259045"/>
    <xdr:sp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5214111" y="167110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27,470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159207</xdr:rowOff>
    </xdr:from>
    <xdr:to>
      <xdr:col>76</xdr:col>
      <xdr:colOff>165100</xdr:colOff>
      <xdr:row>97</xdr:row>
      <xdr:rowOff>89357</xdr:rowOff>
    </xdr:to>
    <xdr:sp textlink="">
      <xdr:nvSpPr>
        <xdr:cNvPr id="712" name="楕円 711">
          <a:extLst>
            <a:ext uri="{FF2B5EF4-FFF2-40B4-BE49-F238E27FC236}">
              <a16:creationId xmlns:a16="http://schemas.microsoft.com/office/drawing/2014/main" id="{00000000-0008-0000-0700-0000C8020000}"/>
            </a:ext>
          </a:extLst>
        </xdr:cNvPr>
        <xdr:cNvSpPr/>
      </xdr:nvSpPr>
      <xdr:spPr>
        <a:xfrm>
          <a:off x="14541500" y="166184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80484</xdr:rowOff>
    </xdr:from>
    <xdr:ext cx="534377" cy="259045"/>
    <xdr:sp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4325111" y="167111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27,464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166815</xdr:rowOff>
    </xdr:from>
    <xdr:to>
      <xdr:col>72</xdr:col>
      <xdr:colOff>38100</xdr:colOff>
      <xdr:row>97</xdr:row>
      <xdr:rowOff>96965</xdr:rowOff>
    </xdr:to>
    <xdr:sp textlink="">
      <xdr:nvSpPr>
        <xdr:cNvPr id="714" name="楕円 713">
          <a:extLst>
            <a:ext uri="{FF2B5EF4-FFF2-40B4-BE49-F238E27FC236}">
              <a16:creationId xmlns:a16="http://schemas.microsoft.com/office/drawing/2014/main" id="{00000000-0008-0000-0700-0000CA020000}"/>
            </a:ext>
          </a:extLst>
        </xdr:cNvPr>
        <xdr:cNvSpPr/>
      </xdr:nvSpPr>
      <xdr:spPr>
        <a:xfrm>
          <a:off x="13652500" y="16626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88092</xdr:rowOff>
    </xdr:from>
    <xdr:ext cx="534377" cy="259045"/>
    <xdr:sp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3436111" y="167187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26,865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28142</xdr:rowOff>
    </xdr:from>
    <xdr:to>
      <xdr:col>67</xdr:col>
      <xdr:colOff>101600</xdr:colOff>
      <xdr:row>97</xdr:row>
      <xdr:rowOff>129742</xdr:rowOff>
    </xdr:to>
    <xdr:sp textlink="">
      <xdr:nvSpPr>
        <xdr:cNvPr id="716" name="楕円 715">
          <a:extLst>
            <a:ext uri="{FF2B5EF4-FFF2-40B4-BE49-F238E27FC236}">
              <a16:creationId xmlns:a16="http://schemas.microsoft.com/office/drawing/2014/main" id="{00000000-0008-0000-0700-0000CC020000}"/>
            </a:ext>
          </a:extLst>
        </xdr:cNvPr>
        <xdr:cNvSpPr/>
      </xdr:nvSpPr>
      <xdr:spPr>
        <a:xfrm>
          <a:off x="12763500" y="166587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120869</xdr:rowOff>
    </xdr:from>
    <xdr:ext cx="534377" cy="259045"/>
    <xdr:sp textlink="">
      <xdr:nvSpPr>
        <xdr:cNvPr id="717" name="テキスト ボックス 716">
          <a:extLst>
            <a:ext uri="{FF2B5EF4-FFF2-40B4-BE49-F238E27FC236}">
              <a16:creationId xmlns:a16="http://schemas.microsoft.com/office/drawing/2014/main" id="{00000000-0008-0000-0700-0000CD020000}"/>
            </a:ext>
          </a:extLst>
        </xdr:cNvPr>
        <xdr:cNvSpPr txBox="1"/>
      </xdr:nvSpPr>
      <xdr:spPr>
        <a:xfrm>
          <a:off x="12547111" y="167515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24,284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textlink="">
      <xdr:nvSpPr>
        <xdr:cNvPr id="718" name="正方形/長方形 717">
          <a:extLst>
            <a:ext uri="{FF2B5EF4-FFF2-40B4-BE49-F238E27FC236}">
              <a16:creationId xmlns:a16="http://schemas.microsoft.com/office/drawing/2014/main" id="{00000000-0008-0000-0700-0000CE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textlink="">
      <xdr:nvSpPr>
        <xdr:cNvPr id="719" name="正方形/長方形 718">
          <a:extLst>
            <a:ext uri="{FF2B5EF4-FFF2-40B4-BE49-F238E27FC236}">
              <a16:creationId xmlns:a16="http://schemas.microsoft.com/office/drawing/2014/main" id="{00000000-0008-0000-0700-0000CF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textlink="">
      <xdr:nvSpPr>
        <xdr:cNvPr id="720" name="正方形/長方形 719">
          <a:extLst>
            <a:ext uri="{FF2B5EF4-FFF2-40B4-BE49-F238E27FC236}">
              <a16:creationId xmlns:a16="http://schemas.microsoft.com/office/drawing/2014/main" id="{00000000-0008-0000-0700-0000D0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textlink="">
      <xdr:nvSpPr>
        <xdr:cNvPr id="721" name="正方形/長方形 720">
          <a:extLst>
            <a:ext uri="{FF2B5EF4-FFF2-40B4-BE49-F238E27FC236}">
              <a16:creationId xmlns:a16="http://schemas.microsoft.com/office/drawing/2014/main" id="{00000000-0008-0000-0700-0000D1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textlink="">
      <xdr:nvSpPr>
        <xdr:cNvPr id="722" name="正方形/長方形 721">
          <a:extLst>
            <a:ext uri="{FF2B5EF4-FFF2-40B4-BE49-F238E27FC236}">
              <a16:creationId xmlns:a16="http://schemas.microsoft.com/office/drawing/2014/main" id="{00000000-0008-0000-0700-0000D2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textlink="">
      <xdr:nvSpPr>
        <xdr:cNvPr id="723" name="正方形/長方形 722">
          <a:extLst>
            <a:ext uri="{FF2B5EF4-FFF2-40B4-BE49-F238E27FC236}">
              <a16:creationId xmlns:a16="http://schemas.microsoft.com/office/drawing/2014/main" id="{00000000-0008-0000-0700-0000D3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26</xdr:row>
      <xdr:rowOff>88900</xdr:rowOff>
    </xdr:from>
    <xdr:to>
      <xdr:col>116</xdr:col>
      <xdr:colOff>0</xdr:colOff>
      <xdr:row>28</xdr:row>
      <xdr:rowOff>0</xdr:rowOff>
    </xdr:to>
    <xdr:sp textlink="">
      <xdr:nvSpPr>
        <xdr:cNvPr id="724" name="正方形/長方形 723">
          <a:extLst>
            <a:ext uri="{FF2B5EF4-FFF2-40B4-BE49-F238E27FC236}">
              <a16:creationId xmlns:a16="http://schemas.microsoft.com/office/drawing/2014/main" id="{00000000-0008-0000-0700-0000D4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textlink="">
      <xdr:nvSpPr>
        <xdr:cNvPr id="725" name="正方形/長方形 724">
          <a:extLst>
            <a:ext uri="{FF2B5EF4-FFF2-40B4-BE49-F238E27FC236}">
              <a16:creationId xmlns:a16="http://schemas.microsoft.com/office/drawing/2014/main" id="{00000000-0008-0000-0700-0000D5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textlink="">
      <xdr:nvSpPr>
        <xdr:cNvPr id="726" name="テキスト ボックス 725">
          <a:extLst>
            <a:ext uri="{FF2B5EF4-FFF2-40B4-BE49-F238E27FC236}">
              <a16:creationId xmlns:a16="http://schemas.microsoft.com/office/drawing/2014/main" id="{00000000-0008-0000-0700-0000D6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7" name="直線コネクタ 726">
          <a:extLst>
            <a:ext uri="{FF2B5EF4-FFF2-40B4-BE49-F238E27FC236}">
              <a16:creationId xmlns:a16="http://schemas.microsoft.com/office/drawing/2014/main" id="{00000000-0008-0000-0700-0000D7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28" name="直線コネクタ 727">
          <a:extLst>
            <a:ext uri="{FF2B5EF4-FFF2-40B4-BE49-F238E27FC236}">
              <a16:creationId xmlns:a16="http://schemas.microsoft.com/office/drawing/2014/main" id="{00000000-0008-0000-0700-0000D8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textlink="">
      <xdr:nvSpPr>
        <xdr:cNvPr id="729" name="テキスト ボックス 728">
          <a:extLst>
            <a:ext uri="{FF2B5EF4-FFF2-40B4-BE49-F238E27FC236}">
              <a16:creationId xmlns:a16="http://schemas.microsoft.com/office/drawing/2014/main" id="{00000000-0008-0000-0700-0000D9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0" name="直線コネクタ 729">
          <a:extLst>
            <a:ext uri="{FF2B5EF4-FFF2-40B4-BE49-F238E27FC236}">
              <a16:creationId xmlns:a16="http://schemas.microsoft.com/office/drawing/2014/main" id="{00000000-0008-0000-0700-0000DA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54627</xdr:rowOff>
    </xdr:from>
    <xdr:ext cx="467179" cy="259045"/>
    <xdr:sp textlink="">
      <xdr:nvSpPr>
        <xdr:cNvPr id="731" name="テキスト ボックス 730">
          <a:extLst>
            <a:ext uri="{FF2B5EF4-FFF2-40B4-BE49-F238E27FC236}">
              <a16:creationId xmlns:a16="http://schemas.microsoft.com/office/drawing/2014/main" id="{00000000-0008-0000-0700-0000DB020000}"/>
            </a:ext>
          </a:extLst>
        </xdr:cNvPr>
        <xdr:cNvSpPr txBox="1"/>
      </xdr:nvSpPr>
      <xdr:spPr>
        <a:xfrm>
          <a:off x="17820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2" name="直線コネクタ 731">
          <a:extLst>
            <a:ext uri="{FF2B5EF4-FFF2-40B4-BE49-F238E27FC236}">
              <a16:creationId xmlns:a16="http://schemas.microsoft.com/office/drawing/2014/main" id="{00000000-0008-0000-0700-0000DC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111777</xdr:rowOff>
    </xdr:from>
    <xdr:ext cx="467179" cy="259045"/>
    <xdr:sp textlink="">
      <xdr:nvSpPr>
        <xdr:cNvPr id="733" name="テキスト ボックス 732">
          <a:extLst>
            <a:ext uri="{FF2B5EF4-FFF2-40B4-BE49-F238E27FC236}">
              <a16:creationId xmlns:a16="http://schemas.microsoft.com/office/drawing/2014/main" id="{00000000-0008-0000-0700-0000DD020000}"/>
            </a:ext>
          </a:extLst>
        </xdr:cNvPr>
        <xdr:cNvSpPr txBox="1"/>
      </xdr:nvSpPr>
      <xdr:spPr>
        <a:xfrm>
          <a:off x="17820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168927</xdr:rowOff>
    </xdr:from>
    <xdr:ext cx="467179" cy="259045"/>
    <xdr:sp textlink="">
      <xdr:nvSpPr>
        <xdr:cNvPr id="735" name="テキスト ボックス 734">
          <a:extLst>
            <a:ext uri="{FF2B5EF4-FFF2-40B4-BE49-F238E27FC236}">
              <a16:creationId xmlns:a16="http://schemas.microsoft.com/office/drawing/2014/main" id="{00000000-0008-0000-0700-0000DF020000}"/>
            </a:ext>
          </a:extLst>
        </xdr:cNvPr>
        <xdr:cNvSpPr txBox="1"/>
      </xdr:nvSpPr>
      <xdr:spPr>
        <a:xfrm>
          <a:off x="17820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textlink="">
      <xdr:nvSpPr>
        <xdr:cNvPr id="737" name="テキスト ボックス 736">
          <a:extLst>
            <a:ext uri="{FF2B5EF4-FFF2-40B4-BE49-F238E27FC236}">
              <a16:creationId xmlns:a16="http://schemas.microsoft.com/office/drawing/2014/main" id="{00000000-0008-0000-0700-0000E1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textlink="">
      <xdr:nvSpPr>
        <xdr:cNvPr id="738" name="諸支出金グラフ枠">
          <a:extLst>
            <a:ext uri="{FF2B5EF4-FFF2-40B4-BE49-F238E27FC236}">
              <a16:creationId xmlns:a16="http://schemas.microsoft.com/office/drawing/2014/main" id="{00000000-0008-0000-0700-0000E2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32</xdr:row>
      <xdr:rowOff>50089</xdr:rowOff>
    </xdr:from>
    <xdr:to>
      <xdr:col>116</xdr:col>
      <xdr:colOff>62864</xdr:colOff>
      <xdr:row>38</xdr:row>
      <xdr:rowOff>139700</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flipV="1">
          <a:off x="22159595" y="5536489"/>
          <a:ext cx="1269" cy="11183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171010</xdr:rowOff>
    </xdr:from>
    <xdr:ext cx="249299" cy="259045"/>
    <xdr:sp textlink="">
      <xdr:nvSpPr>
        <xdr:cNvPr id="740" name="諸支出金最小値テキスト">
          <a:extLst>
            <a:ext uri="{FF2B5EF4-FFF2-40B4-BE49-F238E27FC236}">
              <a16:creationId xmlns:a16="http://schemas.microsoft.com/office/drawing/2014/main" id="{00000000-0008-0000-0700-0000E4020000}"/>
            </a:ext>
          </a:extLst>
        </xdr:cNvPr>
        <xdr:cNvSpPr txBox="1"/>
      </xdr:nvSpPr>
      <xdr:spPr>
        <a:xfrm>
          <a:off x="22212300" y="668611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168216</xdr:rowOff>
    </xdr:from>
    <xdr:ext cx="469744" cy="259045"/>
    <xdr:sp textlink="">
      <xdr:nvSpPr>
        <xdr:cNvPr id="742" name="諸支出金最大値テキスト">
          <a:extLst>
            <a:ext uri="{FF2B5EF4-FFF2-40B4-BE49-F238E27FC236}">
              <a16:creationId xmlns:a16="http://schemas.microsoft.com/office/drawing/2014/main" id="{00000000-0008-0000-0700-0000E6020000}"/>
            </a:ext>
          </a:extLst>
        </xdr:cNvPr>
        <xdr:cNvSpPr txBox="1"/>
      </xdr:nvSpPr>
      <xdr:spPr>
        <a:xfrm>
          <a:off x="22212300" y="53117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2,446</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32</xdr:row>
      <xdr:rowOff>50089</xdr:rowOff>
    </xdr:from>
    <xdr:to>
      <xdr:col>116</xdr:col>
      <xdr:colOff>152400</xdr:colOff>
      <xdr:row>32</xdr:row>
      <xdr:rowOff>50089</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22072600" y="55364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88460</xdr:rowOff>
    </xdr:from>
    <xdr:ext cx="313932" cy="259045"/>
    <xdr:sp textlink="">
      <xdr:nvSpPr>
        <xdr:cNvPr id="745" name="諸支出金平均値テキスト">
          <a:extLst>
            <a:ext uri="{FF2B5EF4-FFF2-40B4-BE49-F238E27FC236}">
              <a16:creationId xmlns:a16="http://schemas.microsoft.com/office/drawing/2014/main" id="{00000000-0008-0000-0700-0000E9020000}"/>
            </a:ext>
          </a:extLst>
        </xdr:cNvPr>
        <xdr:cNvSpPr txBox="1"/>
      </xdr:nvSpPr>
      <xdr:spPr>
        <a:xfrm>
          <a:off x="22212300" y="6432110"/>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65583</xdr:rowOff>
    </xdr:from>
    <xdr:to>
      <xdr:col>116</xdr:col>
      <xdr:colOff>114300</xdr:colOff>
      <xdr:row>38</xdr:row>
      <xdr:rowOff>167183</xdr:rowOff>
    </xdr:to>
    <xdr:sp textlink="">
      <xdr:nvSpPr>
        <xdr:cNvPr id="746" name="フローチャート: 判断 745">
          <a:extLst>
            <a:ext uri="{FF2B5EF4-FFF2-40B4-BE49-F238E27FC236}">
              <a16:creationId xmlns:a16="http://schemas.microsoft.com/office/drawing/2014/main" id="{00000000-0008-0000-0700-0000EA020000}"/>
            </a:ext>
          </a:extLst>
        </xdr:cNvPr>
        <xdr:cNvSpPr/>
      </xdr:nvSpPr>
      <xdr:spPr>
        <a:xfrm>
          <a:off x="22110700" y="65806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47" name="直線コネクタ 746">
          <a:extLst>
            <a:ext uri="{FF2B5EF4-FFF2-40B4-BE49-F238E27FC236}">
              <a16:creationId xmlns:a16="http://schemas.microsoft.com/office/drawing/2014/main" id="{00000000-0008-0000-0700-0000EB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78842</xdr:rowOff>
    </xdr:from>
    <xdr:to>
      <xdr:col>112</xdr:col>
      <xdr:colOff>38100</xdr:colOff>
      <xdr:row>39</xdr:row>
      <xdr:rowOff>8992</xdr:rowOff>
    </xdr:to>
    <xdr:sp textlink="">
      <xdr:nvSpPr>
        <xdr:cNvPr id="748" name="フローチャート: 判断 747">
          <a:extLst>
            <a:ext uri="{FF2B5EF4-FFF2-40B4-BE49-F238E27FC236}">
              <a16:creationId xmlns:a16="http://schemas.microsoft.com/office/drawing/2014/main" id="{00000000-0008-0000-0700-0000EC020000}"/>
            </a:ext>
          </a:extLst>
        </xdr:cNvPr>
        <xdr:cNvSpPr/>
      </xdr:nvSpPr>
      <xdr:spPr>
        <a:xfrm>
          <a:off x="21272500" y="65939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37</xdr:row>
      <xdr:rowOff>25519</xdr:rowOff>
    </xdr:from>
    <xdr:ext cx="313932" cy="259045"/>
    <xdr:sp textlink="">
      <xdr:nvSpPr>
        <xdr:cNvPr id="749" name="テキスト ボックス 748">
          <a:extLst>
            <a:ext uri="{FF2B5EF4-FFF2-40B4-BE49-F238E27FC236}">
              <a16:creationId xmlns:a16="http://schemas.microsoft.com/office/drawing/2014/main" id="{00000000-0008-0000-0700-0000ED020000}"/>
            </a:ext>
          </a:extLst>
        </xdr:cNvPr>
        <xdr:cNvSpPr txBox="1"/>
      </xdr:nvSpPr>
      <xdr:spPr>
        <a:xfrm>
          <a:off x="21166333" y="636916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50" name="直線コネクタ 749">
          <a:extLst>
            <a:ext uri="{FF2B5EF4-FFF2-40B4-BE49-F238E27FC236}">
              <a16:creationId xmlns:a16="http://schemas.microsoft.com/office/drawing/2014/main" id="{00000000-0008-0000-0700-0000EE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38608</xdr:rowOff>
    </xdr:from>
    <xdr:to>
      <xdr:col>107</xdr:col>
      <xdr:colOff>101600</xdr:colOff>
      <xdr:row>38</xdr:row>
      <xdr:rowOff>140208</xdr:rowOff>
    </xdr:to>
    <xdr:sp textlink="">
      <xdr:nvSpPr>
        <xdr:cNvPr id="751" name="フローチャート: 判断 750">
          <a:extLst>
            <a:ext uri="{FF2B5EF4-FFF2-40B4-BE49-F238E27FC236}">
              <a16:creationId xmlns:a16="http://schemas.microsoft.com/office/drawing/2014/main" id="{00000000-0008-0000-0700-0000EF020000}"/>
            </a:ext>
          </a:extLst>
        </xdr:cNvPr>
        <xdr:cNvSpPr/>
      </xdr:nvSpPr>
      <xdr:spPr>
        <a:xfrm>
          <a:off x="20383500" y="6553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36</xdr:row>
      <xdr:rowOff>156735</xdr:rowOff>
    </xdr:from>
    <xdr:ext cx="378565" cy="259045"/>
    <xdr:sp textlink="">
      <xdr:nvSpPr>
        <xdr:cNvPr id="752" name="テキスト ボックス 751">
          <a:extLst>
            <a:ext uri="{FF2B5EF4-FFF2-40B4-BE49-F238E27FC236}">
              <a16:creationId xmlns:a16="http://schemas.microsoft.com/office/drawing/2014/main" id="{00000000-0008-0000-0700-0000F0020000}"/>
            </a:ext>
          </a:extLst>
        </xdr:cNvPr>
        <xdr:cNvSpPr txBox="1"/>
      </xdr:nvSpPr>
      <xdr:spPr>
        <a:xfrm>
          <a:off x="20245017" y="632893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53" name="直線コネクタ 752">
          <a:extLst>
            <a:ext uri="{FF2B5EF4-FFF2-40B4-BE49-F238E27FC236}">
              <a16:creationId xmlns:a16="http://schemas.microsoft.com/office/drawing/2014/main" id="{00000000-0008-0000-0700-0000F1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62382</xdr:rowOff>
    </xdr:from>
    <xdr:to>
      <xdr:col>102</xdr:col>
      <xdr:colOff>165100</xdr:colOff>
      <xdr:row>38</xdr:row>
      <xdr:rowOff>163982</xdr:rowOff>
    </xdr:to>
    <xdr:sp textlink="">
      <xdr:nvSpPr>
        <xdr:cNvPr id="754" name="フローチャート: 判断 753">
          <a:extLst>
            <a:ext uri="{FF2B5EF4-FFF2-40B4-BE49-F238E27FC236}">
              <a16:creationId xmlns:a16="http://schemas.microsoft.com/office/drawing/2014/main" id="{00000000-0008-0000-0700-0000F2020000}"/>
            </a:ext>
          </a:extLst>
        </xdr:cNvPr>
        <xdr:cNvSpPr/>
      </xdr:nvSpPr>
      <xdr:spPr>
        <a:xfrm>
          <a:off x="19494500" y="6577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37</xdr:row>
      <xdr:rowOff>9059</xdr:rowOff>
    </xdr:from>
    <xdr:ext cx="313932" cy="259045"/>
    <xdr:sp textlink="">
      <xdr:nvSpPr>
        <xdr:cNvPr id="755" name="テキスト ボックス 754">
          <a:extLst>
            <a:ext uri="{FF2B5EF4-FFF2-40B4-BE49-F238E27FC236}">
              <a16:creationId xmlns:a16="http://schemas.microsoft.com/office/drawing/2014/main" id="{00000000-0008-0000-0700-0000F3020000}"/>
            </a:ext>
          </a:extLst>
        </xdr:cNvPr>
        <xdr:cNvSpPr txBox="1"/>
      </xdr:nvSpPr>
      <xdr:spPr>
        <a:xfrm>
          <a:off x="19388333" y="635270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71984</xdr:rowOff>
    </xdr:from>
    <xdr:to>
      <xdr:col>98</xdr:col>
      <xdr:colOff>38100</xdr:colOff>
      <xdr:row>39</xdr:row>
      <xdr:rowOff>2134</xdr:rowOff>
    </xdr:to>
    <xdr:sp textlink="">
      <xdr:nvSpPr>
        <xdr:cNvPr id="756" name="フローチャート: 判断 755">
          <a:extLst>
            <a:ext uri="{FF2B5EF4-FFF2-40B4-BE49-F238E27FC236}">
              <a16:creationId xmlns:a16="http://schemas.microsoft.com/office/drawing/2014/main" id="{00000000-0008-0000-0700-0000F4020000}"/>
            </a:ext>
          </a:extLst>
        </xdr:cNvPr>
        <xdr:cNvSpPr/>
      </xdr:nvSpPr>
      <xdr:spPr>
        <a:xfrm>
          <a:off x="18605500" y="6587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37</xdr:row>
      <xdr:rowOff>18661</xdr:rowOff>
    </xdr:from>
    <xdr:ext cx="313932" cy="259045"/>
    <xdr:sp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18499333" y="636231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textlink="">
      <xdr:nvSpPr>
        <xdr:cNvPr id="763" name="楕円 762">
          <a:extLst>
            <a:ext uri="{FF2B5EF4-FFF2-40B4-BE49-F238E27FC236}">
              <a16:creationId xmlns:a16="http://schemas.microsoft.com/office/drawing/2014/main" id="{00000000-0008-0000-0700-0000FB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44010</xdr:rowOff>
    </xdr:from>
    <xdr:ext cx="249299" cy="259045"/>
    <xdr:sp textlink="">
      <xdr:nvSpPr>
        <xdr:cNvPr id="764" name="諸支出金該当値テキスト">
          <a:extLst>
            <a:ext uri="{FF2B5EF4-FFF2-40B4-BE49-F238E27FC236}">
              <a16:creationId xmlns:a16="http://schemas.microsoft.com/office/drawing/2014/main" id="{00000000-0008-0000-0700-0000FC020000}"/>
            </a:ext>
          </a:extLst>
        </xdr:cNvPr>
        <xdr:cNvSpPr txBox="1"/>
      </xdr:nvSpPr>
      <xdr:spPr>
        <a:xfrm>
          <a:off x="22212300" y="655911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textlink="">
      <xdr:nvSpPr>
        <xdr:cNvPr id="765" name="楕円 764">
          <a:extLst>
            <a:ext uri="{FF2B5EF4-FFF2-40B4-BE49-F238E27FC236}">
              <a16:creationId xmlns:a16="http://schemas.microsoft.com/office/drawing/2014/main" id="{00000000-0008-0000-0700-0000FD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textlink="">
      <xdr:nvSpPr>
        <xdr:cNvPr id="767" name="楕円 766">
          <a:extLst>
            <a:ext uri="{FF2B5EF4-FFF2-40B4-BE49-F238E27FC236}">
              <a16:creationId xmlns:a16="http://schemas.microsoft.com/office/drawing/2014/main" id="{00000000-0008-0000-0700-0000FF02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textlink="">
      <xdr:nvSpPr>
        <xdr:cNvPr id="769" name="楕円 768">
          <a:extLst>
            <a:ext uri="{FF2B5EF4-FFF2-40B4-BE49-F238E27FC236}">
              <a16:creationId xmlns:a16="http://schemas.microsoft.com/office/drawing/2014/main" id="{00000000-0008-0000-0700-00000103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textlink="">
      <xdr:nvSpPr>
        <xdr:cNvPr id="771" name="楕円 770">
          <a:extLst>
            <a:ext uri="{FF2B5EF4-FFF2-40B4-BE49-F238E27FC236}">
              <a16:creationId xmlns:a16="http://schemas.microsoft.com/office/drawing/2014/main" id="{00000000-0008-0000-0700-00000303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textlink="">
      <xdr:nvSpPr>
        <xdr:cNvPr id="773" name="正方形/長方形 772">
          <a:extLst>
            <a:ext uri="{FF2B5EF4-FFF2-40B4-BE49-F238E27FC236}">
              <a16:creationId xmlns:a16="http://schemas.microsoft.com/office/drawing/2014/main" id="{00000000-0008-0000-0700-000005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textlink="">
      <xdr:nvSpPr>
        <xdr:cNvPr id="774" name="正方形/長方形 773">
          <a:extLst>
            <a:ext uri="{FF2B5EF4-FFF2-40B4-BE49-F238E27FC236}">
              <a16:creationId xmlns:a16="http://schemas.microsoft.com/office/drawing/2014/main" id="{00000000-0008-0000-0700-000006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textlink="">
      <xdr:nvSpPr>
        <xdr:cNvPr id="775" name="正方形/長方形 774">
          <a:extLst>
            <a:ext uri="{FF2B5EF4-FFF2-40B4-BE49-F238E27FC236}">
              <a16:creationId xmlns:a16="http://schemas.microsoft.com/office/drawing/2014/main" id="{00000000-0008-0000-0700-000007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textlink="">
      <xdr:nvSpPr>
        <xdr:cNvPr id="776" name="正方形/長方形 775">
          <a:extLst>
            <a:ext uri="{FF2B5EF4-FFF2-40B4-BE49-F238E27FC236}">
              <a16:creationId xmlns:a16="http://schemas.microsoft.com/office/drawing/2014/main" id="{00000000-0008-0000-0700-000008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textlink="">
      <xdr:nvSpPr>
        <xdr:cNvPr id="777" name="正方形/長方形 776">
          <a:extLst>
            <a:ext uri="{FF2B5EF4-FFF2-40B4-BE49-F238E27FC236}">
              <a16:creationId xmlns:a16="http://schemas.microsoft.com/office/drawing/2014/main" id="{00000000-0008-0000-0700-000009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textlink="">
      <xdr:nvSpPr>
        <xdr:cNvPr id="778" name="正方形/長方形 777">
          <a:extLst>
            <a:ext uri="{FF2B5EF4-FFF2-40B4-BE49-F238E27FC236}">
              <a16:creationId xmlns:a16="http://schemas.microsoft.com/office/drawing/2014/main" id="{00000000-0008-0000-0700-00000A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46</xdr:row>
      <xdr:rowOff>88900</xdr:rowOff>
    </xdr:from>
    <xdr:to>
      <xdr:col>116</xdr:col>
      <xdr:colOff>0</xdr:colOff>
      <xdr:row>48</xdr:row>
      <xdr:rowOff>0</xdr:rowOff>
    </xdr:to>
    <xdr:sp textlink="">
      <xdr:nvSpPr>
        <xdr:cNvPr id="779" name="正方形/長方形 778">
          <a:extLst>
            <a:ext uri="{FF2B5EF4-FFF2-40B4-BE49-F238E27FC236}">
              <a16:creationId xmlns:a16="http://schemas.microsoft.com/office/drawing/2014/main" id="{00000000-0008-0000-0700-00000B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textlink="">
      <xdr:nvSpPr>
        <xdr:cNvPr id="780" name="正方形/長方形 779">
          <a:extLst>
            <a:ext uri="{FF2B5EF4-FFF2-40B4-BE49-F238E27FC236}">
              <a16:creationId xmlns:a16="http://schemas.microsoft.com/office/drawing/2014/main" id="{00000000-0008-0000-0700-00000C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textlink="">
      <xdr:nvSpPr>
        <xdr:cNvPr id="781" name="テキスト ボックス 780">
          <a:extLst>
            <a:ext uri="{FF2B5EF4-FFF2-40B4-BE49-F238E27FC236}">
              <a16:creationId xmlns:a16="http://schemas.microsoft.com/office/drawing/2014/main" id="{00000000-0008-0000-0700-00000D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2" name="直線コネクタ 781">
          <a:extLst>
            <a:ext uri="{FF2B5EF4-FFF2-40B4-BE49-F238E27FC236}">
              <a16:creationId xmlns:a16="http://schemas.microsoft.com/office/drawing/2014/main" id="{00000000-0008-0000-0700-00000E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3" name="直線コネクタ 782">
          <a:extLst>
            <a:ext uri="{FF2B5EF4-FFF2-40B4-BE49-F238E27FC236}">
              <a16:creationId xmlns:a16="http://schemas.microsoft.com/office/drawing/2014/main" id="{00000000-0008-0000-0700-00000F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textlink="">
      <xdr:nvSpPr>
        <xdr:cNvPr id="784" name="テキスト ボックス 783">
          <a:extLst>
            <a:ext uri="{FF2B5EF4-FFF2-40B4-BE49-F238E27FC236}">
              <a16:creationId xmlns:a16="http://schemas.microsoft.com/office/drawing/2014/main" id="{00000000-0008-0000-0700-000010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5" name="直線コネクタ 784">
          <a:extLst>
            <a:ext uri="{FF2B5EF4-FFF2-40B4-BE49-F238E27FC236}">
              <a16:creationId xmlns:a16="http://schemas.microsoft.com/office/drawing/2014/main" id="{00000000-0008-0000-0700-000011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textlink="">
      <xdr:nvSpPr>
        <xdr:cNvPr id="786" name="テキスト ボックス 785">
          <a:extLst>
            <a:ext uri="{FF2B5EF4-FFF2-40B4-BE49-F238E27FC236}">
              <a16:creationId xmlns:a16="http://schemas.microsoft.com/office/drawing/2014/main" id="{00000000-0008-0000-0700-000012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textlink="">
      <xdr:nvSpPr>
        <xdr:cNvPr id="787" name="前年度繰上充用金グラフ枠">
          <a:extLst>
            <a:ext uri="{FF2B5EF4-FFF2-40B4-BE49-F238E27FC236}">
              <a16:creationId xmlns:a16="http://schemas.microsoft.com/office/drawing/2014/main" id="{00000000-0008-0000-0700-000013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8" name="直線コネクタ 787">
          <a:extLst>
            <a:ext uri="{FF2B5EF4-FFF2-40B4-BE49-F238E27FC236}">
              <a16:creationId xmlns:a16="http://schemas.microsoft.com/office/drawing/2014/main" id="{00000000-0008-0000-0700-000014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textlink="">
      <xdr:nvSpPr>
        <xdr:cNvPr id="789" name="前年度繰上充用金最小値テキスト">
          <a:extLst>
            <a:ext uri="{FF2B5EF4-FFF2-40B4-BE49-F238E27FC236}">
              <a16:creationId xmlns:a16="http://schemas.microsoft.com/office/drawing/2014/main" id="{00000000-0008-0000-0700-000015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textlink="">
      <xdr:nvSpPr>
        <xdr:cNvPr id="791" name="前年度繰上充用金最大値テキスト">
          <a:extLst>
            <a:ext uri="{FF2B5EF4-FFF2-40B4-BE49-F238E27FC236}">
              <a16:creationId xmlns:a16="http://schemas.microsoft.com/office/drawing/2014/main" id="{00000000-0008-0000-0700-000017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3" name="直線コネクタ 792">
          <a:extLst>
            <a:ext uri="{FF2B5EF4-FFF2-40B4-BE49-F238E27FC236}">
              <a16:creationId xmlns:a16="http://schemas.microsoft.com/office/drawing/2014/main" id="{00000000-0008-0000-0700-000019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textlink="">
      <xdr:nvSpPr>
        <xdr:cNvPr id="794" name="前年度繰上充用金平均値テキスト">
          <a:extLst>
            <a:ext uri="{FF2B5EF4-FFF2-40B4-BE49-F238E27FC236}">
              <a16:creationId xmlns:a16="http://schemas.microsoft.com/office/drawing/2014/main" id="{00000000-0008-0000-0700-00001A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textlink="">
      <xdr:nvSpPr>
        <xdr:cNvPr id="795" name="フローチャート: 判断 794">
          <a:extLst>
            <a:ext uri="{FF2B5EF4-FFF2-40B4-BE49-F238E27FC236}">
              <a16:creationId xmlns:a16="http://schemas.microsoft.com/office/drawing/2014/main" id="{00000000-0008-0000-0700-00001B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6" name="直線コネクタ 795">
          <a:extLst>
            <a:ext uri="{FF2B5EF4-FFF2-40B4-BE49-F238E27FC236}">
              <a16:creationId xmlns:a16="http://schemas.microsoft.com/office/drawing/2014/main" id="{00000000-0008-0000-0700-00001C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textlink="">
      <xdr:nvSpPr>
        <xdr:cNvPr id="797" name="フローチャート: 判断 796">
          <a:extLst>
            <a:ext uri="{FF2B5EF4-FFF2-40B4-BE49-F238E27FC236}">
              <a16:creationId xmlns:a16="http://schemas.microsoft.com/office/drawing/2014/main" id="{00000000-0008-0000-0700-00001D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textlink="">
      <xdr:nvSpPr>
        <xdr:cNvPr id="798" name="テキスト ボックス 797">
          <a:extLst>
            <a:ext uri="{FF2B5EF4-FFF2-40B4-BE49-F238E27FC236}">
              <a16:creationId xmlns:a16="http://schemas.microsoft.com/office/drawing/2014/main" id="{00000000-0008-0000-0700-00001E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textlink="">
      <xdr:nvSpPr>
        <xdr:cNvPr id="800" name="フローチャート: 判断 799">
          <a:extLst>
            <a:ext uri="{FF2B5EF4-FFF2-40B4-BE49-F238E27FC236}">
              <a16:creationId xmlns:a16="http://schemas.microsoft.com/office/drawing/2014/main" id="{00000000-0008-0000-0700-000020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textlink="">
      <xdr:nvSpPr>
        <xdr:cNvPr id="801" name="テキスト ボックス 800">
          <a:extLst>
            <a:ext uri="{FF2B5EF4-FFF2-40B4-BE49-F238E27FC236}">
              <a16:creationId xmlns:a16="http://schemas.microsoft.com/office/drawing/2014/main" id="{00000000-0008-0000-0700-000021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2" name="直線コネクタ 801">
          <a:extLst>
            <a:ext uri="{FF2B5EF4-FFF2-40B4-BE49-F238E27FC236}">
              <a16:creationId xmlns:a16="http://schemas.microsoft.com/office/drawing/2014/main" id="{00000000-0008-0000-0700-000022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textlink="">
      <xdr:nvSpPr>
        <xdr:cNvPr id="803" name="フローチャート: 判断 802">
          <a:extLst>
            <a:ext uri="{FF2B5EF4-FFF2-40B4-BE49-F238E27FC236}">
              <a16:creationId xmlns:a16="http://schemas.microsoft.com/office/drawing/2014/main" id="{00000000-0008-0000-0700-000023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textlink="">
      <xdr:nvSpPr>
        <xdr:cNvPr id="804" name="テキスト ボックス 803">
          <a:extLst>
            <a:ext uri="{FF2B5EF4-FFF2-40B4-BE49-F238E27FC236}">
              <a16:creationId xmlns:a16="http://schemas.microsoft.com/office/drawing/2014/main" id="{00000000-0008-0000-0700-000024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textlink="">
      <xdr:nvSpPr>
        <xdr:cNvPr id="805" name="フローチャート: 判断 804">
          <a:extLst>
            <a:ext uri="{FF2B5EF4-FFF2-40B4-BE49-F238E27FC236}">
              <a16:creationId xmlns:a16="http://schemas.microsoft.com/office/drawing/2014/main" id="{00000000-0008-0000-0700-000025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textlink="">
      <xdr:nvSpPr>
        <xdr:cNvPr id="810" name="テキスト ボックス 809">
          <a:extLst>
            <a:ext uri="{FF2B5EF4-FFF2-40B4-BE49-F238E27FC236}">
              <a16:creationId xmlns:a16="http://schemas.microsoft.com/office/drawing/2014/main" id="{00000000-0008-0000-0700-00002A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textlink="">
      <xdr:nvSpPr>
        <xdr:cNvPr id="812" name="楕円 811">
          <a:extLst>
            <a:ext uri="{FF2B5EF4-FFF2-40B4-BE49-F238E27FC236}">
              <a16:creationId xmlns:a16="http://schemas.microsoft.com/office/drawing/2014/main" id="{00000000-0008-0000-0700-00002C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textlink="">
      <xdr:nvSpPr>
        <xdr:cNvPr id="813" name="前年度繰上充用金該当値テキスト">
          <a:extLst>
            <a:ext uri="{FF2B5EF4-FFF2-40B4-BE49-F238E27FC236}">
              <a16:creationId xmlns:a16="http://schemas.microsoft.com/office/drawing/2014/main" id="{00000000-0008-0000-0700-00002D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textlink="">
      <xdr:nvSpPr>
        <xdr:cNvPr id="814" name="楕円 813">
          <a:extLst>
            <a:ext uri="{FF2B5EF4-FFF2-40B4-BE49-F238E27FC236}">
              <a16:creationId xmlns:a16="http://schemas.microsoft.com/office/drawing/2014/main" id="{00000000-0008-0000-0700-00002E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textlink="">
      <xdr:nvSpPr>
        <xdr:cNvPr id="816" name="楕円 815">
          <a:extLst>
            <a:ext uri="{FF2B5EF4-FFF2-40B4-BE49-F238E27FC236}">
              <a16:creationId xmlns:a16="http://schemas.microsoft.com/office/drawing/2014/main" id="{00000000-0008-0000-0700-000030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textlink="">
      <xdr:nvSpPr>
        <xdr:cNvPr id="818" name="楕円 817">
          <a:extLst>
            <a:ext uri="{FF2B5EF4-FFF2-40B4-BE49-F238E27FC236}">
              <a16:creationId xmlns:a16="http://schemas.microsoft.com/office/drawing/2014/main" id="{00000000-0008-0000-0700-000032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textlink="">
      <xdr:nvSpPr>
        <xdr:cNvPr id="820" name="楕円 819">
          <a:extLst>
            <a:ext uri="{FF2B5EF4-FFF2-40B4-BE49-F238E27FC236}">
              <a16:creationId xmlns:a16="http://schemas.microsoft.com/office/drawing/2014/main" id="{00000000-0008-0000-0700-000034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textlink="">
      <xdr:nvSpPr>
        <xdr:cNvPr id="822" name="正方形/長方形 821">
          <a:extLst>
            <a:ext uri="{FF2B5EF4-FFF2-40B4-BE49-F238E27FC236}">
              <a16:creationId xmlns:a16="http://schemas.microsoft.com/office/drawing/2014/main" id="{00000000-0008-0000-0700-000036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textlink="">
      <xdr:nvSpPr>
        <xdr:cNvPr id="823" name="正方形/長方形 822">
          <a:extLst>
            <a:ext uri="{FF2B5EF4-FFF2-40B4-BE49-F238E27FC236}">
              <a16:creationId xmlns:a16="http://schemas.microsoft.com/office/drawing/2014/main" id="{00000000-0008-0000-0700-000037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textlink="" fLocksText="0">
      <xdr:nvSpPr>
        <xdr:cNvPr id="824" name="テキスト ボックス 823">
          <a:extLst>
            <a:ext uri="{FF2B5EF4-FFF2-40B4-BE49-F238E27FC236}">
              <a16:creationId xmlns:a16="http://schemas.microsoft.com/office/drawing/2014/main" id="{00000000-0008-0000-0700-000038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衛生費については、令和３年度からは減少傾向にあるものの、類似団体平均を見ても上回る結果となった。これは、ごみ処理場の建替等で発生した費用が原因である。</a:t>
          </a:r>
          <a:endParaRPr lang="ja-JP" altLang="ja-JP" sz="1400">
            <a:effectLst/>
          </a:endParaRPr>
        </a:p>
        <a:p>
          <a:r>
            <a:rPr kumimoji="1" lang="ja-JP" altLang="ja-JP" sz="1100">
              <a:solidFill>
                <a:schemeClr val="dk1"/>
              </a:solidFill>
              <a:effectLst/>
              <a:latin typeface="+mn-lt"/>
              <a:ea typeface="+mn-ea"/>
              <a:cs typeface="+mn-cs"/>
            </a:rPr>
            <a:t>　今後は、町単独事業が財政圧迫とならないよう事業の見直しを図る必要がある。</a:t>
          </a:r>
          <a:endParaRPr lang="ja-JP" altLang="ja-JP" sz="1400">
            <a:effectLst/>
          </a:endParaRPr>
        </a:p>
        <a:p>
          <a:r>
            <a:rPr kumimoji="1" lang="ja-JP" altLang="ja-JP" sz="1100">
              <a:solidFill>
                <a:schemeClr val="dk1"/>
              </a:solidFill>
              <a:effectLst/>
              <a:latin typeface="+mn-lt"/>
              <a:ea typeface="+mn-ea"/>
              <a:cs typeface="+mn-cs"/>
            </a:rPr>
            <a:t>　他の目的については、類似団体と比較しても遜色がないものの、今後も財政の健全化を取り組んでいく。</a:t>
          </a:r>
          <a:endParaRPr lang="ja-JP" altLang="ja-JP" sz="1400">
            <a:effectLst/>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岐阜県笠松町</a:t>
          </a:r>
        </a:p>
      </xdr:txBody>
    </xdr:sp>
    <xdr:clientData/>
  </xdr:twoCellAnchor>
  <xdr:twoCellAnchor>
    <xdr:from>
      <xdr:col>0</xdr:col>
      <xdr:colOff>466725</xdr:colOff>
      <xdr:row>4</xdr:row>
      <xdr:rowOff>0</xdr:rowOff>
    </xdr:from>
    <xdr:to>
      <xdr:col>3</xdr:col>
      <xdr:colOff>733425</xdr:colOff>
      <xdr:row>6</xdr:row>
      <xdr:rowOff>66675</xdr:rowOff>
    </xdr:to>
    <xdr:sp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　財政調整基金残高は、</a:t>
          </a:r>
          <a:r>
            <a:rPr kumimoji="1" lang="ja-JP" altLang="en-US" sz="1100">
              <a:solidFill>
                <a:schemeClr val="dk1"/>
              </a:solidFill>
              <a:effectLst/>
              <a:latin typeface="+mn-lt"/>
              <a:ea typeface="+mn-ea"/>
              <a:cs typeface="+mn-cs"/>
            </a:rPr>
            <a:t>前</a:t>
          </a:r>
          <a:r>
            <a:rPr kumimoji="1" lang="ja-JP" altLang="ja-JP" sz="1100">
              <a:solidFill>
                <a:schemeClr val="dk1"/>
              </a:solidFill>
              <a:effectLst/>
              <a:latin typeface="+mn-lt"/>
              <a:ea typeface="+mn-ea"/>
              <a:cs typeface="+mn-cs"/>
            </a:rPr>
            <a:t>年度に比べると減額となって</a:t>
          </a:r>
          <a:r>
            <a:rPr kumimoji="1" lang="ja-JP" altLang="en-US" sz="1100">
              <a:solidFill>
                <a:schemeClr val="dk1"/>
              </a:solidFill>
              <a:effectLst/>
              <a:latin typeface="+mn-lt"/>
              <a:ea typeface="+mn-ea"/>
              <a:cs typeface="+mn-cs"/>
            </a:rPr>
            <a:t>いるが</a:t>
          </a:r>
          <a:r>
            <a:rPr kumimoji="1" lang="ja-JP" altLang="ja-JP" sz="1100">
              <a:solidFill>
                <a:schemeClr val="dk1"/>
              </a:solidFill>
              <a:effectLst/>
              <a:latin typeface="+mn-lt"/>
              <a:ea typeface="+mn-ea"/>
              <a:cs typeface="+mn-cs"/>
            </a:rPr>
            <a:t>、実質収支額について</a:t>
          </a:r>
          <a:r>
            <a:rPr kumimoji="1" lang="ja-JP" altLang="en-US" sz="1100">
              <a:solidFill>
                <a:schemeClr val="dk1"/>
              </a:solidFill>
              <a:effectLst/>
              <a:latin typeface="+mn-lt"/>
              <a:ea typeface="+mn-ea"/>
              <a:cs typeface="+mn-cs"/>
            </a:rPr>
            <a:t>は</a:t>
          </a:r>
          <a:r>
            <a:rPr kumimoji="1" lang="en-US" altLang="ja-JP" sz="1100">
              <a:solidFill>
                <a:schemeClr val="dk1"/>
              </a:solidFill>
              <a:effectLst/>
              <a:latin typeface="+mn-lt"/>
              <a:ea typeface="+mn-ea"/>
              <a:cs typeface="+mn-cs"/>
            </a:rPr>
            <a:t>2.45</a:t>
          </a:r>
          <a:r>
            <a:rPr kumimoji="1" lang="ja-JP" altLang="ja-JP" sz="1100">
              <a:solidFill>
                <a:schemeClr val="dk1"/>
              </a:solidFill>
              <a:effectLst/>
              <a:latin typeface="+mn-lt"/>
              <a:ea typeface="+mn-ea"/>
              <a:cs typeface="+mn-cs"/>
            </a:rPr>
            <a:t>ポイント</a:t>
          </a:r>
          <a:r>
            <a:rPr kumimoji="1" lang="ja-JP" altLang="en-US" sz="1100">
              <a:solidFill>
                <a:schemeClr val="dk1"/>
              </a:solidFill>
              <a:effectLst/>
              <a:latin typeface="+mn-lt"/>
              <a:ea typeface="+mn-ea"/>
              <a:cs typeface="+mn-cs"/>
            </a:rPr>
            <a:t>増加</a:t>
          </a:r>
          <a:r>
            <a:rPr kumimoji="1" lang="ja-JP" altLang="ja-JP" sz="1100">
              <a:solidFill>
                <a:schemeClr val="dk1"/>
              </a:solidFill>
              <a:effectLst/>
              <a:latin typeface="+mn-lt"/>
              <a:ea typeface="+mn-ea"/>
              <a:cs typeface="+mn-cs"/>
            </a:rPr>
            <a:t>した。今後も道路新設改良事業等の投資事業が発生し、より財政的に厳しい状況が続くと思われるため、事務事業の見直しによる合理化・効率化に努める。</a:t>
          </a:r>
          <a:endParaRPr lang="ja-JP" altLang="ja-JP" sz="1400">
            <a:effectLst/>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岐阜県笠松町</a:t>
          </a:r>
        </a:p>
      </xdr:txBody>
    </xdr:sp>
    <xdr:clientData/>
  </xdr:twoCellAnchor>
  <xdr:twoCellAnchor editAs="oneCell">
    <xdr:from>
      <xdr:col>1</xdr:col>
      <xdr:colOff>0</xdr:colOff>
      <xdr:row>3</xdr:row>
      <xdr:rowOff>28575</xdr:rowOff>
    </xdr:from>
    <xdr:to>
      <xdr:col>4</xdr:col>
      <xdr:colOff>914400</xdr:colOff>
      <xdr:row>4</xdr:row>
      <xdr:rowOff>200025</xdr:rowOff>
    </xdr:to>
    <xdr:sp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　各会計ともに黒字となっており、下水道事業会計においては、令和元年度から公営企業会計化したものであるが、引き続き、独立採算の原則に立ち返り、下水道使用料を見直すなど歳入の確保に努め、一般会計からの負担金を減少させ、町全体として財政基盤の強化に努める。</a:t>
          </a:r>
          <a:endParaRPr lang="ja-JP" altLang="ja-JP" sz="1400">
            <a:effectLst/>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textlink="">
      <xdr:nvSpPr>
        <xdr:cNvPr id="18" name="凡例9">
          <a:extLst>
            <a:ext uri="{FF2B5EF4-FFF2-40B4-BE49-F238E27FC236}">
              <a16:creationId xmlns:a16="http://schemas.microsoft.com/office/drawing/2014/main" id="{00000000-0008-0000-0900-000012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textlink="">
      <xdr:nvSpPr>
        <xdr:cNvPr id="19" name="凡例10">
          <a:extLst>
            <a:ext uri="{FF2B5EF4-FFF2-40B4-BE49-F238E27FC236}">
              <a16:creationId xmlns:a16="http://schemas.microsoft.com/office/drawing/2014/main" id="{00000000-0008-0000-0900-000013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岐阜県笠松町</a:t>
          </a:r>
        </a:p>
      </xdr:txBody>
    </xdr:sp>
    <xdr:clientData/>
  </xdr:twoCellAnchor>
  <xdr:twoCellAnchor>
    <xdr:from>
      <xdr:col>1</xdr:col>
      <xdr:colOff>0</xdr:colOff>
      <xdr:row>43</xdr:row>
      <xdr:rowOff>0</xdr:rowOff>
    </xdr:from>
    <xdr:to>
      <xdr:col>10</xdr:col>
      <xdr:colOff>0</xdr:colOff>
      <xdr:row>44</xdr:row>
      <xdr:rowOff>0</xdr:rowOff>
    </xdr:to>
    <xdr:sp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　令和</a:t>
          </a:r>
          <a:r>
            <a:rPr kumimoji="1" lang="ja-JP" altLang="en-US" sz="1100">
              <a:solidFill>
                <a:schemeClr val="dk1"/>
              </a:solidFill>
              <a:effectLst/>
              <a:latin typeface="+mn-lt"/>
              <a:ea typeface="+mn-ea"/>
              <a:cs typeface="+mn-cs"/>
            </a:rPr>
            <a:t>２</a:t>
          </a:r>
          <a:r>
            <a:rPr kumimoji="1" lang="ja-JP" altLang="ja-JP" sz="1100">
              <a:solidFill>
                <a:schemeClr val="dk1"/>
              </a:solidFill>
              <a:effectLst/>
              <a:latin typeface="+mn-lt"/>
              <a:ea typeface="+mn-ea"/>
              <a:cs typeface="+mn-cs"/>
            </a:rPr>
            <a:t>年度に</a:t>
          </a:r>
          <a:r>
            <a:rPr kumimoji="1" lang="ja-JP" altLang="en-US" sz="1100">
              <a:solidFill>
                <a:schemeClr val="dk1"/>
              </a:solidFill>
              <a:effectLst/>
              <a:latin typeface="+mn-lt"/>
              <a:ea typeface="+mn-ea"/>
              <a:cs typeface="+mn-cs"/>
            </a:rPr>
            <a:t>起債</a:t>
          </a:r>
          <a:r>
            <a:rPr kumimoji="1" lang="ja-JP" altLang="ja-JP" sz="1100">
              <a:solidFill>
                <a:schemeClr val="dk1"/>
              </a:solidFill>
              <a:effectLst/>
              <a:latin typeface="+mn-lt"/>
              <a:ea typeface="+mn-ea"/>
              <a:cs typeface="+mn-cs"/>
            </a:rPr>
            <a:t>した臨時財政対策債などの元金償還が始まった</a:t>
          </a:r>
          <a:r>
            <a:rPr kumimoji="1" lang="ja-JP" altLang="en-US" sz="1100">
              <a:solidFill>
                <a:schemeClr val="dk1"/>
              </a:solidFill>
              <a:effectLst/>
              <a:latin typeface="+mn-lt"/>
              <a:ea typeface="+mn-ea"/>
              <a:cs typeface="+mn-cs"/>
            </a:rPr>
            <a:t>ものの</a:t>
          </a:r>
          <a:r>
            <a:rPr kumimoji="1" lang="ja-JP" altLang="ja-JP" sz="1100">
              <a:solidFill>
                <a:schemeClr val="dk1"/>
              </a:solidFill>
              <a:effectLst/>
              <a:latin typeface="+mn-lt"/>
              <a:ea typeface="+mn-ea"/>
              <a:cs typeface="+mn-cs"/>
            </a:rPr>
            <a:t>、平成１</a:t>
          </a:r>
          <a:r>
            <a:rPr kumimoji="1" lang="ja-JP" altLang="en-US" sz="1100">
              <a:solidFill>
                <a:schemeClr val="dk1"/>
              </a:solidFill>
              <a:effectLst/>
              <a:latin typeface="+mn-lt"/>
              <a:ea typeface="+mn-ea"/>
              <a:cs typeface="+mn-cs"/>
            </a:rPr>
            <a:t>５</a:t>
          </a:r>
          <a:r>
            <a:rPr kumimoji="1" lang="ja-JP" altLang="ja-JP" sz="1100">
              <a:solidFill>
                <a:schemeClr val="dk1"/>
              </a:solidFill>
              <a:effectLst/>
              <a:latin typeface="+mn-lt"/>
              <a:ea typeface="+mn-ea"/>
              <a:cs typeface="+mn-cs"/>
            </a:rPr>
            <a:t>年度に借り入れた臨時財政対策債や平成２４年度に実施した</a:t>
          </a:r>
          <a:r>
            <a:rPr kumimoji="1" lang="ja-JP" altLang="en-US" sz="1100">
              <a:solidFill>
                <a:schemeClr val="dk1"/>
              </a:solidFill>
              <a:effectLst/>
              <a:latin typeface="+mn-lt"/>
              <a:ea typeface="+mn-ea"/>
              <a:cs typeface="+mn-cs"/>
            </a:rPr>
            <a:t>笠松中学校新屋内運動場建設事業</a:t>
          </a:r>
          <a:r>
            <a:rPr kumimoji="1" lang="ja-JP" altLang="ja-JP" sz="1100">
              <a:solidFill>
                <a:schemeClr val="dk1"/>
              </a:solidFill>
              <a:effectLst/>
              <a:latin typeface="+mn-lt"/>
              <a:ea typeface="+mn-ea"/>
              <a:cs typeface="+mn-cs"/>
            </a:rPr>
            <a:t>に係る起債の償還が終わった</a:t>
          </a:r>
          <a:r>
            <a:rPr kumimoji="1" lang="ja-JP" altLang="en-US" sz="1100">
              <a:solidFill>
                <a:schemeClr val="dk1"/>
              </a:solidFill>
              <a:effectLst/>
              <a:latin typeface="+mn-lt"/>
              <a:ea typeface="+mn-ea"/>
              <a:cs typeface="+mn-cs"/>
            </a:rPr>
            <a:t>ことで</a:t>
          </a:r>
          <a:r>
            <a:rPr kumimoji="1" lang="ja-JP" altLang="ja-JP" sz="1100">
              <a:solidFill>
                <a:schemeClr val="dk1"/>
              </a:solidFill>
              <a:effectLst/>
              <a:latin typeface="+mn-lt"/>
              <a:ea typeface="+mn-ea"/>
              <a:cs typeface="+mn-cs"/>
            </a:rPr>
            <a:t>、元利償還金は</a:t>
          </a:r>
          <a:r>
            <a:rPr kumimoji="1" lang="ja-JP" altLang="en-US" sz="1100">
              <a:solidFill>
                <a:schemeClr val="dk1"/>
              </a:solidFill>
              <a:effectLst/>
              <a:latin typeface="+mn-lt"/>
              <a:ea typeface="+mn-ea"/>
              <a:cs typeface="+mn-cs"/>
            </a:rPr>
            <a:t>減少</a:t>
          </a:r>
          <a:r>
            <a:rPr kumimoji="1" lang="ja-JP" altLang="ja-JP" sz="1100">
              <a:solidFill>
                <a:schemeClr val="dk1"/>
              </a:solidFill>
              <a:effectLst/>
              <a:latin typeface="+mn-lt"/>
              <a:ea typeface="+mn-ea"/>
              <a:cs typeface="+mn-cs"/>
            </a:rPr>
            <a:t>となった。</a:t>
          </a:r>
          <a:endParaRPr lang="ja-JP" altLang="ja-JP" sz="1400">
            <a:effectLst/>
          </a:endParaRPr>
        </a:p>
        <a:p>
          <a:r>
            <a:rPr kumimoji="1" lang="ja-JP" altLang="ja-JP" sz="1100">
              <a:solidFill>
                <a:schemeClr val="dk1"/>
              </a:solidFill>
              <a:effectLst/>
              <a:latin typeface="+mn-lt"/>
              <a:ea typeface="+mn-ea"/>
              <a:cs typeface="+mn-cs"/>
            </a:rPr>
            <a:t>　今後</a:t>
          </a:r>
          <a:r>
            <a:rPr kumimoji="1" lang="ja-JP" altLang="en-US" sz="1100">
              <a:solidFill>
                <a:schemeClr val="dk1"/>
              </a:solidFill>
              <a:effectLst/>
              <a:latin typeface="+mn-lt"/>
              <a:ea typeface="+mn-ea"/>
              <a:cs typeface="+mn-cs"/>
            </a:rPr>
            <a:t>も短期的には減少していくことが</a:t>
          </a:r>
          <a:r>
            <a:rPr kumimoji="1" lang="ja-JP" altLang="ja-JP" sz="1100">
              <a:solidFill>
                <a:schemeClr val="dk1"/>
              </a:solidFill>
              <a:effectLst/>
              <a:latin typeface="+mn-lt"/>
              <a:ea typeface="+mn-ea"/>
              <a:cs typeface="+mn-cs"/>
            </a:rPr>
            <a:t>見込まれる</a:t>
          </a:r>
          <a:r>
            <a:rPr kumimoji="1" lang="ja-JP" altLang="en-US" sz="1100">
              <a:solidFill>
                <a:schemeClr val="dk1"/>
              </a:solidFill>
              <a:effectLst/>
              <a:latin typeface="+mn-lt"/>
              <a:ea typeface="+mn-ea"/>
              <a:cs typeface="+mn-cs"/>
            </a:rPr>
            <a:t>が、</a:t>
          </a:r>
          <a:r>
            <a:rPr kumimoji="1" lang="ja-JP" altLang="ja-JP" sz="1100">
              <a:solidFill>
                <a:schemeClr val="dk1"/>
              </a:solidFill>
              <a:effectLst/>
              <a:latin typeface="+mn-lt"/>
              <a:ea typeface="+mn-ea"/>
              <a:cs typeface="+mn-cs"/>
            </a:rPr>
            <a:t>令和</a:t>
          </a:r>
          <a:r>
            <a:rPr kumimoji="1" lang="ja-JP" altLang="en-US" sz="1100">
              <a:solidFill>
                <a:schemeClr val="dk1"/>
              </a:solidFill>
              <a:effectLst/>
              <a:latin typeface="+mn-lt"/>
              <a:ea typeface="+mn-ea"/>
              <a:cs typeface="+mn-cs"/>
            </a:rPr>
            <a:t>４</a:t>
          </a:r>
          <a:r>
            <a:rPr kumimoji="1" lang="ja-JP" altLang="ja-JP" sz="1100">
              <a:solidFill>
                <a:schemeClr val="dk1"/>
              </a:solidFill>
              <a:effectLst/>
              <a:latin typeface="+mn-lt"/>
              <a:ea typeface="+mn-ea"/>
              <a:cs typeface="+mn-cs"/>
            </a:rPr>
            <a:t>年度</a:t>
          </a:r>
          <a:r>
            <a:rPr kumimoji="1" lang="ja-JP" altLang="en-US" sz="1100">
              <a:solidFill>
                <a:schemeClr val="dk1"/>
              </a:solidFill>
              <a:effectLst/>
              <a:latin typeface="+mn-lt"/>
              <a:ea typeface="+mn-ea"/>
              <a:cs typeface="+mn-cs"/>
            </a:rPr>
            <a:t>以降</a:t>
          </a:r>
          <a:r>
            <a:rPr kumimoji="1" lang="ja-JP" altLang="ja-JP" sz="1100">
              <a:solidFill>
                <a:schemeClr val="dk1"/>
              </a:solidFill>
              <a:effectLst/>
              <a:latin typeface="+mn-lt"/>
              <a:ea typeface="+mn-ea"/>
              <a:cs typeface="+mn-cs"/>
            </a:rPr>
            <a:t>の道路修繕事業などの基盤整備等に伴う起債の償還が開始され</a:t>
          </a:r>
          <a:r>
            <a:rPr kumimoji="1" lang="ja-JP" altLang="en-US" sz="1100">
              <a:solidFill>
                <a:schemeClr val="dk1"/>
              </a:solidFill>
              <a:effectLst/>
              <a:latin typeface="+mn-lt"/>
              <a:ea typeface="+mn-ea"/>
              <a:cs typeface="+mn-cs"/>
            </a:rPr>
            <a:t>ていくことから、中長期的には増加</a:t>
          </a:r>
          <a:r>
            <a:rPr kumimoji="1" lang="ja-JP" altLang="ja-JP" sz="1100">
              <a:solidFill>
                <a:schemeClr val="dk1"/>
              </a:solidFill>
              <a:effectLst/>
              <a:latin typeface="+mn-lt"/>
              <a:ea typeface="+mn-ea"/>
              <a:cs typeface="+mn-cs"/>
            </a:rPr>
            <a:t>していくものと見込まれる。</a:t>
          </a:r>
          <a:endParaRPr lang="ja-JP" altLang="ja-JP" sz="1400">
            <a:effectLst/>
          </a:endParaRPr>
        </a:p>
        <a:p>
          <a:r>
            <a:rPr kumimoji="1" lang="ja-JP" altLang="ja-JP" sz="1100">
              <a:solidFill>
                <a:schemeClr val="dk1"/>
              </a:solidFill>
              <a:effectLst/>
              <a:latin typeface="+mn-lt"/>
              <a:ea typeface="+mn-ea"/>
              <a:cs typeface="+mn-cs"/>
            </a:rPr>
            <a:t>　引き続き、これまで以上に新規発行と返済のバランスを考慮し健全な財政運営に努める。</a:t>
          </a:r>
          <a:endParaRPr lang="ja-JP" altLang="ja-JP" sz="1400">
            <a:effectLst/>
          </a:endParaRPr>
        </a:p>
      </xdr:txBody>
    </xdr:sp>
    <xdr:clientData/>
  </xdr:twoCellAnchor>
  <xdr:twoCellAnchor>
    <xdr:from>
      <xdr:col>1</xdr:col>
      <xdr:colOff>0</xdr:colOff>
      <xdr:row>56</xdr:row>
      <xdr:rowOff>0</xdr:rowOff>
    </xdr:from>
    <xdr:to>
      <xdr:col>10</xdr:col>
      <xdr:colOff>0</xdr:colOff>
      <xdr:row>57</xdr:row>
      <xdr:rowOff>0</xdr:rowOff>
    </xdr:to>
    <xdr:sp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該当なし</a:t>
          </a:r>
          <a:endParaRPr lang="ja-JP" altLang="ja-JP" sz="1000">
            <a:effectLst/>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岐阜県笠松町</a:t>
          </a:r>
        </a:p>
      </xdr:txBody>
    </xdr:sp>
    <xdr:clientData/>
  </xdr:twoCellAnchor>
  <xdr:twoCellAnchor>
    <xdr:from>
      <xdr:col>1</xdr:col>
      <xdr:colOff>0</xdr:colOff>
      <xdr:row>39</xdr:row>
      <xdr:rowOff>0</xdr:rowOff>
    </xdr:from>
    <xdr:to>
      <xdr:col>8</xdr:col>
      <xdr:colOff>0</xdr:colOff>
      <xdr:row>40</xdr:row>
      <xdr:rowOff>0</xdr:rowOff>
    </xdr:to>
    <xdr:sp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000">
              <a:solidFill>
                <a:schemeClr val="dk1"/>
              </a:solidFill>
              <a:effectLst/>
              <a:latin typeface="+mn-lt"/>
              <a:ea typeface="+mn-ea"/>
              <a:cs typeface="+mn-cs"/>
            </a:rPr>
            <a:t>　令和</a:t>
          </a:r>
          <a:r>
            <a:rPr kumimoji="1" lang="ja-JP" altLang="en-US" sz="1000">
              <a:solidFill>
                <a:schemeClr val="dk1"/>
              </a:solidFill>
              <a:effectLst/>
              <a:latin typeface="+mn-lt"/>
              <a:ea typeface="+mn-ea"/>
              <a:cs typeface="+mn-cs"/>
            </a:rPr>
            <a:t>６</a:t>
          </a:r>
          <a:r>
            <a:rPr kumimoji="1" lang="ja-JP" altLang="ja-JP" sz="1000">
              <a:solidFill>
                <a:schemeClr val="dk1"/>
              </a:solidFill>
              <a:effectLst/>
              <a:latin typeface="+mn-lt"/>
              <a:ea typeface="+mn-ea"/>
              <a:cs typeface="+mn-cs"/>
            </a:rPr>
            <a:t>年度は、償還額が地方債発行額を上回ったことにより、現在高は減少した。今後、道路新設改良事業などを実施するが、減少していくものと見込まれる。</a:t>
          </a:r>
          <a:endParaRPr lang="ja-JP" altLang="ja-JP" sz="1100">
            <a:effectLst/>
          </a:endParaRPr>
        </a:p>
        <a:p>
          <a:r>
            <a:rPr kumimoji="1" lang="ja-JP" altLang="ja-JP" sz="1000">
              <a:solidFill>
                <a:schemeClr val="dk1"/>
              </a:solidFill>
              <a:effectLst/>
              <a:latin typeface="+mn-lt"/>
              <a:ea typeface="+mn-ea"/>
              <a:cs typeface="+mn-cs"/>
            </a:rPr>
            <a:t>　また、下水道事業会計は財源の確保のため資本費平準化債の借入を始めたが、今後その返済が始まるため、中長期的な観点で分析し、バランスに優れた健全な財政運営に努める。</a:t>
          </a:r>
          <a:endParaRPr lang="ja-JP" altLang="ja-JP" sz="1100">
            <a:effectLst/>
          </a:endParaRPr>
        </a:p>
        <a:p>
          <a:r>
            <a:rPr kumimoji="1" lang="ja-JP" altLang="ja-JP" sz="1000">
              <a:solidFill>
                <a:schemeClr val="dk1"/>
              </a:solidFill>
              <a:effectLst/>
              <a:latin typeface="+mn-lt"/>
              <a:ea typeface="+mn-ea"/>
              <a:cs typeface="+mn-cs"/>
            </a:rPr>
            <a:t>　将来負担比率は、昨年度から</a:t>
          </a:r>
          <a:r>
            <a:rPr kumimoji="1" lang="ja-JP" altLang="en-US" sz="1000">
              <a:solidFill>
                <a:schemeClr val="dk1"/>
              </a:solidFill>
              <a:effectLst/>
              <a:latin typeface="+mn-lt"/>
              <a:ea typeface="+mn-ea"/>
              <a:cs typeface="+mn-cs"/>
            </a:rPr>
            <a:t>３</a:t>
          </a:r>
          <a:r>
            <a:rPr kumimoji="1" lang="ja-JP" altLang="ja-JP" sz="1000">
              <a:solidFill>
                <a:schemeClr val="dk1"/>
              </a:solidFill>
              <a:effectLst/>
              <a:latin typeface="+mn-lt"/>
              <a:ea typeface="+mn-ea"/>
              <a:cs typeface="+mn-cs"/>
            </a:rPr>
            <a:t>．</a:t>
          </a:r>
          <a:r>
            <a:rPr kumimoji="1" lang="ja-JP" altLang="en-US" sz="1000">
              <a:solidFill>
                <a:schemeClr val="dk1"/>
              </a:solidFill>
              <a:effectLst/>
              <a:latin typeface="+mn-lt"/>
              <a:ea typeface="+mn-ea"/>
              <a:cs typeface="+mn-cs"/>
            </a:rPr>
            <a:t>１</a:t>
          </a:r>
          <a:r>
            <a:rPr kumimoji="1" lang="ja-JP" altLang="ja-JP" sz="1000">
              <a:solidFill>
                <a:schemeClr val="dk1"/>
              </a:solidFill>
              <a:effectLst/>
              <a:latin typeface="+mn-lt"/>
              <a:ea typeface="+mn-ea"/>
              <a:cs typeface="+mn-cs"/>
            </a:rPr>
            <a:t>％</a:t>
          </a:r>
          <a:r>
            <a:rPr kumimoji="1" lang="ja-JP" altLang="en-US" sz="1000">
              <a:solidFill>
                <a:schemeClr val="dk1"/>
              </a:solidFill>
              <a:effectLst/>
              <a:latin typeface="+mn-lt"/>
              <a:ea typeface="+mn-ea"/>
              <a:cs typeface="+mn-cs"/>
            </a:rPr>
            <a:t>増加</a:t>
          </a:r>
          <a:r>
            <a:rPr kumimoji="1" lang="ja-JP" altLang="ja-JP" sz="1000">
              <a:solidFill>
                <a:schemeClr val="dk1"/>
              </a:solidFill>
              <a:effectLst/>
              <a:latin typeface="+mn-lt"/>
              <a:ea typeface="+mn-ea"/>
              <a:cs typeface="+mn-cs"/>
            </a:rPr>
            <a:t>したが、これは羽島郡広域連合、岐阜羽島衛生施設組合への負担見込額の</a:t>
          </a:r>
          <a:r>
            <a:rPr kumimoji="1" lang="ja-JP" altLang="en-US" sz="1000">
              <a:solidFill>
                <a:schemeClr val="dk1"/>
              </a:solidFill>
              <a:effectLst/>
              <a:latin typeface="+mn-lt"/>
              <a:ea typeface="+mn-ea"/>
              <a:cs typeface="+mn-cs"/>
            </a:rPr>
            <a:t>増</a:t>
          </a:r>
          <a:r>
            <a:rPr kumimoji="1" lang="ja-JP" altLang="ja-JP" sz="1000">
              <a:solidFill>
                <a:schemeClr val="dk1"/>
              </a:solidFill>
              <a:effectLst/>
              <a:latin typeface="+mn-lt"/>
              <a:ea typeface="+mn-ea"/>
              <a:cs typeface="+mn-cs"/>
            </a:rPr>
            <a:t>により、組合等負担等見込額</a:t>
          </a:r>
          <a:r>
            <a:rPr kumimoji="1" lang="ja-JP" altLang="en-US" sz="1000">
              <a:solidFill>
                <a:schemeClr val="dk1"/>
              </a:solidFill>
              <a:effectLst/>
              <a:latin typeface="+mn-lt"/>
              <a:ea typeface="+mn-ea"/>
              <a:cs typeface="+mn-cs"/>
            </a:rPr>
            <a:t>１５４</a:t>
          </a:r>
          <a:r>
            <a:rPr kumimoji="1" lang="ja-JP" altLang="ja-JP" sz="1000">
              <a:solidFill>
                <a:schemeClr val="dk1"/>
              </a:solidFill>
              <a:effectLst/>
              <a:latin typeface="+mn-lt"/>
              <a:ea typeface="+mn-ea"/>
              <a:cs typeface="+mn-cs"/>
            </a:rPr>
            <a:t>百万円</a:t>
          </a:r>
          <a:r>
            <a:rPr kumimoji="1" lang="ja-JP" altLang="en-US" sz="1000">
              <a:solidFill>
                <a:schemeClr val="dk1"/>
              </a:solidFill>
              <a:effectLst/>
              <a:latin typeface="+mn-lt"/>
              <a:ea typeface="+mn-ea"/>
              <a:cs typeface="+mn-cs"/>
            </a:rPr>
            <a:t>増加</a:t>
          </a:r>
          <a:r>
            <a:rPr kumimoji="1" lang="ja-JP" altLang="ja-JP" sz="1000">
              <a:solidFill>
                <a:schemeClr val="dk1"/>
              </a:solidFill>
              <a:effectLst/>
              <a:latin typeface="+mn-lt"/>
              <a:ea typeface="+mn-ea"/>
              <a:cs typeface="+mn-cs"/>
            </a:rPr>
            <a:t>したことが要因である。</a:t>
          </a:r>
          <a:endParaRPr kumimoji="1" lang="en-US" altLang="ja-JP" sz="1000">
            <a:solidFill>
              <a:schemeClr val="dk1"/>
            </a:solidFill>
            <a:effectLst/>
            <a:latin typeface="+mn-lt"/>
            <a:ea typeface="+mn-ea"/>
            <a:cs typeface="+mn-cs"/>
          </a:endParaRPr>
        </a:p>
        <a:p>
          <a:endParaRPr lang="ja-JP" altLang="ja-JP" sz="1100">
            <a:effectLst/>
          </a:endParaRPr>
        </a:p>
        <a:p>
          <a:r>
            <a:rPr kumimoji="1" lang="en-US" altLang="ja-JP" sz="1000">
              <a:solidFill>
                <a:schemeClr val="dk1"/>
              </a:solidFill>
              <a:effectLst/>
              <a:latin typeface="+mn-lt"/>
              <a:ea typeface="+mn-ea"/>
              <a:cs typeface="+mn-cs"/>
            </a:rPr>
            <a:t>※</a:t>
          </a:r>
          <a:r>
            <a:rPr kumimoji="1" lang="ja-JP" altLang="ja-JP" sz="1000">
              <a:solidFill>
                <a:schemeClr val="dk1"/>
              </a:solidFill>
              <a:effectLst/>
              <a:latin typeface="+mn-lt"/>
              <a:ea typeface="+mn-ea"/>
              <a:cs typeface="+mn-cs"/>
            </a:rPr>
            <a:t>令和４年度の数値について修正しています。　</a:t>
          </a:r>
          <a:endParaRPr lang="ja-JP" altLang="ja-JP" sz="1100">
            <a:effectLst/>
          </a:endParaRPr>
        </a:p>
        <a:p>
          <a:r>
            <a:rPr kumimoji="1" lang="ja-JP" altLang="ja-JP" sz="1000">
              <a:solidFill>
                <a:schemeClr val="dk1"/>
              </a:solidFill>
              <a:effectLst/>
              <a:latin typeface="+mn-lt"/>
              <a:ea typeface="+mn-ea"/>
              <a:cs typeface="+mn-cs"/>
            </a:rPr>
            <a:t>　・公営企業債等繰入見込額</a:t>
          </a:r>
          <a:endParaRPr lang="ja-JP" altLang="ja-JP" sz="1100">
            <a:effectLst/>
          </a:endParaRPr>
        </a:p>
        <a:p>
          <a:r>
            <a:rPr kumimoji="1" lang="ja-JP" altLang="ja-JP" sz="1000">
              <a:solidFill>
                <a:schemeClr val="dk1"/>
              </a:solidFill>
              <a:effectLst/>
              <a:latin typeface="+mn-lt"/>
              <a:ea typeface="+mn-ea"/>
              <a:cs typeface="+mn-cs"/>
            </a:rPr>
            <a:t>　　（正）３，</a:t>
          </a:r>
          <a:r>
            <a:rPr kumimoji="1" lang="ja-JP" altLang="en-US" sz="1000">
              <a:solidFill>
                <a:schemeClr val="dk1"/>
              </a:solidFill>
              <a:effectLst/>
              <a:latin typeface="+mn-lt"/>
              <a:ea typeface="+mn-ea"/>
              <a:cs typeface="+mn-cs"/>
            </a:rPr>
            <a:t>０１７</a:t>
          </a:r>
          <a:r>
            <a:rPr kumimoji="1" lang="ja-JP" altLang="ja-JP" sz="1000">
              <a:solidFill>
                <a:schemeClr val="dk1"/>
              </a:solidFill>
              <a:effectLst/>
              <a:latin typeface="+mn-lt"/>
              <a:ea typeface="+mn-ea"/>
              <a:cs typeface="+mn-cs"/>
            </a:rPr>
            <a:t>　（誤）３，２５８</a:t>
          </a:r>
          <a:endParaRPr lang="ja-JP" altLang="ja-JP" sz="1100">
            <a:effectLst/>
          </a:endParaRPr>
        </a:p>
        <a:p>
          <a:r>
            <a:rPr kumimoji="1" lang="ja-JP" altLang="ja-JP" sz="1000">
              <a:solidFill>
                <a:schemeClr val="dk1"/>
              </a:solidFill>
              <a:effectLst/>
              <a:latin typeface="+mn-lt"/>
              <a:ea typeface="+mn-ea"/>
              <a:cs typeface="+mn-cs"/>
            </a:rPr>
            <a:t>　・将来負担比率の分子</a:t>
          </a:r>
          <a:endParaRPr lang="ja-JP" altLang="ja-JP" sz="1100">
            <a:effectLst/>
          </a:endParaRPr>
        </a:p>
        <a:p>
          <a:pPr eaLnBrk="1" fontAlgn="auto" latinLnBrk="0" hangingPunct="1"/>
          <a:r>
            <a:rPr kumimoji="1" lang="ja-JP" altLang="ja-JP" sz="1000">
              <a:solidFill>
                <a:schemeClr val="dk1"/>
              </a:solidFill>
              <a:effectLst/>
              <a:latin typeface="+mn-lt"/>
              <a:ea typeface="+mn-ea"/>
              <a:cs typeface="+mn-cs"/>
            </a:rPr>
            <a:t>　　（正）１，</a:t>
          </a:r>
          <a:r>
            <a:rPr kumimoji="1" lang="ja-JP" altLang="en-US" sz="1000">
              <a:solidFill>
                <a:schemeClr val="dk1"/>
              </a:solidFill>
              <a:effectLst/>
              <a:latin typeface="+mn-lt"/>
              <a:ea typeface="+mn-ea"/>
              <a:cs typeface="+mn-cs"/>
            </a:rPr>
            <a:t>５６２</a:t>
          </a:r>
          <a:r>
            <a:rPr kumimoji="1" lang="ja-JP" altLang="ja-JP" sz="1000">
              <a:solidFill>
                <a:schemeClr val="dk1"/>
              </a:solidFill>
              <a:effectLst/>
              <a:latin typeface="+mn-lt"/>
              <a:ea typeface="+mn-ea"/>
              <a:cs typeface="+mn-cs"/>
            </a:rPr>
            <a:t>　（誤）１，８０３</a:t>
          </a:r>
          <a:endParaRPr kumimoji="1" lang="en-US" altLang="ja-JP" sz="1000">
            <a:solidFill>
              <a:schemeClr val="dk1"/>
            </a:solidFill>
            <a:effectLst/>
            <a:latin typeface="+mn-lt"/>
            <a:ea typeface="+mn-ea"/>
            <a:cs typeface="+mn-cs"/>
          </a:endParaRPr>
        </a:p>
        <a:p>
          <a:pPr eaLnBrk="1" fontAlgn="auto" latinLnBrk="0" hangingPunct="1"/>
          <a:endParaRPr kumimoji="1" lang="en-US" altLang="ja-JP" sz="1000">
            <a:solidFill>
              <a:schemeClr val="dk1"/>
            </a:solidFill>
            <a:effectLst/>
            <a:latin typeface="+mn-lt"/>
            <a:ea typeface="+mn-ea"/>
            <a:cs typeface="+mn-cs"/>
          </a:endParaRPr>
        </a:p>
        <a:p>
          <a:r>
            <a:rPr kumimoji="1" lang="en-US" altLang="ja-JP" sz="1000">
              <a:solidFill>
                <a:schemeClr val="dk1"/>
              </a:solidFill>
              <a:effectLst/>
              <a:latin typeface="+mn-lt"/>
              <a:ea typeface="+mn-ea"/>
              <a:cs typeface="+mn-cs"/>
            </a:rPr>
            <a:t>※</a:t>
          </a:r>
          <a:r>
            <a:rPr kumimoji="1" lang="ja-JP" altLang="ja-JP" sz="1000">
              <a:solidFill>
                <a:schemeClr val="dk1"/>
              </a:solidFill>
              <a:effectLst/>
              <a:latin typeface="+mn-lt"/>
              <a:ea typeface="+mn-ea"/>
              <a:cs typeface="+mn-cs"/>
            </a:rPr>
            <a:t>令和</a:t>
          </a:r>
          <a:r>
            <a:rPr kumimoji="1" lang="ja-JP" altLang="en-US" sz="1000">
              <a:solidFill>
                <a:schemeClr val="dk1"/>
              </a:solidFill>
              <a:effectLst/>
              <a:latin typeface="+mn-lt"/>
              <a:ea typeface="+mn-ea"/>
              <a:cs typeface="+mn-cs"/>
            </a:rPr>
            <a:t>５</a:t>
          </a:r>
          <a:r>
            <a:rPr kumimoji="1" lang="ja-JP" altLang="ja-JP" sz="1000">
              <a:solidFill>
                <a:schemeClr val="dk1"/>
              </a:solidFill>
              <a:effectLst/>
              <a:latin typeface="+mn-lt"/>
              <a:ea typeface="+mn-ea"/>
              <a:cs typeface="+mn-cs"/>
            </a:rPr>
            <a:t>年度の数値について修正しています。　</a:t>
          </a:r>
          <a:endParaRPr lang="ja-JP" altLang="ja-JP" sz="1100">
            <a:effectLst/>
          </a:endParaRPr>
        </a:p>
        <a:p>
          <a:r>
            <a:rPr kumimoji="1" lang="ja-JP" altLang="ja-JP" sz="1000">
              <a:solidFill>
                <a:schemeClr val="dk1"/>
              </a:solidFill>
              <a:effectLst/>
              <a:latin typeface="+mn-lt"/>
              <a:ea typeface="+mn-ea"/>
              <a:cs typeface="+mn-cs"/>
            </a:rPr>
            <a:t>　・公営企業債等繰入見込額</a:t>
          </a:r>
          <a:endParaRPr lang="ja-JP" altLang="ja-JP" sz="1100">
            <a:effectLst/>
          </a:endParaRPr>
        </a:p>
        <a:p>
          <a:r>
            <a:rPr kumimoji="1" lang="ja-JP" altLang="ja-JP" sz="1000">
              <a:solidFill>
                <a:schemeClr val="dk1"/>
              </a:solidFill>
              <a:effectLst/>
              <a:latin typeface="+mn-lt"/>
              <a:ea typeface="+mn-ea"/>
              <a:cs typeface="+mn-cs"/>
            </a:rPr>
            <a:t>　　（正）３，</a:t>
          </a:r>
          <a:r>
            <a:rPr kumimoji="1" lang="ja-JP" altLang="en-US" sz="1000">
              <a:solidFill>
                <a:schemeClr val="dk1"/>
              </a:solidFill>
              <a:effectLst/>
              <a:latin typeface="+mn-lt"/>
              <a:ea typeface="+mn-ea"/>
              <a:cs typeface="+mn-cs"/>
            </a:rPr>
            <a:t>２４４</a:t>
          </a:r>
          <a:r>
            <a:rPr kumimoji="1" lang="ja-JP" altLang="ja-JP" sz="1000">
              <a:solidFill>
                <a:schemeClr val="dk1"/>
              </a:solidFill>
              <a:effectLst/>
              <a:latin typeface="+mn-lt"/>
              <a:ea typeface="+mn-ea"/>
              <a:cs typeface="+mn-cs"/>
            </a:rPr>
            <a:t>　（誤）３，</a:t>
          </a:r>
          <a:r>
            <a:rPr kumimoji="1" lang="ja-JP" altLang="en-US" sz="1000">
              <a:solidFill>
                <a:schemeClr val="dk1"/>
              </a:solidFill>
              <a:effectLst/>
              <a:latin typeface="+mn-lt"/>
              <a:ea typeface="+mn-ea"/>
              <a:cs typeface="+mn-cs"/>
            </a:rPr>
            <a:t>１１６</a:t>
          </a:r>
          <a:endParaRPr lang="ja-JP" altLang="ja-JP" sz="1100">
            <a:effectLst/>
          </a:endParaRPr>
        </a:p>
        <a:p>
          <a:r>
            <a:rPr kumimoji="1" lang="ja-JP" altLang="ja-JP" sz="1000">
              <a:solidFill>
                <a:schemeClr val="dk1"/>
              </a:solidFill>
              <a:effectLst/>
              <a:latin typeface="+mn-lt"/>
              <a:ea typeface="+mn-ea"/>
              <a:cs typeface="+mn-cs"/>
            </a:rPr>
            <a:t>　・将来負担比率の分子</a:t>
          </a:r>
          <a:endParaRPr lang="ja-JP" altLang="ja-JP" sz="1100">
            <a:effectLst/>
          </a:endParaRPr>
        </a:p>
        <a:p>
          <a:pPr eaLnBrk="1" fontAlgn="auto" latinLnBrk="0" hangingPunct="1"/>
          <a:r>
            <a:rPr kumimoji="1" lang="ja-JP" altLang="ja-JP" sz="1000">
              <a:solidFill>
                <a:schemeClr val="dk1"/>
              </a:solidFill>
              <a:effectLst/>
              <a:latin typeface="+mn-lt"/>
              <a:ea typeface="+mn-ea"/>
              <a:cs typeface="+mn-cs"/>
            </a:rPr>
            <a:t>　　（正）１，</a:t>
          </a:r>
          <a:r>
            <a:rPr kumimoji="1" lang="ja-JP" altLang="en-US" sz="1000">
              <a:solidFill>
                <a:schemeClr val="dk1"/>
              </a:solidFill>
              <a:effectLst/>
              <a:latin typeface="+mn-lt"/>
              <a:ea typeface="+mn-ea"/>
              <a:cs typeface="+mn-cs"/>
            </a:rPr>
            <a:t>６９３</a:t>
          </a:r>
          <a:r>
            <a:rPr kumimoji="1" lang="ja-JP" altLang="ja-JP" sz="1000">
              <a:solidFill>
                <a:schemeClr val="dk1"/>
              </a:solidFill>
              <a:effectLst/>
              <a:latin typeface="+mn-lt"/>
              <a:ea typeface="+mn-ea"/>
              <a:cs typeface="+mn-cs"/>
            </a:rPr>
            <a:t>　（誤）１，</a:t>
          </a:r>
          <a:r>
            <a:rPr kumimoji="1" lang="ja-JP" altLang="en-US" sz="1000">
              <a:solidFill>
                <a:schemeClr val="dk1"/>
              </a:solidFill>
              <a:effectLst/>
              <a:latin typeface="+mn-lt"/>
              <a:ea typeface="+mn-ea"/>
              <a:cs typeface="+mn-cs"/>
            </a:rPr>
            <a:t>５６５</a:t>
          </a:r>
          <a:endParaRPr lang="ja-JP" altLang="ja-JP" sz="1100">
            <a:effectLst/>
          </a:endParaRPr>
        </a:p>
        <a:p>
          <a:pPr eaLnBrk="1" fontAlgn="auto" latinLnBrk="0" hangingPunct="1"/>
          <a:endParaRPr lang="ja-JP" altLang="ja-JP" sz="1400">
            <a:effectLst/>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岐阜県笠松町</a:t>
          </a:r>
        </a:p>
      </xdr:txBody>
    </xdr:sp>
    <xdr:clientData/>
  </xdr:twoCellAnchor>
  <xdr:twoCellAnchor>
    <xdr:from>
      <xdr:col>0</xdr:col>
      <xdr:colOff>533400</xdr:colOff>
      <xdr:row>4</xdr:row>
      <xdr:rowOff>118629</xdr:rowOff>
    </xdr:from>
    <xdr:to>
      <xdr:col>2</xdr:col>
      <xdr:colOff>1009650</xdr:colOff>
      <xdr:row>6</xdr:row>
      <xdr:rowOff>185304</xdr:rowOff>
    </xdr:to>
    <xdr:sp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300">
              <a:solidFill>
                <a:schemeClr val="dk1"/>
              </a:solidFill>
              <a:effectLst/>
              <a:latin typeface="+mn-lt"/>
              <a:ea typeface="+mn-ea"/>
              <a:cs typeface="+mn-cs"/>
            </a:rPr>
            <a:t>（増減理由）</a:t>
          </a:r>
          <a:endParaRPr lang="ja-JP" altLang="ja-JP" sz="1300">
            <a:effectLst/>
          </a:endParaRPr>
        </a:p>
        <a:p>
          <a:r>
            <a:rPr kumimoji="1" lang="ja-JP" altLang="ja-JP" sz="1300">
              <a:solidFill>
                <a:schemeClr val="dk1"/>
              </a:solidFill>
              <a:effectLst/>
              <a:latin typeface="+mn-lt"/>
              <a:ea typeface="+mn-ea"/>
              <a:cs typeface="+mn-cs"/>
            </a:rPr>
            <a:t>　財政調整基金は、個人町民税、法人町民税の増収により</a:t>
          </a:r>
          <a:r>
            <a:rPr kumimoji="1" lang="ja-JP" altLang="en-US" sz="1300">
              <a:solidFill>
                <a:schemeClr val="dk1"/>
              </a:solidFill>
              <a:effectLst/>
              <a:latin typeface="+mn-lt"/>
              <a:ea typeface="+mn-ea"/>
              <a:cs typeface="+mn-cs"/>
            </a:rPr>
            <a:t>１</a:t>
          </a:r>
          <a:r>
            <a:rPr kumimoji="1" lang="ja-JP" altLang="ja-JP" sz="1300">
              <a:solidFill>
                <a:schemeClr val="dk1"/>
              </a:solidFill>
              <a:effectLst/>
              <a:latin typeface="+mn-lt"/>
              <a:ea typeface="+mn-ea"/>
              <a:cs typeface="+mn-cs"/>
            </a:rPr>
            <a:t>百万円程度積み立てた一方、歳入予算の不足分を補うため、</a:t>
          </a:r>
          <a:r>
            <a:rPr kumimoji="1" lang="ja-JP" altLang="en-US" sz="1300">
              <a:solidFill>
                <a:schemeClr val="dk1"/>
              </a:solidFill>
              <a:effectLst/>
              <a:latin typeface="+mn-lt"/>
              <a:ea typeface="+mn-ea"/>
              <a:cs typeface="+mn-cs"/>
            </a:rPr>
            <a:t>６９</a:t>
          </a:r>
          <a:r>
            <a:rPr kumimoji="1" lang="ja-JP" altLang="ja-JP" sz="1300">
              <a:solidFill>
                <a:schemeClr val="dk1"/>
              </a:solidFill>
              <a:effectLst/>
              <a:latin typeface="+mn-lt"/>
              <a:ea typeface="+mn-ea"/>
              <a:cs typeface="+mn-cs"/>
            </a:rPr>
            <a:t>百万円程度取り崩したため</a:t>
          </a:r>
          <a:r>
            <a:rPr kumimoji="1" lang="ja-JP" altLang="en-US" sz="1300">
              <a:solidFill>
                <a:schemeClr val="dk1"/>
              </a:solidFill>
              <a:effectLst/>
              <a:latin typeface="+mn-lt"/>
              <a:ea typeface="+mn-ea"/>
              <a:cs typeface="+mn-cs"/>
            </a:rPr>
            <a:t>６７</a:t>
          </a:r>
          <a:r>
            <a:rPr kumimoji="1" lang="ja-JP" altLang="ja-JP" sz="1300">
              <a:solidFill>
                <a:schemeClr val="dk1"/>
              </a:solidFill>
              <a:effectLst/>
              <a:latin typeface="+mn-lt"/>
              <a:ea typeface="+mn-ea"/>
              <a:cs typeface="+mn-cs"/>
            </a:rPr>
            <a:t>百万円の減となった。</a:t>
          </a:r>
          <a:endParaRPr lang="ja-JP" altLang="ja-JP" sz="1300">
            <a:effectLst/>
          </a:endParaRPr>
        </a:p>
        <a:p>
          <a:r>
            <a:rPr kumimoji="1" lang="ja-JP" altLang="ja-JP" sz="1300">
              <a:solidFill>
                <a:schemeClr val="dk1"/>
              </a:solidFill>
              <a:effectLst/>
              <a:latin typeface="+mn-lt"/>
              <a:ea typeface="+mn-ea"/>
              <a:cs typeface="+mn-cs"/>
            </a:rPr>
            <a:t>　減債基金は、地方交付税で措置された臨時財政対策債償還基金費相当額を積み立てたため</a:t>
          </a:r>
          <a:r>
            <a:rPr kumimoji="1" lang="ja-JP" altLang="en-US" sz="1300">
              <a:solidFill>
                <a:schemeClr val="dk1"/>
              </a:solidFill>
              <a:effectLst/>
              <a:latin typeface="+mn-lt"/>
              <a:ea typeface="+mn-ea"/>
              <a:cs typeface="+mn-cs"/>
            </a:rPr>
            <a:t>３６</a:t>
          </a:r>
          <a:r>
            <a:rPr kumimoji="1" lang="ja-JP" altLang="ja-JP" sz="1300">
              <a:solidFill>
                <a:schemeClr val="dk1"/>
              </a:solidFill>
              <a:effectLst/>
              <a:latin typeface="+mn-lt"/>
              <a:ea typeface="+mn-ea"/>
              <a:cs typeface="+mn-cs"/>
            </a:rPr>
            <a:t>百万円の増となった。</a:t>
          </a:r>
          <a:endParaRPr lang="ja-JP" altLang="ja-JP" sz="1300">
            <a:effectLst/>
          </a:endParaRPr>
        </a:p>
        <a:p>
          <a:r>
            <a:rPr kumimoji="1" lang="ja-JP" altLang="ja-JP" sz="1300">
              <a:solidFill>
                <a:schemeClr val="dk1"/>
              </a:solidFill>
              <a:effectLst/>
              <a:latin typeface="+mn-lt"/>
              <a:ea typeface="+mn-ea"/>
              <a:cs typeface="+mn-cs"/>
            </a:rPr>
            <a:t>　その他に、地域間交流事業、観光促進事業、プロモーション推進事業等のため「かさまつ応援基金」を２１百万円、道路新設改良工事のため「社会資本整備基金」を８百万円取り崩したこと</a:t>
          </a:r>
          <a:r>
            <a:rPr kumimoji="1" lang="ja-JP" altLang="en-US" sz="1300">
              <a:solidFill>
                <a:schemeClr val="dk1"/>
              </a:solidFill>
              <a:effectLst/>
              <a:latin typeface="+mn-lt"/>
              <a:ea typeface="+mn-ea"/>
              <a:cs typeface="+mn-cs"/>
            </a:rPr>
            <a:t>が</a:t>
          </a:r>
          <a:r>
            <a:rPr kumimoji="1" lang="ja-JP" altLang="ja-JP" sz="1300">
              <a:solidFill>
                <a:schemeClr val="dk1"/>
              </a:solidFill>
              <a:effectLst/>
              <a:latin typeface="+mn-lt"/>
              <a:ea typeface="+mn-ea"/>
              <a:cs typeface="+mn-cs"/>
            </a:rPr>
            <a:t>、かさまつ応援基金に</a:t>
          </a:r>
          <a:r>
            <a:rPr kumimoji="1" lang="ja-JP" altLang="en-US" sz="1300">
              <a:solidFill>
                <a:schemeClr val="dk1"/>
              </a:solidFill>
              <a:effectLst/>
              <a:latin typeface="+mn-lt"/>
              <a:ea typeface="+mn-ea"/>
              <a:cs typeface="+mn-cs"/>
            </a:rPr>
            <a:t>６７</a:t>
          </a:r>
          <a:r>
            <a:rPr kumimoji="1" lang="ja-JP" altLang="ja-JP" sz="1300">
              <a:solidFill>
                <a:schemeClr val="dk1"/>
              </a:solidFill>
              <a:effectLst/>
              <a:latin typeface="+mn-lt"/>
              <a:ea typeface="+mn-ea"/>
              <a:cs typeface="+mn-cs"/>
            </a:rPr>
            <a:t>百万円積み立てた</a:t>
          </a:r>
          <a:r>
            <a:rPr kumimoji="1" lang="ja-JP" altLang="en-US" sz="1300">
              <a:solidFill>
                <a:schemeClr val="dk1"/>
              </a:solidFill>
              <a:effectLst/>
              <a:latin typeface="+mn-lt"/>
              <a:ea typeface="+mn-ea"/>
              <a:cs typeface="+mn-cs"/>
            </a:rPr>
            <a:t>こと等により</a:t>
          </a:r>
          <a:r>
            <a:rPr kumimoji="1" lang="ja-JP" altLang="ja-JP" sz="1300">
              <a:solidFill>
                <a:schemeClr val="dk1"/>
              </a:solidFill>
              <a:effectLst/>
              <a:latin typeface="+mn-lt"/>
              <a:ea typeface="+mn-ea"/>
              <a:cs typeface="+mn-cs"/>
            </a:rPr>
            <a:t>、基金全体としては約</a:t>
          </a:r>
          <a:r>
            <a:rPr kumimoji="1" lang="ja-JP" altLang="en-US" sz="1300">
              <a:solidFill>
                <a:schemeClr val="dk1"/>
              </a:solidFill>
              <a:effectLst/>
              <a:latin typeface="+mn-lt"/>
              <a:ea typeface="+mn-ea"/>
              <a:cs typeface="+mn-cs"/>
            </a:rPr>
            <a:t>１１</a:t>
          </a:r>
          <a:r>
            <a:rPr kumimoji="1" lang="ja-JP" altLang="ja-JP" sz="1300">
              <a:solidFill>
                <a:schemeClr val="dk1"/>
              </a:solidFill>
              <a:effectLst/>
              <a:latin typeface="+mn-lt"/>
              <a:ea typeface="+mn-ea"/>
              <a:cs typeface="+mn-cs"/>
            </a:rPr>
            <a:t>百万円の</a:t>
          </a:r>
          <a:r>
            <a:rPr kumimoji="1" lang="ja-JP" altLang="en-US" sz="1300">
              <a:solidFill>
                <a:schemeClr val="dk1"/>
              </a:solidFill>
              <a:effectLst/>
              <a:latin typeface="+mn-lt"/>
              <a:ea typeface="+mn-ea"/>
              <a:cs typeface="+mn-cs"/>
            </a:rPr>
            <a:t>増</a:t>
          </a:r>
          <a:r>
            <a:rPr kumimoji="1" lang="ja-JP" altLang="ja-JP" sz="1300">
              <a:solidFill>
                <a:schemeClr val="dk1"/>
              </a:solidFill>
              <a:effectLst/>
              <a:latin typeface="+mn-lt"/>
              <a:ea typeface="+mn-ea"/>
              <a:cs typeface="+mn-cs"/>
            </a:rPr>
            <a:t>となった。</a:t>
          </a:r>
          <a:endParaRPr kumimoji="1" lang="en-US" altLang="ja-JP" sz="1300">
            <a:solidFill>
              <a:schemeClr val="dk1"/>
            </a:solidFill>
            <a:effectLst/>
            <a:latin typeface="+mn-lt"/>
            <a:ea typeface="+mn-ea"/>
            <a:cs typeface="+mn-cs"/>
          </a:endParaRPr>
        </a:p>
        <a:p>
          <a:endParaRPr lang="ja-JP" altLang="ja-JP" sz="1300">
            <a:effectLst/>
          </a:endParaRPr>
        </a:p>
        <a:p>
          <a:r>
            <a:rPr kumimoji="1" lang="ja-JP" altLang="ja-JP" sz="1300">
              <a:solidFill>
                <a:schemeClr val="dk1"/>
              </a:solidFill>
              <a:effectLst/>
              <a:latin typeface="+mn-lt"/>
              <a:ea typeface="+mn-ea"/>
              <a:cs typeface="+mn-cs"/>
            </a:rPr>
            <a:t>（今後の方針）</a:t>
          </a:r>
          <a:endParaRPr lang="ja-JP" altLang="ja-JP" sz="1300">
            <a:effectLst/>
          </a:endParaRPr>
        </a:p>
        <a:p>
          <a:r>
            <a:rPr kumimoji="1" lang="ja-JP" altLang="ja-JP" sz="1300">
              <a:solidFill>
                <a:schemeClr val="dk1"/>
              </a:solidFill>
              <a:effectLst/>
              <a:latin typeface="+mn-lt"/>
              <a:ea typeface="+mn-ea"/>
              <a:cs typeface="+mn-cs"/>
            </a:rPr>
            <a:t>　財政調整基金、その他特定目的基金の利用目的を明確にし、計画的に積立、取崩しを行っていく。</a:t>
          </a:r>
          <a:endParaRPr lang="ja-JP" altLang="ja-JP" sz="13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300">
              <a:solidFill>
                <a:schemeClr val="dk1"/>
              </a:solidFill>
              <a:effectLst/>
              <a:latin typeface="+mn-lt"/>
              <a:ea typeface="+mn-ea"/>
              <a:cs typeface="+mn-cs"/>
            </a:rPr>
            <a:t>（基金の使途）</a:t>
          </a:r>
          <a:endParaRPr lang="ja-JP" altLang="ja-JP" sz="1300">
            <a:effectLst/>
          </a:endParaRPr>
        </a:p>
        <a:p>
          <a:r>
            <a:rPr kumimoji="1" lang="ja-JP" altLang="ja-JP" sz="1300">
              <a:solidFill>
                <a:schemeClr val="dk1"/>
              </a:solidFill>
              <a:effectLst/>
              <a:latin typeface="+mn-lt"/>
              <a:ea typeface="+mn-ea"/>
              <a:cs typeface="+mn-cs"/>
            </a:rPr>
            <a:t>・次期ごみ処理施設整備基金：岐阜羽島衛生施設組合で計画中の次期ごみ処理施設建設に要する経費</a:t>
          </a:r>
          <a:endParaRPr lang="ja-JP" altLang="ja-JP" sz="1300">
            <a:effectLst/>
          </a:endParaRPr>
        </a:p>
        <a:p>
          <a:r>
            <a:rPr kumimoji="1" lang="ja-JP" altLang="ja-JP" sz="1300">
              <a:solidFill>
                <a:schemeClr val="dk1"/>
              </a:solidFill>
              <a:effectLst/>
              <a:latin typeface="+mn-lt"/>
              <a:ea typeface="+mn-ea"/>
              <a:cs typeface="+mn-cs"/>
            </a:rPr>
            <a:t>・福祉振興基金：町民の福祉活動の促進、快適な生活環境の形成</a:t>
          </a:r>
          <a:endParaRPr kumimoji="1" lang="en-US" altLang="ja-JP" sz="1300">
            <a:solidFill>
              <a:schemeClr val="dk1"/>
            </a:solidFill>
            <a:effectLst/>
            <a:latin typeface="+mn-lt"/>
            <a:ea typeface="+mn-ea"/>
            <a:cs typeface="+mn-cs"/>
          </a:endParaRPr>
        </a:p>
        <a:p>
          <a:endParaRPr lang="ja-JP" altLang="ja-JP" sz="1300">
            <a:effectLst/>
          </a:endParaRPr>
        </a:p>
        <a:p>
          <a:r>
            <a:rPr kumimoji="1" lang="ja-JP" altLang="ja-JP" sz="1300">
              <a:solidFill>
                <a:schemeClr val="dk1"/>
              </a:solidFill>
              <a:effectLst/>
              <a:latin typeface="+mn-lt"/>
              <a:ea typeface="+mn-ea"/>
              <a:cs typeface="+mn-cs"/>
            </a:rPr>
            <a:t>（増減理由）</a:t>
          </a:r>
          <a:endParaRPr lang="ja-JP" altLang="ja-JP" sz="1300">
            <a:effectLst/>
          </a:endParaRPr>
        </a:p>
        <a:p>
          <a:pPr eaLnBrk="1" fontAlgn="auto" latinLnBrk="0" hangingPunct="1"/>
          <a:r>
            <a:rPr kumimoji="1" lang="ja-JP" altLang="ja-JP" sz="1300">
              <a:solidFill>
                <a:schemeClr val="dk1"/>
              </a:solidFill>
              <a:effectLst/>
              <a:latin typeface="+mn-lt"/>
              <a:ea typeface="+mn-ea"/>
              <a:cs typeface="+mn-cs"/>
            </a:rPr>
            <a:t>・令和５年度にふるさと納税として寄附された寄附金を「かさまつ応援基金」に</a:t>
          </a:r>
          <a:r>
            <a:rPr kumimoji="1" lang="ja-JP" altLang="en-US" sz="1300">
              <a:solidFill>
                <a:schemeClr val="dk1"/>
              </a:solidFill>
              <a:effectLst/>
              <a:latin typeface="+mn-lt"/>
              <a:ea typeface="+mn-ea"/>
              <a:cs typeface="+mn-cs"/>
            </a:rPr>
            <a:t>６７</a:t>
          </a:r>
          <a:r>
            <a:rPr kumimoji="1" lang="ja-JP" altLang="ja-JP" sz="1300">
              <a:solidFill>
                <a:schemeClr val="dk1"/>
              </a:solidFill>
              <a:effectLst/>
              <a:latin typeface="+mn-lt"/>
              <a:ea typeface="+mn-ea"/>
              <a:cs typeface="+mn-cs"/>
            </a:rPr>
            <a:t>百万円積み立てしたことによる増</a:t>
          </a:r>
          <a:endParaRPr lang="ja-JP" altLang="ja-JP" sz="1300">
            <a:effectLst/>
          </a:endParaRPr>
        </a:p>
        <a:p>
          <a:r>
            <a:rPr kumimoji="1" lang="ja-JP" altLang="ja-JP" sz="1300">
              <a:solidFill>
                <a:schemeClr val="dk1"/>
              </a:solidFill>
              <a:effectLst/>
              <a:latin typeface="+mn-lt"/>
              <a:ea typeface="+mn-ea"/>
              <a:cs typeface="+mn-cs"/>
            </a:rPr>
            <a:t>・地域間交流事業、観光促進事業、プロモーション推進事業等のため「かさまつ応援基金」を２１百万円取り崩したことによる減</a:t>
          </a:r>
          <a:endParaRPr lang="ja-JP" altLang="ja-JP" sz="1300">
            <a:effectLst/>
          </a:endParaRPr>
        </a:p>
        <a:p>
          <a:r>
            <a:rPr kumimoji="1" lang="ja-JP" altLang="ja-JP" sz="1300">
              <a:solidFill>
                <a:schemeClr val="dk1"/>
              </a:solidFill>
              <a:effectLst/>
              <a:latin typeface="+mn-lt"/>
              <a:ea typeface="+mn-ea"/>
              <a:cs typeface="+mn-cs"/>
            </a:rPr>
            <a:t>・道路新設改良工事のため「社会資本整備基金」を８百万円取り崩したことによる減</a:t>
          </a:r>
          <a:endParaRPr kumimoji="1" lang="en-US" altLang="ja-JP" sz="1300">
            <a:solidFill>
              <a:schemeClr val="dk1"/>
            </a:solidFill>
            <a:effectLst/>
            <a:latin typeface="+mn-lt"/>
            <a:ea typeface="+mn-ea"/>
            <a:cs typeface="+mn-cs"/>
          </a:endParaRPr>
        </a:p>
        <a:p>
          <a:endParaRPr lang="ja-JP" altLang="ja-JP" sz="1300">
            <a:effectLst/>
          </a:endParaRPr>
        </a:p>
        <a:p>
          <a:r>
            <a:rPr kumimoji="1" lang="ja-JP" altLang="ja-JP" sz="1300">
              <a:solidFill>
                <a:schemeClr val="dk1"/>
              </a:solidFill>
              <a:effectLst/>
              <a:latin typeface="+mn-lt"/>
              <a:ea typeface="+mn-ea"/>
              <a:cs typeface="+mn-cs"/>
            </a:rPr>
            <a:t>（今後の方針）</a:t>
          </a:r>
          <a:endParaRPr lang="ja-JP" altLang="ja-JP" sz="1300">
            <a:effectLst/>
          </a:endParaRPr>
        </a:p>
        <a:p>
          <a:r>
            <a:rPr kumimoji="1" lang="ja-JP" altLang="ja-JP" sz="1300">
              <a:solidFill>
                <a:schemeClr val="dk1"/>
              </a:solidFill>
              <a:effectLst/>
              <a:latin typeface="+mn-lt"/>
              <a:ea typeface="+mn-ea"/>
              <a:cs typeface="+mn-cs"/>
            </a:rPr>
            <a:t>・かさまつ応援基金：ふるさと納税として寄附のあったかさまつ応援寄附金を、かさまつ応援事業経費に充当し、余剰分を積立予定</a:t>
          </a:r>
          <a:endParaRPr lang="ja-JP" altLang="ja-JP" sz="13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300">
              <a:solidFill>
                <a:schemeClr val="dk1"/>
              </a:solidFill>
              <a:effectLst/>
              <a:latin typeface="+mn-lt"/>
              <a:ea typeface="+mn-ea"/>
              <a:cs typeface="+mn-cs"/>
            </a:rPr>
            <a:t>（増減理由）</a:t>
          </a:r>
          <a:endParaRPr lang="ja-JP" altLang="ja-JP" sz="1300">
            <a:effectLst/>
          </a:endParaRPr>
        </a:p>
        <a:p>
          <a:r>
            <a:rPr kumimoji="1" lang="ja-JP" altLang="ja-JP" sz="1300">
              <a:solidFill>
                <a:schemeClr val="dk1"/>
              </a:solidFill>
              <a:effectLst/>
              <a:latin typeface="+mn-lt"/>
              <a:ea typeface="+mn-ea"/>
              <a:cs typeface="+mn-cs"/>
            </a:rPr>
            <a:t>　令和</a:t>
          </a:r>
          <a:r>
            <a:rPr kumimoji="1" lang="ja-JP" altLang="en-US" sz="1300">
              <a:solidFill>
                <a:schemeClr val="dk1"/>
              </a:solidFill>
              <a:effectLst/>
              <a:latin typeface="+mn-lt"/>
              <a:ea typeface="+mn-ea"/>
              <a:cs typeface="+mn-cs"/>
            </a:rPr>
            <a:t>５</a:t>
          </a:r>
          <a:r>
            <a:rPr kumimoji="1" lang="ja-JP" altLang="ja-JP" sz="1300">
              <a:solidFill>
                <a:schemeClr val="dk1"/>
              </a:solidFill>
              <a:effectLst/>
              <a:latin typeface="+mn-lt"/>
              <a:ea typeface="+mn-ea"/>
              <a:cs typeface="+mn-cs"/>
            </a:rPr>
            <a:t>年度の決算余剰分</a:t>
          </a:r>
          <a:r>
            <a:rPr kumimoji="1" lang="ja-JP" altLang="en-US" sz="1300">
              <a:solidFill>
                <a:schemeClr val="dk1"/>
              </a:solidFill>
              <a:effectLst/>
              <a:latin typeface="+mn-lt"/>
              <a:ea typeface="+mn-ea"/>
              <a:cs typeface="+mn-cs"/>
            </a:rPr>
            <a:t>を１</a:t>
          </a:r>
          <a:r>
            <a:rPr kumimoji="1" lang="ja-JP" altLang="ja-JP" sz="1300">
              <a:solidFill>
                <a:schemeClr val="dk1"/>
              </a:solidFill>
              <a:effectLst/>
              <a:latin typeface="+mn-lt"/>
              <a:ea typeface="+mn-ea"/>
              <a:cs typeface="+mn-cs"/>
            </a:rPr>
            <a:t>百万円程度積み立てたが、歳入予算の不足分を補うために取り崩した額</a:t>
          </a:r>
          <a:r>
            <a:rPr kumimoji="1" lang="ja-JP" altLang="en-US" sz="1300">
              <a:solidFill>
                <a:schemeClr val="dk1"/>
              </a:solidFill>
              <a:effectLst/>
              <a:latin typeface="+mn-lt"/>
              <a:ea typeface="+mn-ea"/>
              <a:cs typeface="+mn-cs"/>
            </a:rPr>
            <a:t>が多額となった</a:t>
          </a:r>
          <a:r>
            <a:rPr kumimoji="1" lang="ja-JP" altLang="ja-JP" sz="1300">
              <a:solidFill>
                <a:schemeClr val="dk1"/>
              </a:solidFill>
              <a:effectLst/>
              <a:latin typeface="+mn-lt"/>
              <a:ea typeface="+mn-ea"/>
              <a:cs typeface="+mn-cs"/>
            </a:rPr>
            <a:t>ため、</a:t>
          </a:r>
          <a:r>
            <a:rPr kumimoji="1" lang="ja-JP" altLang="en-US" sz="1300">
              <a:solidFill>
                <a:schemeClr val="dk1"/>
              </a:solidFill>
              <a:effectLst/>
              <a:latin typeface="+mn-lt"/>
              <a:ea typeface="+mn-ea"/>
              <a:cs typeface="+mn-cs"/>
            </a:rPr>
            <a:t>６７</a:t>
          </a:r>
          <a:r>
            <a:rPr kumimoji="1" lang="ja-JP" altLang="ja-JP" sz="1300">
              <a:solidFill>
                <a:schemeClr val="dk1"/>
              </a:solidFill>
              <a:effectLst/>
              <a:latin typeface="+mn-lt"/>
              <a:ea typeface="+mn-ea"/>
              <a:cs typeface="+mn-cs"/>
            </a:rPr>
            <a:t>百万円の減となった。</a:t>
          </a:r>
          <a:endParaRPr kumimoji="1" lang="en-US" altLang="ja-JP" sz="1300">
            <a:solidFill>
              <a:schemeClr val="dk1"/>
            </a:solidFill>
            <a:effectLst/>
            <a:latin typeface="+mn-lt"/>
            <a:ea typeface="+mn-ea"/>
            <a:cs typeface="+mn-cs"/>
          </a:endParaRPr>
        </a:p>
        <a:p>
          <a:endParaRPr lang="ja-JP" altLang="ja-JP" sz="1300">
            <a:effectLst/>
          </a:endParaRPr>
        </a:p>
        <a:p>
          <a:r>
            <a:rPr kumimoji="1" lang="ja-JP" altLang="ja-JP" sz="1300">
              <a:solidFill>
                <a:schemeClr val="dk1"/>
              </a:solidFill>
              <a:effectLst/>
              <a:latin typeface="+mn-lt"/>
              <a:ea typeface="+mn-ea"/>
              <a:cs typeface="+mn-cs"/>
            </a:rPr>
            <a:t>（今後の方針）</a:t>
          </a:r>
          <a:endParaRPr lang="ja-JP" altLang="ja-JP" sz="1300">
            <a:effectLst/>
          </a:endParaRPr>
        </a:p>
        <a:p>
          <a:r>
            <a:rPr kumimoji="1" lang="ja-JP" altLang="ja-JP" sz="1300">
              <a:solidFill>
                <a:schemeClr val="dk1"/>
              </a:solidFill>
              <a:effectLst/>
              <a:latin typeface="+mn-lt"/>
              <a:ea typeface="+mn-ea"/>
              <a:cs typeface="+mn-cs"/>
            </a:rPr>
            <a:t> 　今後の経済変動や緊急課題に的確に対応するため、過去の実績等を踏まえ、実質単年度収支額の半分を積み立てる予定である。</a:t>
          </a:r>
          <a:endParaRPr lang="ja-JP" altLang="ja-JP" sz="13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300">
              <a:solidFill>
                <a:schemeClr val="dk1"/>
              </a:solidFill>
              <a:effectLst/>
              <a:latin typeface="+mn-lt"/>
              <a:ea typeface="+mn-ea"/>
              <a:cs typeface="+mn-cs"/>
            </a:rPr>
            <a:t>（増減理由）</a:t>
          </a:r>
          <a:endParaRPr lang="ja-JP" altLang="ja-JP" sz="1300">
            <a:effectLst/>
          </a:endParaRPr>
        </a:p>
        <a:p>
          <a:r>
            <a:rPr kumimoji="1" lang="ja-JP" altLang="ja-JP" sz="1300">
              <a:solidFill>
                <a:schemeClr val="dk1"/>
              </a:solidFill>
              <a:effectLst/>
              <a:latin typeface="+mn-lt"/>
              <a:ea typeface="+mn-ea"/>
              <a:cs typeface="+mn-cs"/>
            </a:rPr>
            <a:t>　減債基金は、地方交付税で措置された臨時財政対策債償還基金費相当額を積み立てたため</a:t>
          </a:r>
          <a:r>
            <a:rPr kumimoji="1" lang="ja-JP" altLang="en-US" sz="1300">
              <a:solidFill>
                <a:schemeClr val="dk1"/>
              </a:solidFill>
              <a:effectLst/>
              <a:latin typeface="+mn-lt"/>
              <a:ea typeface="+mn-ea"/>
              <a:cs typeface="+mn-cs"/>
            </a:rPr>
            <a:t>３６</a:t>
          </a:r>
          <a:r>
            <a:rPr kumimoji="1" lang="ja-JP" altLang="ja-JP" sz="1300">
              <a:solidFill>
                <a:schemeClr val="dk1"/>
              </a:solidFill>
              <a:effectLst/>
              <a:latin typeface="+mn-lt"/>
              <a:ea typeface="+mn-ea"/>
              <a:cs typeface="+mn-cs"/>
            </a:rPr>
            <a:t>百万円の増となった。</a:t>
          </a:r>
          <a:endParaRPr kumimoji="1" lang="en-US" altLang="ja-JP" sz="1300">
            <a:solidFill>
              <a:schemeClr val="dk1"/>
            </a:solidFill>
            <a:effectLst/>
            <a:latin typeface="+mn-lt"/>
            <a:ea typeface="+mn-ea"/>
            <a:cs typeface="+mn-cs"/>
          </a:endParaRPr>
        </a:p>
        <a:p>
          <a:endParaRPr lang="ja-JP" altLang="ja-JP" sz="1300">
            <a:effectLst/>
          </a:endParaRPr>
        </a:p>
        <a:p>
          <a:r>
            <a:rPr kumimoji="1" lang="ja-JP" altLang="ja-JP" sz="1300">
              <a:solidFill>
                <a:schemeClr val="dk1"/>
              </a:solidFill>
              <a:effectLst/>
              <a:latin typeface="+mn-lt"/>
              <a:ea typeface="+mn-ea"/>
              <a:cs typeface="+mn-cs"/>
            </a:rPr>
            <a:t>（今後の方針）</a:t>
          </a:r>
          <a:endParaRPr lang="ja-JP" altLang="ja-JP" sz="1300">
            <a:effectLst/>
          </a:endParaRPr>
        </a:p>
        <a:p>
          <a:r>
            <a:rPr kumimoji="1" lang="ja-JP" altLang="ja-JP" sz="1300">
              <a:solidFill>
                <a:schemeClr val="dk1"/>
              </a:solidFill>
              <a:effectLst/>
              <a:latin typeface="+mn-lt"/>
              <a:ea typeface="+mn-ea"/>
              <a:cs typeface="+mn-cs"/>
            </a:rPr>
            <a:t>　今後も、積立金の利息分を積み立てる予定である。</a:t>
          </a:r>
          <a:endParaRPr lang="ja-JP" altLang="ja-JP" sz="13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xdr:nvGraphicFramePr>
        <xdr:cNvPr id="2" name="グラフ1">
          <a:extLst>
            <a:ext uri="{FF2B5EF4-FFF2-40B4-BE49-F238E27FC236}">
              <a16:creationId xmlns:a16="http://schemas.microsoft.com/office/drawing/2014/main" id="{B0CE9925-6807-497E-8E88-FC4337ACBD2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xdr:nvGraphicFramePr>
        <xdr:cNvPr id="3" name="グラフ2">
          <a:extLst>
            <a:ext uri="{FF2B5EF4-FFF2-40B4-BE49-F238E27FC236}">
              <a16:creationId xmlns:a16="http://schemas.microsoft.com/office/drawing/2014/main" id="{81126202-EBFD-4C8D-8C6E-1DF8B5EAF12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textlink="">
      <xdr:nvSpPr>
        <xdr:cNvPr id="4" name="正方形/長方形 3">
          <a:extLst>
            <a:ext uri="{FF2B5EF4-FFF2-40B4-BE49-F238E27FC236}">
              <a16:creationId xmlns:a16="http://schemas.microsoft.com/office/drawing/2014/main" id="{AB9C3CBA-2C15-4EB9-A156-FB204CAED73B}"/>
            </a:ext>
          </a:extLst>
        </xdr:cNvPr>
        <xdr:cNvSpPr/>
      </xdr:nvSpPr>
      <xdr:spPr>
        <a:xfrm>
          <a:off x="355600" y="63500"/>
          <a:ext cx="11139805" cy="633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textlink="">
      <xdr:nvSpPr>
        <xdr:cNvPr id="5" name="正方形/長方形 4">
          <a:extLst>
            <a:ext uri="{FF2B5EF4-FFF2-40B4-BE49-F238E27FC236}">
              <a16:creationId xmlns:a16="http://schemas.microsoft.com/office/drawing/2014/main" id="{A3024685-9C6B-414F-B707-8F0FBAFBE826}"/>
            </a:ext>
          </a:extLst>
        </xdr:cNvPr>
        <xdr:cNvSpPr/>
      </xdr:nvSpPr>
      <xdr:spPr>
        <a:xfrm>
          <a:off x="15013305" y="190500"/>
          <a:ext cx="3473450" cy="55689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textlink="">
      <xdr:nvSpPr>
        <xdr:cNvPr id="6" name="正方形/長方形 5">
          <a:extLst>
            <a:ext uri="{FF2B5EF4-FFF2-40B4-BE49-F238E27FC236}">
              <a16:creationId xmlns:a16="http://schemas.microsoft.com/office/drawing/2014/main" id="{6FE7125C-DFEC-4BAD-98B6-579D55647093}"/>
            </a:ext>
          </a:extLst>
        </xdr:cNvPr>
        <xdr:cNvSpPr/>
      </xdr:nvSpPr>
      <xdr:spPr>
        <a:xfrm>
          <a:off x="15015845" y="215900"/>
          <a:ext cx="345186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textlink="">
      <xdr:nvSpPr>
        <xdr:cNvPr id="7" name="正方形/長方形 6">
          <a:extLst>
            <a:ext uri="{FF2B5EF4-FFF2-40B4-BE49-F238E27FC236}">
              <a16:creationId xmlns:a16="http://schemas.microsoft.com/office/drawing/2014/main" id="{4B700DDE-C92E-41FB-8B26-A6DFB0E7D5EA}"/>
            </a:ext>
          </a:extLst>
        </xdr:cNvPr>
        <xdr:cNvSpPr/>
      </xdr:nvSpPr>
      <xdr:spPr>
        <a:xfrm>
          <a:off x="15041245" y="241300"/>
          <a:ext cx="3394710" cy="4425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岐阜県笠松町</a:t>
          </a:r>
        </a:p>
      </xdr:txBody>
    </xdr:sp>
    <xdr:clientData/>
  </xdr:twoCellAnchor>
  <xdr:twoCellAnchor>
    <xdr:from>
      <xdr:col>73</xdr:col>
      <xdr:colOff>34925</xdr:colOff>
      <xdr:row>0</xdr:row>
      <xdr:rowOff>190500</xdr:rowOff>
    </xdr:from>
    <xdr:to>
      <xdr:col>87</xdr:col>
      <xdr:colOff>28575</xdr:colOff>
      <xdr:row>1</xdr:row>
      <xdr:rowOff>206375</xdr:rowOff>
    </xdr:to>
    <xdr:sp textlink="">
      <xdr:nvSpPr>
        <xdr:cNvPr id="8" name="正方形/長方形 7">
          <a:extLst>
            <a:ext uri="{FF2B5EF4-FFF2-40B4-BE49-F238E27FC236}">
              <a16:creationId xmlns:a16="http://schemas.microsoft.com/office/drawing/2014/main" id="{4328477F-018C-41F3-B5DC-3FA9A9ABBC75}"/>
            </a:ext>
          </a:extLst>
        </xdr:cNvPr>
        <xdr:cNvSpPr/>
      </xdr:nvSpPr>
      <xdr:spPr>
        <a:xfrm>
          <a:off x="12539345" y="190500"/>
          <a:ext cx="2340610" cy="55689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textlink="">
      <xdr:nvSpPr>
        <xdr:cNvPr id="9" name="正方形/長方形 8">
          <a:extLst>
            <a:ext uri="{FF2B5EF4-FFF2-40B4-BE49-F238E27FC236}">
              <a16:creationId xmlns:a16="http://schemas.microsoft.com/office/drawing/2014/main" id="{0FBF030C-0606-496D-8F86-EC55E7E259F1}"/>
            </a:ext>
          </a:extLst>
        </xdr:cNvPr>
        <xdr:cNvSpPr/>
      </xdr:nvSpPr>
      <xdr:spPr>
        <a:xfrm>
          <a:off x="12564745" y="215900"/>
          <a:ext cx="229616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textlink="">
      <xdr:nvSpPr>
        <xdr:cNvPr id="10" name="正方形/長方形 9">
          <a:extLst>
            <a:ext uri="{FF2B5EF4-FFF2-40B4-BE49-F238E27FC236}">
              <a16:creationId xmlns:a16="http://schemas.microsoft.com/office/drawing/2014/main" id="{CB299D0C-5AF7-4D63-B169-18F200AF2508}"/>
            </a:ext>
          </a:extLst>
        </xdr:cNvPr>
        <xdr:cNvSpPr/>
      </xdr:nvSpPr>
      <xdr:spPr>
        <a:xfrm>
          <a:off x="12590145" y="241300"/>
          <a:ext cx="2261870" cy="45529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textlink="">
      <xdr:nvSpPr>
        <xdr:cNvPr id="11" name="正方形/長方形 10">
          <a:extLst>
            <a:ext uri="{FF2B5EF4-FFF2-40B4-BE49-F238E27FC236}">
              <a16:creationId xmlns:a16="http://schemas.microsoft.com/office/drawing/2014/main" id="{2BAD99EA-73CF-4532-A704-B4CDEE7E24AA}"/>
            </a:ext>
          </a:extLst>
        </xdr:cNvPr>
        <xdr:cNvSpPr/>
      </xdr:nvSpPr>
      <xdr:spPr>
        <a:xfrm>
          <a:off x="436880" y="883285"/>
          <a:ext cx="8879205" cy="174371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textlink="">
      <xdr:nvSpPr>
        <xdr:cNvPr id="12" name="正方形/長方形 11">
          <a:extLst>
            <a:ext uri="{FF2B5EF4-FFF2-40B4-BE49-F238E27FC236}">
              <a16:creationId xmlns:a16="http://schemas.microsoft.com/office/drawing/2014/main" id="{8903E8E1-C64A-4624-9B8C-C972652CA243}"/>
            </a:ext>
          </a:extLst>
        </xdr:cNvPr>
        <xdr:cNvSpPr/>
      </xdr:nvSpPr>
      <xdr:spPr>
        <a:xfrm>
          <a:off x="558165" y="915035"/>
          <a:ext cx="121412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textlink="">
      <xdr:nvSpPr>
        <xdr:cNvPr id="13" name="正方形/長方形 12">
          <a:extLst>
            <a:ext uri="{FF2B5EF4-FFF2-40B4-BE49-F238E27FC236}">
              <a16:creationId xmlns:a16="http://schemas.microsoft.com/office/drawing/2014/main" id="{580E4C8C-73FC-44B0-9F82-F2722DB7CD0E}"/>
            </a:ext>
          </a:extLst>
        </xdr:cNvPr>
        <xdr:cNvSpPr/>
      </xdr:nvSpPr>
      <xdr:spPr>
        <a:xfrm>
          <a:off x="1731645" y="915035"/>
          <a:ext cx="117348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21,829
21,278
10.30
8,833,902
8,242,448
564,871
5,170,048
5,868,483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textlink="">
      <xdr:nvSpPr>
        <xdr:cNvPr id="14" name="正方形/長方形 13">
          <a:extLst>
            <a:ext uri="{FF2B5EF4-FFF2-40B4-BE49-F238E27FC236}">
              <a16:creationId xmlns:a16="http://schemas.microsoft.com/office/drawing/2014/main" id="{47E6AAD9-2DDC-41DF-901C-980922EBFB43}"/>
            </a:ext>
          </a:extLst>
        </xdr:cNvPr>
        <xdr:cNvSpPr/>
      </xdr:nvSpPr>
      <xdr:spPr>
        <a:xfrm>
          <a:off x="2905125" y="915035"/>
          <a:ext cx="134112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textlink="">
      <xdr:nvSpPr>
        <xdr:cNvPr id="15" name="正方形/長方形 14">
          <a:extLst>
            <a:ext uri="{FF2B5EF4-FFF2-40B4-BE49-F238E27FC236}">
              <a16:creationId xmlns:a16="http://schemas.microsoft.com/office/drawing/2014/main" id="{F6A367C4-5F00-4C10-A0C3-A15EB947CB2C}"/>
            </a:ext>
          </a:extLst>
        </xdr:cNvPr>
        <xdr:cNvSpPr/>
      </xdr:nvSpPr>
      <xdr:spPr>
        <a:xfrm>
          <a:off x="4246245" y="934085"/>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textlink="">
      <xdr:nvSpPr>
        <xdr:cNvPr id="16" name="正方形/長方形 15">
          <a:extLst>
            <a:ext uri="{FF2B5EF4-FFF2-40B4-BE49-F238E27FC236}">
              <a16:creationId xmlns:a16="http://schemas.microsoft.com/office/drawing/2014/main" id="{DF42D419-BBC3-4456-8DC7-3DB2C6F49883}"/>
            </a:ext>
          </a:extLst>
        </xdr:cNvPr>
        <xdr:cNvSpPr/>
      </xdr:nvSpPr>
      <xdr:spPr>
        <a:xfrm>
          <a:off x="6026785" y="934085"/>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6.2
38.1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textlink="">
      <xdr:nvSpPr>
        <xdr:cNvPr id="17" name="正方形/長方形 16">
          <a:extLst>
            <a:ext uri="{FF2B5EF4-FFF2-40B4-BE49-F238E27FC236}">
              <a16:creationId xmlns:a16="http://schemas.microsoft.com/office/drawing/2014/main" id="{36D7BF32-FDC6-4007-9D21-037480B0F6D5}"/>
            </a:ext>
          </a:extLst>
        </xdr:cNvPr>
        <xdr:cNvSpPr/>
      </xdr:nvSpPr>
      <xdr:spPr>
        <a:xfrm>
          <a:off x="7200265" y="946785"/>
          <a:ext cx="56642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textlink="">
      <xdr:nvSpPr>
        <xdr:cNvPr id="18" name="正方形/長方形 17">
          <a:extLst>
            <a:ext uri="{FF2B5EF4-FFF2-40B4-BE49-F238E27FC236}">
              <a16:creationId xmlns:a16="http://schemas.microsoft.com/office/drawing/2014/main" id="{1E173269-AAA2-4683-8D73-ABF3DD3FA658}"/>
            </a:ext>
          </a:extLst>
        </xdr:cNvPr>
        <xdr:cNvSpPr/>
      </xdr:nvSpPr>
      <xdr:spPr>
        <a:xfrm>
          <a:off x="4246245" y="1693545"/>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textlink="">
      <xdr:nvSpPr>
        <xdr:cNvPr id="19" name="正方形/長方形 18">
          <a:extLst>
            <a:ext uri="{FF2B5EF4-FFF2-40B4-BE49-F238E27FC236}">
              <a16:creationId xmlns:a16="http://schemas.microsoft.com/office/drawing/2014/main" id="{AEFFFAD9-8D11-4EB1-BC57-8370F58096E9}"/>
            </a:ext>
          </a:extLst>
        </xdr:cNvPr>
        <xdr:cNvSpPr/>
      </xdr:nvSpPr>
      <xdr:spPr>
        <a:xfrm>
          <a:off x="6090285" y="1693545"/>
          <a:ext cx="3225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textlink="">
      <xdr:nvSpPr>
        <xdr:cNvPr id="20" name="角丸四角形 19">
          <a:extLst>
            <a:ext uri="{FF2B5EF4-FFF2-40B4-BE49-F238E27FC236}">
              <a16:creationId xmlns:a16="http://schemas.microsoft.com/office/drawing/2014/main" id="{995F6629-9758-43BB-8EE7-F13EC2032757}"/>
            </a:ext>
          </a:extLst>
        </xdr:cNvPr>
        <xdr:cNvSpPr/>
      </xdr:nvSpPr>
      <xdr:spPr>
        <a:xfrm>
          <a:off x="9765665" y="883285"/>
          <a:ext cx="1341120" cy="124714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textlink="">
      <xdr:nvSpPr>
        <xdr:cNvPr id="21" name="正方形/長方形 20">
          <a:extLst>
            <a:ext uri="{FF2B5EF4-FFF2-40B4-BE49-F238E27FC236}">
              <a16:creationId xmlns:a16="http://schemas.microsoft.com/office/drawing/2014/main" id="{D6735B48-52D9-48F1-8F76-D95B05B81650}"/>
            </a:ext>
          </a:extLst>
        </xdr:cNvPr>
        <xdr:cNvSpPr/>
      </xdr:nvSpPr>
      <xdr:spPr>
        <a:xfrm>
          <a:off x="9987915" y="946785"/>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textlink="">
      <xdr:nvSpPr>
        <xdr:cNvPr id="22" name="正方形/長方形 21">
          <a:extLst>
            <a:ext uri="{FF2B5EF4-FFF2-40B4-BE49-F238E27FC236}">
              <a16:creationId xmlns:a16="http://schemas.microsoft.com/office/drawing/2014/main" id="{9D434ACC-E9AF-46F8-859B-D3625D38EC93}"/>
            </a:ext>
          </a:extLst>
        </xdr:cNvPr>
        <xdr:cNvSpPr/>
      </xdr:nvSpPr>
      <xdr:spPr>
        <a:xfrm>
          <a:off x="9987915" y="1209675"/>
          <a:ext cx="1173480" cy="5092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textlink="">
      <xdr:nvSpPr>
        <xdr:cNvPr id="23" name="正方形/長方形 22">
          <a:extLst>
            <a:ext uri="{FF2B5EF4-FFF2-40B4-BE49-F238E27FC236}">
              <a16:creationId xmlns:a16="http://schemas.microsoft.com/office/drawing/2014/main" id="{797308A5-6A22-4BAF-9847-6856EC035E11}"/>
            </a:ext>
          </a:extLst>
        </xdr:cNvPr>
        <xdr:cNvSpPr/>
      </xdr:nvSpPr>
      <xdr:spPr>
        <a:xfrm>
          <a:off x="9987915" y="1544955"/>
          <a:ext cx="1292860" cy="6362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676843B7-AD0C-4BDA-9BEC-2236539C23BA}"/>
            </a:ext>
          </a:extLst>
        </xdr:cNvPr>
        <xdr:cNvCxnSpPr/>
      </xdr:nvCxnSpPr>
      <xdr:spPr>
        <a:xfrm flipH="1">
          <a:off x="9825355" y="1035685"/>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textlink="">
      <xdr:nvSpPr>
        <xdr:cNvPr id="25" name="楕円 24">
          <a:extLst>
            <a:ext uri="{FF2B5EF4-FFF2-40B4-BE49-F238E27FC236}">
              <a16:creationId xmlns:a16="http://schemas.microsoft.com/office/drawing/2014/main" id="{D01A543A-5305-46AA-BAD6-24E534B1BCD6}"/>
            </a:ext>
          </a:extLst>
        </xdr:cNvPr>
        <xdr:cNvSpPr/>
      </xdr:nvSpPr>
      <xdr:spPr>
        <a:xfrm>
          <a:off x="9879330" y="997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textlink="">
      <xdr:nvSpPr>
        <xdr:cNvPr id="26" name="フローチャート: 判断 25">
          <a:extLst>
            <a:ext uri="{FF2B5EF4-FFF2-40B4-BE49-F238E27FC236}">
              <a16:creationId xmlns:a16="http://schemas.microsoft.com/office/drawing/2014/main" id="{6353ACBA-3D40-48B7-90B2-7311B9CC629D}"/>
            </a:ext>
          </a:extLst>
        </xdr:cNvPr>
        <xdr:cNvSpPr/>
      </xdr:nvSpPr>
      <xdr:spPr>
        <a:xfrm>
          <a:off x="9879330" y="129857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9495F271-A6F1-45D7-A053-F769FD2AA8C4}"/>
            </a:ext>
          </a:extLst>
        </xdr:cNvPr>
        <xdr:cNvCxnSpPr/>
      </xdr:nvCxnSpPr>
      <xdr:spPr>
        <a:xfrm>
          <a:off x="9923780" y="154495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22B46905-48E4-4A8B-BFD0-83F095CE865F}"/>
            </a:ext>
          </a:extLst>
        </xdr:cNvPr>
        <xdr:cNvCxnSpPr/>
      </xdr:nvCxnSpPr>
      <xdr:spPr>
        <a:xfrm>
          <a:off x="9844405" y="1544955"/>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6378D87C-04FD-4AF7-8374-D932C936524F}"/>
            </a:ext>
          </a:extLst>
        </xdr:cNvPr>
        <xdr:cNvCxnSpPr/>
      </xdr:nvCxnSpPr>
      <xdr:spPr>
        <a:xfrm flipV="1">
          <a:off x="9923780" y="177927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860A8E11-3879-4D0B-8DE0-B791A2535AB6}"/>
            </a:ext>
          </a:extLst>
        </xdr:cNvPr>
        <xdr:cNvCxnSpPr/>
      </xdr:nvCxnSpPr>
      <xdr:spPr>
        <a:xfrm>
          <a:off x="9844405" y="1918335"/>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textlink="">
      <xdr:nvSpPr>
        <xdr:cNvPr id="31" name="テキスト ボックス 30">
          <a:extLst>
            <a:ext uri="{FF2B5EF4-FFF2-40B4-BE49-F238E27FC236}">
              <a16:creationId xmlns:a16="http://schemas.microsoft.com/office/drawing/2014/main" id="{20767F12-1837-4454-B369-7004903E2D6D}"/>
            </a:ext>
          </a:extLst>
        </xdr:cNvPr>
        <xdr:cNvSpPr txBox="1"/>
      </xdr:nvSpPr>
      <xdr:spPr>
        <a:xfrm>
          <a:off x="419100" y="272478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textlink="">
      <xdr:nvSpPr>
        <xdr:cNvPr id="32" name="テキスト ボックス 31">
          <a:extLst>
            <a:ext uri="{FF2B5EF4-FFF2-40B4-BE49-F238E27FC236}">
              <a16:creationId xmlns:a16="http://schemas.microsoft.com/office/drawing/2014/main" id="{95161C89-157F-49D5-8399-917178E6D185}"/>
            </a:ext>
          </a:extLst>
        </xdr:cNvPr>
        <xdr:cNvSpPr txBox="1"/>
      </xdr:nvSpPr>
      <xdr:spPr>
        <a:xfrm>
          <a:off x="419100" y="296227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textlink="">
      <xdr:nvSpPr>
        <xdr:cNvPr id="33" name="テキスト ボックス 32">
          <a:extLst>
            <a:ext uri="{FF2B5EF4-FFF2-40B4-BE49-F238E27FC236}">
              <a16:creationId xmlns:a16="http://schemas.microsoft.com/office/drawing/2014/main" id="{8446DC09-D000-43A6-B11A-AEF339EA0F1A}"/>
            </a:ext>
          </a:extLst>
        </xdr:cNvPr>
        <xdr:cNvSpPr txBox="1"/>
      </xdr:nvSpPr>
      <xdr:spPr>
        <a:xfrm>
          <a:off x="419100" y="319595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textlink="">
      <xdr:nvSpPr>
        <xdr:cNvPr id="34" name="テキスト ボックス 33">
          <a:extLst>
            <a:ext uri="{FF2B5EF4-FFF2-40B4-BE49-F238E27FC236}">
              <a16:creationId xmlns:a16="http://schemas.microsoft.com/office/drawing/2014/main" id="{B3200540-6709-4ADC-AAB8-CA21AE1C0F09}"/>
            </a:ext>
          </a:extLst>
        </xdr:cNvPr>
        <xdr:cNvSpPr txBox="1"/>
      </xdr:nvSpPr>
      <xdr:spPr>
        <a:xfrm>
          <a:off x="419100" y="343344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textlink="">
      <xdr:nvSpPr>
        <xdr:cNvPr id="35" name="テキスト ボックス 34">
          <a:extLst>
            <a:ext uri="{FF2B5EF4-FFF2-40B4-BE49-F238E27FC236}">
              <a16:creationId xmlns:a16="http://schemas.microsoft.com/office/drawing/2014/main" id="{80E72E51-FFB4-4478-89F6-34320230EEB9}"/>
            </a:ext>
          </a:extLst>
        </xdr:cNvPr>
        <xdr:cNvSpPr txBox="1"/>
      </xdr:nvSpPr>
      <xdr:spPr>
        <a:xfrm>
          <a:off x="419100" y="367093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textlink="">
      <xdr:nvSpPr>
        <xdr:cNvPr id="36" name="正方形/長方形 35">
          <a:extLst>
            <a:ext uri="{FF2B5EF4-FFF2-40B4-BE49-F238E27FC236}">
              <a16:creationId xmlns:a16="http://schemas.microsoft.com/office/drawing/2014/main" id="{14F90D99-98CE-41B9-937F-03572B1DAA0C}"/>
            </a:ext>
          </a:extLst>
        </xdr:cNvPr>
        <xdr:cNvSpPr/>
      </xdr:nvSpPr>
      <xdr:spPr>
        <a:xfrm>
          <a:off x="1127125" y="4180205"/>
          <a:ext cx="3738880" cy="3060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textlink="">
      <xdr:nvSpPr>
        <xdr:cNvPr id="37" name="正方形/長方形 36">
          <a:extLst>
            <a:ext uri="{FF2B5EF4-FFF2-40B4-BE49-F238E27FC236}">
              <a16:creationId xmlns:a16="http://schemas.microsoft.com/office/drawing/2014/main" id="{2EAC092F-0490-4322-AED1-E49D637F34FD}"/>
            </a:ext>
          </a:extLst>
        </xdr:cNvPr>
        <xdr:cNvSpPr/>
      </xdr:nvSpPr>
      <xdr:spPr>
        <a:xfrm>
          <a:off x="1774684" y="4538917"/>
          <a:ext cx="1514121" cy="26809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textlink="">
      <xdr:nvSpPr>
        <xdr:cNvPr id="38" name="正方形/長方形 37">
          <a:extLst>
            <a:ext uri="{FF2B5EF4-FFF2-40B4-BE49-F238E27FC236}">
              <a16:creationId xmlns:a16="http://schemas.microsoft.com/office/drawing/2014/main" id="{D4E559F5-F3B0-4F88-9450-6D88855B5DE5}"/>
            </a:ext>
          </a:extLst>
        </xdr:cNvPr>
        <xdr:cNvSpPr/>
      </xdr:nvSpPr>
      <xdr:spPr>
        <a:xfrm>
          <a:off x="3387084" y="4522246"/>
          <a:ext cx="740421" cy="30143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[ 79.7</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textlink="">
      <xdr:nvSpPr>
        <xdr:cNvPr id="39" name="正方形/長方形 38">
          <a:extLst>
            <a:ext uri="{FF2B5EF4-FFF2-40B4-BE49-F238E27FC236}">
              <a16:creationId xmlns:a16="http://schemas.microsoft.com/office/drawing/2014/main" id="{F8D20F61-6076-4800-AE87-CABAA8A8E160}"/>
            </a:ext>
          </a:extLst>
        </xdr:cNvPr>
        <xdr:cNvSpPr/>
      </xdr:nvSpPr>
      <xdr:spPr>
        <a:xfrm>
          <a:off x="481520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textlink="">
      <xdr:nvSpPr>
        <xdr:cNvPr id="40" name="正方形/長方形 39">
          <a:extLst>
            <a:ext uri="{FF2B5EF4-FFF2-40B4-BE49-F238E27FC236}">
              <a16:creationId xmlns:a16="http://schemas.microsoft.com/office/drawing/2014/main" id="{63600969-4CEE-4CCD-B41A-C0C0FA2B582C}"/>
            </a:ext>
          </a:extLst>
        </xdr:cNvPr>
        <xdr:cNvSpPr/>
      </xdr:nvSpPr>
      <xdr:spPr>
        <a:xfrm>
          <a:off x="481520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textlink="">
      <xdr:nvSpPr>
        <xdr:cNvPr id="41" name="正方形/長方形 40">
          <a:extLst>
            <a:ext uri="{FF2B5EF4-FFF2-40B4-BE49-F238E27FC236}">
              <a16:creationId xmlns:a16="http://schemas.microsoft.com/office/drawing/2014/main" id="{260E1A06-C1BD-4691-99D5-D860D1B5954C}"/>
            </a:ext>
          </a:extLst>
        </xdr:cNvPr>
        <xdr:cNvSpPr/>
      </xdr:nvSpPr>
      <xdr:spPr>
        <a:xfrm>
          <a:off x="615632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textlink="">
      <xdr:nvSpPr>
        <xdr:cNvPr id="42" name="正方形/長方形 41">
          <a:extLst>
            <a:ext uri="{FF2B5EF4-FFF2-40B4-BE49-F238E27FC236}">
              <a16:creationId xmlns:a16="http://schemas.microsoft.com/office/drawing/2014/main" id="{148641E0-8B24-4FB5-BE2F-217C5A05DD67}"/>
            </a:ext>
          </a:extLst>
        </xdr:cNvPr>
        <xdr:cNvSpPr/>
      </xdr:nvSpPr>
      <xdr:spPr>
        <a:xfrm>
          <a:off x="615632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textlink="">
      <xdr:nvSpPr>
        <xdr:cNvPr id="43" name="正方形/長方形 42">
          <a:extLst>
            <a:ext uri="{FF2B5EF4-FFF2-40B4-BE49-F238E27FC236}">
              <a16:creationId xmlns:a16="http://schemas.microsoft.com/office/drawing/2014/main" id="{C0D3E3CD-A13B-442F-ACDE-82FBE615E5D9}"/>
            </a:ext>
          </a:extLst>
        </xdr:cNvPr>
        <xdr:cNvSpPr/>
      </xdr:nvSpPr>
      <xdr:spPr>
        <a:xfrm>
          <a:off x="762444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43</xdr:col>
      <xdr:colOff>149225</xdr:colOff>
      <xdr:row>22</xdr:row>
      <xdr:rowOff>28575</xdr:rowOff>
    </xdr:from>
    <xdr:to>
      <xdr:col>51</xdr:col>
      <xdr:colOff>149225</xdr:colOff>
      <xdr:row>23</xdr:row>
      <xdr:rowOff>111125</xdr:rowOff>
    </xdr:to>
    <xdr:sp textlink="">
      <xdr:nvSpPr>
        <xdr:cNvPr id="44" name="正方形/長方形 43">
          <a:extLst>
            <a:ext uri="{FF2B5EF4-FFF2-40B4-BE49-F238E27FC236}">
              <a16:creationId xmlns:a16="http://schemas.microsoft.com/office/drawing/2014/main" id="{9FA17979-F1F7-4BE4-BD54-8EB96CBF2288}"/>
            </a:ext>
          </a:extLst>
        </xdr:cNvPr>
        <xdr:cNvSpPr/>
      </xdr:nvSpPr>
      <xdr:spPr>
        <a:xfrm>
          <a:off x="762444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textlink="">
      <xdr:nvSpPr>
        <xdr:cNvPr id="45" name="正方形/長方形 44">
          <a:extLst>
            <a:ext uri="{FF2B5EF4-FFF2-40B4-BE49-F238E27FC236}">
              <a16:creationId xmlns:a16="http://schemas.microsoft.com/office/drawing/2014/main" id="{5A42A309-DF38-4B65-95B2-DB296B3613C4}"/>
            </a:ext>
          </a:extLst>
        </xdr:cNvPr>
        <xdr:cNvSpPr/>
      </xdr:nvSpPr>
      <xdr:spPr>
        <a:xfrm>
          <a:off x="1127125" y="4859655"/>
          <a:ext cx="3738880" cy="211328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textlink="">
      <xdr:nvSpPr>
        <xdr:cNvPr id="46" name="正方形/長方形 45">
          <a:extLst>
            <a:ext uri="{FF2B5EF4-FFF2-40B4-BE49-F238E27FC236}">
              <a16:creationId xmlns:a16="http://schemas.microsoft.com/office/drawing/2014/main" id="{8EAAF649-B5E4-44ED-ADAC-CA5D1485386F}"/>
            </a:ext>
          </a:extLst>
        </xdr:cNvPr>
        <xdr:cNvSpPr/>
      </xdr:nvSpPr>
      <xdr:spPr>
        <a:xfrm>
          <a:off x="5109845" y="4859655"/>
          <a:ext cx="4191000" cy="2113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textlink="">
      <xdr:nvSpPr>
        <xdr:cNvPr id="47" name="正方形/長方形 46">
          <a:extLst>
            <a:ext uri="{FF2B5EF4-FFF2-40B4-BE49-F238E27FC236}">
              <a16:creationId xmlns:a16="http://schemas.microsoft.com/office/drawing/2014/main" id="{394A78C4-6F0E-4404-BB78-BF52E3989ACA}"/>
            </a:ext>
          </a:extLst>
        </xdr:cNvPr>
        <xdr:cNvSpPr/>
      </xdr:nvSpPr>
      <xdr:spPr>
        <a:xfrm>
          <a:off x="5109845" y="4923155"/>
          <a:ext cx="40233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textlink="" fLocksText="0">
      <xdr:nvSpPr>
        <xdr:cNvPr id="48" name="テキスト ボックス 47">
          <a:extLst>
            <a:ext uri="{FF2B5EF4-FFF2-40B4-BE49-F238E27FC236}">
              <a16:creationId xmlns:a16="http://schemas.microsoft.com/office/drawing/2014/main" id="{F1400744-CE86-4D09-9243-A994534C0CBA}"/>
            </a:ext>
          </a:extLst>
        </xdr:cNvPr>
        <xdr:cNvSpPr txBox="1"/>
      </xdr:nvSpPr>
      <xdr:spPr>
        <a:xfrm>
          <a:off x="5163185" y="5144135"/>
          <a:ext cx="4010660" cy="1739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類似団体平均に比べ数値が高い理由としては、公共建築物の多くが昭和</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40</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年代に整備されており、その多くが大規模改修などの工事を行なっていないことが原因であると考えられる。今後は、公共施設等総合管理計画を基に、施設の統廃合等整備を適切に進めていく。</a:t>
          </a:r>
          <a:endParaRPr lang="ja-JP" altLang="ja-JP">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textlink="">
      <xdr:nvSpPr>
        <xdr:cNvPr id="49" name="テキスト ボックス 48">
          <a:extLst>
            <a:ext uri="{FF2B5EF4-FFF2-40B4-BE49-F238E27FC236}">
              <a16:creationId xmlns:a16="http://schemas.microsoft.com/office/drawing/2014/main" id="{0D878967-71C9-491B-9536-FF78AC79E2EA}"/>
            </a:ext>
          </a:extLst>
        </xdr:cNvPr>
        <xdr:cNvSpPr txBox="1"/>
      </xdr:nvSpPr>
      <xdr:spPr>
        <a:xfrm>
          <a:off x="1104265" y="467296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61785FDD-A7D6-497A-9C88-1ACC17AF5F75}"/>
            </a:ext>
          </a:extLst>
        </xdr:cNvPr>
        <xdr:cNvCxnSpPr/>
      </xdr:nvCxnSpPr>
      <xdr:spPr>
        <a:xfrm>
          <a:off x="1127125" y="697293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textlink="">
      <xdr:nvSpPr>
        <xdr:cNvPr id="51" name="テキスト ボックス 50">
          <a:extLst>
            <a:ext uri="{FF2B5EF4-FFF2-40B4-BE49-F238E27FC236}">
              <a16:creationId xmlns:a16="http://schemas.microsoft.com/office/drawing/2014/main" id="{364FBFF5-DC88-448E-9F3F-7BBCF8FA16E7}"/>
            </a:ext>
          </a:extLst>
        </xdr:cNvPr>
        <xdr:cNvSpPr txBox="1"/>
      </xdr:nvSpPr>
      <xdr:spPr>
        <a:xfrm>
          <a:off x="721516" y="687913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52" name="直線コネクタ 51">
          <a:extLst>
            <a:ext uri="{FF2B5EF4-FFF2-40B4-BE49-F238E27FC236}">
              <a16:creationId xmlns:a16="http://schemas.microsoft.com/office/drawing/2014/main" id="{178E0A3B-5B5E-432C-9EBE-8446C5B6C0DD}"/>
            </a:ext>
          </a:extLst>
        </xdr:cNvPr>
        <xdr:cNvCxnSpPr/>
      </xdr:nvCxnSpPr>
      <xdr:spPr>
        <a:xfrm>
          <a:off x="1127125" y="6668317"/>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108946</xdr:rowOff>
    </xdr:from>
    <xdr:ext cx="359394" cy="225703"/>
    <xdr:sp textlink="">
      <xdr:nvSpPr>
        <xdr:cNvPr id="53" name="テキスト ボックス 52">
          <a:extLst>
            <a:ext uri="{FF2B5EF4-FFF2-40B4-BE49-F238E27FC236}">
              <a16:creationId xmlns:a16="http://schemas.microsoft.com/office/drawing/2014/main" id="{129349E0-48B4-4B16-8AD0-0DAD90CC7B8D}"/>
            </a:ext>
          </a:extLst>
        </xdr:cNvPr>
        <xdr:cNvSpPr txBox="1"/>
      </xdr:nvSpPr>
      <xdr:spPr>
        <a:xfrm>
          <a:off x="772811" y="657832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54" name="直線コネクタ 53">
          <a:extLst>
            <a:ext uri="{FF2B5EF4-FFF2-40B4-BE49-F238E27FC236}">
              <a16:creationId xmlns:a16="http://schemas.microsoft.com/office/drawing/2014/main" id="{DD756C61-0263-462C-81BF-4A4A774E9B14}"/>
            </a:ext>
          </a:extLst>
        </xdr:cNvPr>
        <xdr:cNvCxnSpPr/>
      </xdr:nvCxnSpPr>
      <xdr:spPr>
        <a:xfrm>
          <a:off x="1127125" y="6367508"/>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textlink="">
      <xdr:nvSpPr>
        <xdr:cNvPr id="55" name="テキスト ボックス 54">
          <a:extLst>
            <a:ext uri="{FF2B5EF4-FFF2-40B4-BE49-F238E27FC236}">
              <a16:creationId xmlns:a16="http://schemas.microsoft.com/office/drawing/2014/main" id="{0F9D5C6C-4565-4FD5-A734-E9B7060E7530}"/>
            </a:ext>
          </a:extLst>
        </xdr:cNvPr>
        <xdr:cNvSpPr txBox="1"/>
      </xdr:nvSpPr>
      <xdr:spPr>
        <a:xfrm>
          <a:off x="772811" y="627751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56" name="直線コネクタ 55">
          <a:extLst>
            <a:ext uri="{FF2B5EF4-FFF2-40B4-BE49-F238E27FC236}">
              <a16:creationId xmlns:a16="http://schemas.microsoft.com/office/drawing/2014/main" id="{7E209E7F-1E56-4A5E-92A4-4777E7E3782B}"/>
            </a:ext>
          </a:extLst>
        </xdr:cNvPr>
        <xdr:cNvCxnSpPr/>
      </xdr:nvCxnSpPr>
      <xdr:spPr>
        <a:xfrm>
          <a:off x="1127125" y="6066699"/>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textlink="">
      <xdr:nvSpPr>
        <xdr:cNvPr id="57" name="テキスト ボックス 56">
          <a:extLst>
            <a:ext uri="{FF2B5EF4-FFF2-40B4-BE49-F238E27FC236}">
              <a16:creationId xmlns:a16="http://schemas.microsoft.com/office/drawing/2014/main" id="{81A0A0F5-8025-425D-9B4A-FB4289BD42DB}"/>
            </a:ext>
          </a:extLst>
        </xdr:cNvPr>
        <xdr:cNvSpPr txBox="1"/>
      </xdr:nvSpPr>
      <xdr:spPr>
        <a:xfrm>
          <a:off x="772811" y="5972898"/>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58" name="直線コネクタ 57">
          <a:extLst>
            <a:ext uri="{FF2B5EF4-FFF2-40B4-BE49-F238E27FC236}">
              <a16:creationId xmlns:a16="http://schemas.microsoft.com/office/drawing/2014/main" id="{DC52EE23-68BE-42BC-A71C-F8174DCD833D}"/>
            </a:ext>
          </a:extLst>
        </xdr:cNvPr>
        <xdr:cNvCxnSpPr/>
      </xdr:nvCxnSpPr>
      <xdr:spPr>
        <a:xfrm>
          <a:off x="1127125" y="5765891"/>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textlink="">
      <xdr:nvSpPr>
        <xdr:cNvPr id="59" name="テキスト ボックス 58">
          <a:extLst>
            <a:ext uri="{FF2B5EF4-FFF2-40B4-BE49-F238E27FC236}">
              <a16:creationId xmlns:a16="http://schemas.microsoft.com/office/drawing/2014/main" id="{38F4B702-1739-4FA5-A733-E8D018ABA53B}"/>
            </a:ext>
          </a:extLst>
        </xdr:cNvPr>
        <xdr:cNvSpPr txBox="1"/>
      </xdr:nvSpPr>
      <xdr:spPr>
        <a:xfrm>
          <a:off x="772811" y="5672090"/>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60" name="直線コネクタ 59">
          <a:extLst>
            <a:ext uri="{FF2B5EF4-FFF2-40B4-BE49-F238E27FC236}">
              <a16:creationId xmlns:a16="http://schemas.microsoft.com/office/drawing/2014/main" id="{34185CC4-F3BA-4707-A622-61C486CB944B}"/>
            </a:ext>
          </a:extLst>
        </xdr:cNvPr>
        <xdr:cNvCxnSpPr/>
      </xdr:nvCxnSpPr>
      <xdr:spPr>
        <a:xfrm>
          <a:off x="1127125" y="5465082"/>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textlink="">
      <xdr:nvSpPr>
        <xdr:cNvPr id="61" name="テキスト ボックス 60">
          <a:extLst>
            <a:ext uri="{FF2B5EF4-FFF2-40B4-BE49-F238E27FC236}">
              <a16:creationId xmlns:a16="http://schemas.microsoft.com/office/drawing/2014/main" id="{C374E762-025A-4AE4-82ED-A33EB6130D52}"/>
            </a:ext>
          </a:extLst>
        </xdr:cNvPr>
        <xdr:cNvSpPr txBox="1"/>
      </xdr:nvSpPr>
      <xdr:spPr>
        <a:xfrm>
          <a:off x="772811" y="537128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62" name="直線コネクタ 61">
          <a:extLst>
            <a:ext uri="{FF2B5EF4-FFF2-40B4-BE49-F238E27FC236}">
              <a16:creationId xmlns:a16="http://schemas.microsoft.com/office/drawing/2014/main" id="{0A6AA65B-3F49-4110-9A86-58BB629E8931}"/>
            </a:ext>
          </a:extLst>
        </xdr:cNvPr>
        <xdr:cNvCxnSpPr/>
      </xdr:nvCxnSpPr>
      <xdr:spPr>
        <a:xfrm>
          <a:off x="1127125" y="5160463"/>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textlink="">
      <xdr:nvSpPr>
        <xdr:cNvPr id="63" name="テキスト ボックス 62">
          <a:extLst>
            <a:ext uri="{FF2B5EF4-FFF2-40B4-BE49-F238E27FC236}">
              <a16:creationId xmlns:a16="http://schemas.microsoft.com/office/drawing/2014/main" id="{E70C7250-9034-4B27-946E-F66F465CA8E9}"/>
            </a:ext>
          </a:extLst>
        </xdr:cNvPr>
        <xdr:cNvSpPr txBox="1"/>
      </xdr:nvSpPr>
      <xdr:spPr>
        <a:xfrm>
          <a:off x="772811" y="507047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4" name="直線コネクタ 63">
          <a:extLst>
            <a:ext uri="{FF2B5EF4-FFF2-40B4-BE49-F238E27FC236}">
              <a16:creationId xmlns:a16="http://schemas.microsoft.com/office/drawing/2014/main" id="{A86A919A-D1F9-42F1-A3D0-149CA6F2E97F}"/>
            </a:ext>
          </a:extLst>
        </xdr:cNvPr>
        <xdr:cNvCxnSpPr/>
      </xdr:nvCxnSpPr>
      <xdr:spPr>
        <a:xfrm>
          <a:off x="1127125" y="485965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textlink="">
      <xdr:nvSpPr>
        <xdr:cNvPr id="65" name="テキスト ボックス 64">
          <a:extLst>
            <a:ext uri="{FF2B5EF4-FFF2-40B4-BE49-F238E27FC236}">
              <a16:creationId xmlns:a16="http://schemas.microsoft.com/office/drawing/2014/main" id="{F3B4A5CA-48BC-4D46-BC21-CA9A2D322244}"/>
            </a:ext>
          </a:extLst>
        </xdr:cNvPr>
        <xdr:cNvSpPr txBox="1"/>
      </xdr:nvSpPr>
      <xdr:spPr>
        <a:xfrm>
          <a:off x="772811" y="476966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textlink="">
      <xdr:nvSpPr>
        <xdr:cNvPr id="66" name="有形固定資産減価償却率グラフ枠">
          <a:extLst>
            <a:ext uri="{FF2B5EF4-FFF2-40B4-BE49-F238E27FC236}">
              <a16:creationId xmlns:a16="http://schemas.microsoft.com/office/drawing/2014/main" id="{52577B52-5C62-44F2-869E-0CC78D872A57}"/>
            </a:ext>
          </a:extLst>
        </xdr:cNvPr>
        <xdr:cNvSpPr/>
      </xdr:nvSpPr>
      <xdr:spPr>
        <a:xfrm>
          <a:off x="1127125" y="4859655"/>
          <a:ext cx="3738880" cy="211328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50709</xdr:rowOff>
    </xdr:from>
    <xdr:to>
      <xdr:col>23</xdr:col>
      <xdr:colOff>85090</xdr:colOff>
      <xdr:row>33</xdr:row>
      <xdr:rowOff>145959</xdr:rowOff>
    </xdr:to>
    <xdr:cxnSp macro="">
      <xdr:nvCxnSpPr>
        <xdr:cNvPr id="67" name="直線コネクタ 66">
          <a:extLst>
            <a:ext uri="{FF2B5EF4-FFF2-40B4-BE49-F238E27FC236}">
              <a16:creationId xmlns:a16="http://schemas.microsoft.com/office/drawing/2014/main" id="{87FD45B1-F99B-4316-B670-F9851AF9B443}"/>
            </a:ext>
          </a:extLst>
        </xdr:cNvPr>
        <xdr:cNvCxnSpPr/>
      </xdr:nvCxnSpPr>
      <xdr:spPr>
        <a:xfrm flipV="1">
          <a:off x="4206240" y="5178969"/>
          <a:ext cx="1270" cy="12687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149786</xdr:rowOff>
    </xdr:from>
    <xdr:ext cx="405111" cy="259045"/>
    <xdr:sp textlink="">
      <xdr:nvSpPr>
        <xdr:cNvPr id="68" name="有形固定資産減価償却率最小値テキスト">
          <a:extLst>
            <a:ext uri="{FF2B5EF4-FFF2-40B4-BE49-F238E27FC236}">
              <a16:creationId xmlns:a16="http://schemas.microsoft.com/office/drawing/2014/main" id="{AC28C499-5982-4AF5-8BC1-1BC185995199}"/>
            </a:ext>
          </a:extLst>
        </xdr:cNvPr>
        <xdr:cNvSpPr txBox="1"/>
      </xdr:nvSpPr>
      <xdr:spPr>
        <a:xfrm>
          <a:off x="4258945" y="64515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145959</xdr:rowOff>
    </xdr:from>
    <xdr:to>
      <xdr:col>23</xdr:col>
      <xdr:colOff>174625</xdr:colOff>
      <xdr:row>33</xdr:row>
      <xdr:rowOff>145959</xdr:rowOff>
    </xdr:to>
    <xdr:cxnSp macro="">
      <xdr:nvCxnSpPr>
        <xdr:cNvPr id="69" name="直線コネクタ 68">
          <a:extLst>
            <a:ext uri="{FF2B5EF4-FFF2-40B4-BE49-F238E27FC236}">
              <a16:creationId xmlns:a16="http://schemas.microsoft.com/office/drawing/2014/main" id="{88522C21-9757-4889-AB55-E652451FD719}"/>
            </a:ext>
          </a:extLst>
        </xdr:cNvPr>
        <xdr:cNvCxnSpPr/>
      </xdr:nvCxnSpPr>
      <xdr:spPr>
        <a:xfrm>
          <a:off x="4119245" y="6447699"/>
          <a:ext cx="17018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24</xdr:row>
      <xdr:rowOff>168836</xdr:rowOff>
    </xdr:from>
    <xdr:ext cx="405111" cy="259045"/>
    <xdr:sp textlink="">
      <xdr:nvSpPr>
        <xdr:cNvPr id="70" name="有形固定資産減価償却率最大値テキスト">
          <a:extLst>
            <a:ext uri="{FF2B5EF4-FFF2-40B4-BE49-F238E27FC236}">
              <a16:creationId xmlns:a16="http://schemas.microsoft.com/office/drawing/2014/main" id="{6D6BE1CC-57B2-406E-93BF-A297312BB106}"/>
            </a:ext>
          </a:extLst>
        </xdr:cNvPr>
        <xdr:cNvSpPr txBox="1"/>
      </xdr:nvSpPr>
      <xdr:spPr>
        <a:xfrm>
          <a:off x="4258945" y="49618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50709</xdr:rowOff>
    </xdr:from>
    <xdr:to>
      <xdr:col>23</xdr:col>
      <xdr:colOff>174625</xdr:colOff>
      <xdr:row>26</xdr:row>
      <xdr:rowOff>50709</xdr:rowOff>
    </xdr:to>
    <xdr:cxnSp macro="">
      <xdr:nvCxnSpPr>
        <xdr:cNvPr id="71" name="直線コネクタ 70">
          <a:extLst>
            <a:ext uri="{FF2B5EF4-FFF2-40B4-BE49-F238E27FC236}">
              <a16:creationId xmlns:a16="http://schemas.microsoft.com/office/drawing/2014/main" id="{F90D4438-92F7-46AA-8AD6-F43EBFAAE8DE}"/>
            </a:ext>
          </a:extLst>
        </xdr:cNvPr>
        <xdr:cNvCxnSpPr/>
      </xdr:nvCxnSpPr>
      <xdr:spPr>
        <a:xfrm>
          <a:off x="4119245" y="5178969"/>
          <a:ext cx="17018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61794</xdr:rowOff>
    </xdr:from>
    <xdr:ext cx="405111" cy="259045"/>
    <xdr:sp textlink="">
      <xdr:nvSpPr>
        <xdr:cNvPr id="72" name="有形固定資産減価償却率平均値テキスト">
          <a:extLst>
            <a:ext uri="{FF2B5EF4-FFF2-40B4-BE49-F238E27FC236}">
              <a16:creationId xmlns:a16="http://schemas.microsoft.com/office/drawing/2014/main" id="{F86F6FBD-FBD9-4BB0-A331-DD4331243F9C}"/>
            </a:ext>
          </a:extLst>
        </xdr:cNvPr>
        <xdr:cNvSpPr txBox="1"/>
      </xdr:nvSpPr>
      <xdr:spPr>
        <a:xfrm>
          <a:off x="4258945" y="569297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38917</xdr:rowOff>
    </xdr:from>
    <xdr:to>
      <xdr:col>23</xdr:col>
      <xdr:colOff>136525</xdr:colOff>
      <xdr:row>30</xdr:row>
      <xdr:rowOff>140517</xdr:rowOff>
    </xdr:to>
    <xdr:sp textlink="">
      <xdr:nvSpPr>
        <xdr:cNvPr id="73" name="フローチャート: 判断 72">
          <a:extLst>
            <a:ext uri="{FF2B5EF4-FFF2-40B4-BE49-F238E27FC236}">
              <a16:creationId xmlns:a16="http://schemas.microsoft.com/office/drawing/2014/main" id="{55178617-A4CD-4AC6-B5C2-7A8DE25A9790}"/>
            </a:ext>
          </a:extLst>
        </xdr:cNvPr>
        <xdr:cNvSpPr/>
      </xdr:nvSpPr>
      <xdr:spPr>
        <a:xfrm>
          <a:off x="4157345" y="58377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23495</xdr:rowOff>
    </xdr:from>
    <xdr:to>
      <xdr:col>19</xdr:col>
      <xdr:colOff>187325</xdr:colOff>
      <xdr:row>30</xdr:row>
      <xdr:rowOff>125095</xdr:rowOff>
    </xdr:to>
    <xdr:sp textlink="">
      <xdr:nvSpPr>
        <xdr:cNvPr id="74" name="フローチャート: 判断 73">
          <a:extLst>
            <a:ext uri="{FF2B5EF4-FFF2-40B4-BE49-F238E27FC236}">
              <a16:creationId xmlns:a16="http://schemas.microsoft.com/office/drawing/2014/main" id="{DA771037-572B-4E80-AE46-E790834A12BA}"/>
            </a:ext>
          </a:extLst>
        </xdr:cNvPr>
        <xdr:cNvSpPr/>
      </xdr:nvSpPr>
      <xdr:spPr>
        <a:xfrm>
          <a:off x="3537585" y="582231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29</xdr:row>
      <xdr:rowOff>164102</xdr:rowOff>
    </xdr:from>
    <xdr:to>
      <xdr:col>15</xdr:col>
      <xdr:colOff>187325</xdr:colOff>
      <xdr:row>30</xdr:row>
      <xdr:rowOff>94252</xdr:rowOff>
    </xdr:to>
    <xdr:sp textlink="">
      <xdr:nvSpPr>
        <xdr:cNvPr id="75" name="フローチャート: 判断 74">
          <a:extLst>
            <a:ext uri="{FF2B5EF4-FFF2-40B4-BE49-F238E27FC236}">
              <a16:creationId xmlns:a16="http://schemas.microsoft.com/office/drawing/2014/main" id="{A8C5F889-7C69-4750-B153-E3A29A3CC341}"/>
            </a:ext>
          </a:extLst>
        </xdr:cNvPr>
        <xdr:cNvSpPr/>
      </xdr:nvSpPr>
      <xdr:spPr>
        <a:xfrm>
          <a:off x="2867025" y="579528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127091</xdr:rowOff>
    </xdr:from>
    <xdr:to>
      <xdr:col>11</xdr:col>
      <xdr:colOff>187325</xdr:colOff>
      <xdr:row>30</xdr:row>
      <xdr:rowOff>57241</xdr:rowOff>
    </xdr:to>
    <xdr:sp textlink="">
      <xdr:nvSpPr>
        <xdr:cNvPr id="76" name="フローチャート: 判断 75">
          <a:extLst>
            <a:ext uri="{FF2B5EF4-FFF2-40B4-BE49-F238E27FC236}">
              <a16:creationId xmlns:a16="http://schemas.microsoft.com/office/drawing/2014/main" id="{5899CFDE-BBE8-4B75-A5AF-9CF34E11DA7A}"/>
            </a:ext>
          </a:extLst>
        </xdr:cNvPr>
        <xdr:cNvSpPr/>
      </xdr:nvSpPr>
      <xdr:spPr>
        <a:xfrm>
          <a:off x="2196465" y="575827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136344</xdr:rowOff>
    </xdr:from>
    <xdr:to>
      <xdr:col>7</xdr:col>
      <xdr:colOff>187325</xdr:colOff>
      <xdr:row>30</xdr:row>
      <xdr:rowOff>66494</xdr:rowOff>
    </xdr:to>
    <xdr:sp textlink="">
      <xdr:nvSpPr>
        <xdr:cNvPr id="77" name="フローチャート: 判断 76">
          <a:extLst>
            <a:ext uri="{FF2B5EF4-FFF2-40B4-BE49-F238E27FC236}">
              <a16:creationId xmlns:a16="http://schemas.microsoft.com/office/drawing/2014/main" id="{9813F2FE-01A3-4DDE-A917-1A61FF28255E}"/>
            </a:ext>
          </a:extLst>
        </xdr:cNvPr>
        <xdr:cNvSpPr/>
      </xdr:nvSpPr>
      <xdr:spPr>
        <a:xfrm>
          <a:off x="1525905" y="576752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textlink="">
      <xdr:nvSpPr>
        <xdr:cNvPr id="78" name="テキスト ボックス 77">
          <a:extLst>
            <a:ext uri="{FF2B5EF4-FFF2-40B4-BE49-F238E27FC236}">
              <a16:creationId xmlns:a16="http://schemas.microsoft.com/office/drawing/2014/main" id="{ACCB94DA-DC6B-4DE0-8438-043DDD70CECC}"/>
            </a:ext>
          </a:extLst>
        </xdr:cNvPr>
        <xdr:cNvSpPr txBox="1"/>
      </xdr:nvSpPr>
      <xdr:spPr>
        <a:xfrm>
          <a:off x="405320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textlink="">
      <xdr:nvSpPr>
        <xdr:cNvPr id="79" name="テキスト ボックス 78">
          <a:extLst>
            <a:ext uri="{FF2B5EF4-FFF2-40B4-BE49-F238E27FC236}">
              <a16:creationId xmlns:a16="http://schemas.microsoft.com/office/drawing/2014/main" id="{2775617D-C843-4662-ACDC-7D1A28648A7D}"/>
            </a:ext>
          </a:extLst>
        </xdr:cNvPr>
        <xdr:cNvSpPr txBox="1"/>
      </xdr:nvSpPr>
      <xdr:spPr>
        <a:xfrm>
          <a:off x="343344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textlink="">
      <xdr:nvSpPr>
        <xdr:cNvPr id="80" name="テキスト ボックス 79">
          <a:extLst>
            <a:ext uri="{FF2B5EF4-FFF2-40B4-BE49-F238E27FC236}">
              <a16:creationId xmlns:a16="http://schemas.microsoft.com/office/drawing/2014/main" id="{D89FAD5F-0FE2-4041-89C3-CF052C8D3FCA}"/>
            </a:ext>
          </a:extLst>
        </xdr:cNvPr>
        <xdr:cNvSpPr txBox="1"/>
      </xdr:nvSpPr>
      <xdr:spPr>
        <a:xfrm>
          <a:off x="276288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textlink="">
      <xdr:nvSpPr>
        <xdr:cNvPr id="81" name="テキスト ボックス 80">
          <a:extLst>
            <a:ext uri="{FF2B5EF4-FFF2-40B4-BE49-F238E27FC236}">
              <a16:creationId xmlns:a16="http://schemas.microsoft.com/office/drawing/2014/main" id="{F66E991D-4BAF-4E05-A90D-16D989258EE5}"/>
            </a:ext>
          </a:extLst>
        </xdr:cNvPr>
        <xdr:cNvSpPr txBox="1"/>
      </xdr:nvSpPr>
      <xdr:spPr>
        <a:xfrm>
          <a:off x="209232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textlink="">
      <xdr:nvSpPr>
        <xdr:cNvPr id="82" name="テキスト ボックス 81">
          <a:extLst>
            <a:ext uri="{FF2B5EF4-FFF2-40B4-BE49-F238E27FC236}">
              <a16:creationId xmlns:a16="http://schemas.microsoft.com/office/drawing/2014/main" id="{22A0BCF7-8CD8-49A7-88ED-74C5D7EDE58E}"/>
            </a:ext>
          </a:extLst>
        </xdr:cNvPr>
        <xdr:cNvSpPr txBox="1"/>
      </xdr:nvSpPr>
      <xdr:spPr>
        <a:xfrm>
          <a:off x="142176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33</xdr:row>
      <xdr:rowOff>5715</xdr:rowOff>
    </xdr:from>
    <xdr:to>
      <xdr:col>23</xdr:col>
      <xdr:colOff>136525</xdr:colOff>
      <xdr:row>33</xdr:row>
      <xdr:rowOff>107315</xdr:rowOff>
    </xdr:to>
    <xdr:sp textlink="">
      <xdr:nvSpPr>
        <xdr:cNvPr id="83" name="楕円 82">
          <a:extLst>
            <a:ext uri="{FF2B5EF4-FFF2-40B4-BE49-F238E27FC236}">
              <a16:creationId xmlns:a16="http://schemas.microsoft.com/office/drawing/2014/main" id="{9B2EB640-EC1A-476A-A001-FC6193D8F9C9}"/>
            </a:ext>
          </a:extLst>
        </xdr:cNvPr>
        <xdr:cNvSpPr/>
      </xdr:nvSpPr>
      <xdr:spPr>
        <a:xfrm>
          <a:off x="4157345" y="6307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32</xdr:row>
      <xdr:rowOff>92092</xdr:rowOff>
    </xdr:from>
    <xdr:ext cx="405111" cy="259045"/>
    <xdr:sp textlink="">
      <xdr:nvSpPr>
        <xdr:cNvPr id="84" name="有形固定資産減価償却率該当値テキスト">
          <a:extLst>
            <a:ext uri="{FF2B5EF4-FFF2-40B4-BE49-F238E27FC236}">
              <a16:creationId xmlns:a16="http://schemas.microsoft.com/office/drawing/2014/main" id="{D86EB7C5-B75A-455C-B00C-7AF9C6B78F39}"/>
            </a:ext>
          </a:extLst>
        </xdr:cNvPr>
        <xdr:cNvSpPr txBox="1"/>
      </xdr:nvSpPr>
      <xdr:spPr>
        <a:xfrm>
          <a:off x="4258945" y="62261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32</xdr:row>
      <xdr:rowOff>161744</xdr:rowOff>
    </xdr:from>
    <xdr:to>
      <xdr:col>19</xdr:col>
      <xdr:colOff>187325</xdr:colOff>
      <xdr:row>33</xdr:row>
      <xdr:rowOff>91894</xdr:rowOff>
    </xdr:to>
    <xdr:sp textlink="">
      <xdr:nvSpPr>
        <xdr:cNvPr id="85" name="楕円 84">
          <a:extLst>
            <a:ext uri="{FF2B5EF4-FFF2-40B4-BE49-F238E27FC236}">
              <a16:creationId xmlns:a16="http://schemas.microsoft.com/office/drawing/2014/main" id="{D52D7B90-F68A-426E-B599-9229FDABAE8D}"/>
            </a:ext>
          </a:extLst>
        </xdr:cNvPr>
        <xdr:cNvSpPr/>
      </xdr:nvSpPr>
      <xdr:spPr>
        <a:xfrm>
          <a:off x="3537585" y="629584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33</xdr:row>
      <xdr:rowOff>41094</xdr:rowOff>
    </xdr:from>
    <xdr:to>
      <xdr:col>23</xdr:col>
      <xdr:colOff>85725</xdr:colOff>
      <xdr:row>33</xdr:row>
      <xdr:rowOff>56515</xdr:rowOff>
    </xdr:to>
    <xdr:cxnSp macro="">
      <xdr:nvCxnSpPr>
        <xdr:cNvPr id="86" name="直線コネクタ 85">
          <a:extLst>
            <a:ext uri="{FF2B5EF4-FFF2-40B4-BE49-F238E27FC236}">
              <a16:creationId xmlns:a16="http://schemas.microsoft.com/office/drawing/2014/main" id="{35EE4BA6-F660-42F9-9AE3-B4D46904CF45}"/>
            </a:ext>
          </a:extLst>
        </xdr:cNvPr>
        <xdr:cNvCxnSpPr/>
      </xdr:nvCxnSpPr>
      <xdr:spPr>
        <a:xfrm>
          <a:off x="3588385" y="6342834"/>
          <a:ext cx="619760" cy="154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32</xdr:row>
      <xdr:rowOff>143238</xdr:rowOff>
    </xdr:from>
    <xdr:to>
      <xdr:col>15</xdr:col>
      <xdr:colOff>187325</xdr:colOff>
      <xdr:row>33</xdr:row>
      <xdr:rowOff>73388</xdr:rowOff>
    </xdr:to>
    <xdr:sp textlink="">
      <xdr:nvSpPr>
        <xdr:cNvPr id="87" name="楕円 86">
          <a:extLst>
            <a:ext uri="{FF2B5EF4-FFF2-40B4-BE49-F238E27FC236}">
              <a16:creationId xmlns:a16="http://schemas.microsoft.com/office/drawing/2014/main" id="{4B44CBA2-D22A-4060-9376-B4B26D9F4576}"/>
            </a:ext>
          </a:extLst>
        </xdr:cNvPr>
        <xdr:cNvSpPr/>
      </xdr:nvSpPr>
      <xdr:spPr>
        <a:xfrm>
          <a:off x="2867025" y="627733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33</xdr:row>
      <xdr:rowOff>22588</xdr:rowOff>
    </xdr:from>
    <xdr:to>
      <xdr:col>19</xdr:col>
      <xdr:colOff>136525</xdr:colOff>
      <xdr:row>33</xdr:row>
      <xdr:rowOff>41094</xdr:rowOff>
    </xdr:to>
    <xdr:cxnSp macro="">
      <xdr:nvCxnSpPr>
        <xdr:cNvPr id="88" name="直線コネクタ 87">
          <a:extLst>
            <a:ext uri="{FF2B5EF4-FFF2-40B4-BE49-F238E27FC236}">
              <a16:creationId xmlns:a16="http://schemas.microsoft.com/office/drawing/2014/main" id="{EBEDA149-6195-4387-B384-AF184BEEDA04}"/>
            </a:ext>
          </a:extLst>
        </xdr:cNvPr>
        <xdr:cNvCxnSpPr/>
      </xdr:nvCxnSpPr>
      <xdr:spPr>
        <a:xfrm>
          <a:off x="2917825" y="6324328"/>
          <a:ext cx="670560" cy="185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32</xdr:row>
      <xdr:rowOff>121648</xdr:rowOff>
    </xdr:from>
    <xdr:to>
      <xdr:col>11</xdr:col>
      <xdr:colOff>187325</xdr:colOff>
      <xdr:row>33</xdr:row>
      <xdr:rowOff>51798</xdr:rowOff>
    </xdr:to>
    <xdr:sp textlink="">
      <xdr:nvSpPr>
        <xdr:cNvPr id="89" name="楕円 88">
          <a:extLst>
            <a:ext uri="{FF2B5EF4-FFF2-40B4-BE49-F238E27FC236}">
              <a16:creationId xmlns:a16="http://schemas.microsoft.com/office/drawing/2014/main" id="{B94B8F24-37C6-48AD-AAAB-71CB574FEAFB}"/>
            </a:ext>
          </a:extLst>
        </xdr:cNvPr>
        <xdr:cNvSpPr/>
      </xdr:nvSpPr>
      <xdr:spPr>
        <a:xfrm>
          <a:off x="2196465" y="625574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33</xdr:row>
      <xdr:rowOff>998</xdr:rowOff>
    </xdr:from>
    <xdr:to>
      <xdr:col>15</xdr:col>
      <xdr:colOff>136525</xdr:colOff>
      <xdr:row>33</xdr:row>
      <xdr:rowOff>22588</xdr:rowOff>
    </xdr:to>
    <xdr:cxnSp macro="">
      <xdr:nvCxnSpPr>
        <xdr:cNvPr id="90" name="直線コネクタ 89">
          <a:extLst>
            <a:ext uri="{FF2B5EF4-FFF2-40B4-BE49-F238E27FC236}">
              <a16:creationId xmlns:a16="http://schemas.microsoft.com/office/drawing/2014/main" id="{EC6FDB5D-A9D3-4D30-9C66-66B907254716}"/>
            </a:ext>
          </a:extLst>
        </xdr:cNvPr>
        <xdr:cNvCxnSpPr/>
      </xdr:nvCxnSpPr>
      <xdr:spPr>
        <a:xfrm>
          <a:off x="2247265" y="6302738"/>
          <a:ext cx="670560" cy="21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32</xdr:row>
      <xdr:rowOff>121648</xdr:rowOff>
    </xdr:from>
    <xdr:to>
      <xdr:col>7</xdr:col>
      <xdr:colOff>187325</xdr:colOff>
      <xdr:row>33</xdr:row>
      <xdr:rowOff>51798</xdr:rowOff>
    </xdr:to>
    <xdr:sp textlink="">
      <xdr:nvSpPr>
        <xdr:cNvPr id="91" name="楕円 90">
          <a:extLst>
            <a:ext uri="{FF2B5EF4-FFF2-40B4-BE49-F238E27FC236}">
              <a16:creationId xmlns:a16="http://schemas.microsoft.com/office/drawing/2014/main" id="{598A3D70-EE5A-4360-8416-B12C60C33950}"/>
            </a:ext>
          </a:extLst>
        </xdr:cNvPr>
        <xdr:cNvSpPr/>
      </xdr:nvSpPr>
      <xdr:spPr>
        <a:xfrm>
          <a:off x="1525905" y="625574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33</xdr:row>
      <xdr:rowOff>998</xdr:rowOff>
    </xdr:from>
    <xdr:to>
      <xdr:col>11</xdr:col>
      <xdr:colOff>136525</xdr:colOff>
      <xdr:row>33</xdr:row>
      <xdr:rowOff>998</xdr:rowOff>
    </xdr:to>
    <xdr:cxnSp macro="">
      <xdr:nvCxnSpPr>
        <xdr:cNvPr id="92" name="直線コネクタ 91">
          <a:extLst>
            <a:ext uri="{FF2B5EF4-FFF2-40B4-BE49-F238E27FC236}">
              <a16:creationId xmlns:a16="http://schemas.microsoft.com/office/drawing/2014/main" id="{6DB283E4-6E7C-4D4F-B6D6-5A30DB5569FA}"/>
            </a:ext>
          </a:extLst>
        </xdr:cNvPr>
        <xdr:cNvCxnSpPr/>
      </xdr:nvCxnSpPr>
      <xdr:spPr>
        <a:xfrm>
          <a:off x="1576705" y="6302738"/>
          <a:ext cx="670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28</xdr:row>
      <xdr:rowOff>141622</xdr:rowOff>
    </xdr:from>
    <xdr:ext cx="405111" cy="259045"/>
    <xdr:sp textlink="">
      <xdr:nvSpPr>
        <xdr:cNvPr id="93" name="n_1aveValue有形固定資産減価償却率">
          <a:extLst>
            <a:ext uri="{FF2B5EF4-FFF2-40B4-BE49-F238E27FC236}">
              <a16:creationId xmlns:a16="http://schemas.microsoft.com/office/drawing/2014/main" id="{A2ED916F-85B4-46AF-8990-D57B06EA6BAA}"/>
            </a:ext>
          </a:extLst>
        </xdr:cNvPr>
        <xdr:cNvSpPr txBox="1"/>
      </xdr:nvSpPr>
      <xdr:spPr>
        <a:xfrm>
          <a:off x="3395989" y="56051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110779</xdr:rowOff>
    </xdr:from>
    <xdr:ext cx="405111" cy="259045"/>
    <xdr:sp textlink="">
      <xdr:nvSpPr>
        <xdr:cNvPr id="94" name="n_2aveValue有形固定資産減価償却率">
          <a:extLst>
            <a:ext uri="{FF2B5EF4-FFF2-40B4-BE49-F238E27FC236}">
              <a16:creationId xmlns:a16="http://schemas.microsoft.com/office/drawing/2014/main" id="{24DFE605-5D79-451C-ADFD-C011B63C7D60}"/>
            </a:ext>
          </a:extLst>
        </xdr:cNvPr>
        <xdr:cNvSpPr txBox="1"/>
      </xdr:nvSpPr>
      <xdr:spPr>
        <a:xfrm>
          <a:off x="2738129" y="55743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73768</xdr:rowOff>
    </xdr:from>
    <xdr:ext cx="405111" cy="259045"/>
    <xdr:sp textlink="">
      <xdr:nvSpPr>
        <xdr:cNvPr id="95" name="n_3aveValue有形固定資産減価償却率">
          <a:extLst>
            <a:ext uri="{FF2B5EF4-FFF2-40B4-BE49-F238E27FC236}">
              <a16:creationId xmlns:a16="http://schemas.microsoft.com/office/drawing/2014/main" id="{B8AA4C27-1612-4B8C-B3A6-82687FD21163}"/>
            </a:ext>
          </a:extLst>
        </xdr:cNvPr>
        <xdr:cNvSpPr txBox="1"/>
      </xdr:nvSpPr>
      <xdr:spPr>
        <a:xfrm>
          <a:off x="2067569" y="55373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83021</xdr:rowOff>
    </xdr:from>
    <xdr:ext cx="405111" cy="259045"/>
    <xdr:sp textlink="">
      <xdr:nvSpPr>
        <xdr:cNvPr id="96" name="n_4aveValue有形固定資産減価償却率">
          <a:extLst>
            <a:ext uri="{FF2B5EF4-FFF2-40B4-BE49-F238E27FC236}">
              <a16:creationId xmlns:a16="http://schemas.microsoft.com/office/drawing/2014/main" id="{99585ABC-A3F9-4791-BF92-D49A4F70B581}"/>
            </a:ext>
          </a:extLst>
        </xdr:cNvPr>
        <xdr:cNvSpPr txBox="1"/>
      </xdr:nvSpPr>
      <xdr:spPr>
        <a:xfrm>
          <a:off x="1397009" y="55465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33</xdr:row>
      <xdr:rowOff>83021</xdr:rowOff>
    </xdr:from>
    <xdr:ext cx="405111" cy="259045"/>
    <xdr:sp textlink="">
      <xdr:nvSpPr>
        <xdr:cNvPr id="97" name="n_1mainValue有形固定資産減価償却率">
          <a:extLst>
            <a:ext uri="{FF2B5EF4-FFF2-40B4-BE49-F238E27FC236}">
              <a16:creationId xmlns:a16="http://schemas.microsoft.com/office/drawing/2014/main" id="{A272328C-B124-4CC6-ADAB-512B665EF75C}"/>
            </a:ext>
          </a:extLst>
        </xdr:cNvPr>
        <xdr:cNvSpPr txBox="1"/>
      </xdr:nvSpPr>
      <xdr:spPr>
        <a:xfrm>
          <a:off x="3395989" y="63847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33</xdr:row>
      <xdr:rowOff>64515</xdr:rowOff>
    </xdr:from>
    <xdr:ext cx="405111" cy="259045"/>
    <xdr:sp textlink="">
      <xdr:nvSpPr>
        <xdr:cNvPr id="98" name="n_2mainValue有形固定資産減価償却率">
          <a:extLst>
            <a:ext uri="{FF2B5EF4-FFF2-40B4-BE49-F238E27FC236}">
              <a16:creationId xmlns:a16="http://schemas.microsoft.com/office/drawing/2014/main" id="{753955FB-61FB-4923-95BB-60D546B6EDFB}"/>
            </a:ext>
          </a:extLst>
        </xdr:cNvPr>
        <xdr:cNvSpPr txBox="1"/>
      </xdr:nvSpPr>
      <xdr:spPr>
        <a:xfrm>
          <a:off x="2738129" y="63662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33</xdr:row>
      <xdr:rowOff>42925</xdr:rowOff>
    </xdr:from>
    <xdr:ext cx="405111" cy="259045"/>
    <xdr:sp textlink="">
      <xdr:nvSpPr>
        <xdr:cNvPr id="99" name="n_3mainValue有形固定資産減価償却率">
          <a:extLst>
            <a:ext uri="{FF2B5EF4-FFF2-40B4-BE49-F238E27FC236}">
              <a16:creationId xmlns:a16="http://schemas.microsoft.com/office/drawing/2014/main" id="{EE736D90-779B-41FB-9950-F9A99F1A7CE8}"/>
            </a:ext>
          </a:extLst>
        </xdr:cNvPr>
        <xdr:cNvSpPr txBox="1"/>
      </xdr:nvSpPr>
      <xdr:spPr>
        <a:xfrm>
          <a:off x="2067569" y="63446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33</xdr:row>
      <xdr:rowOff>42925</xdr:rowOff>
    </xdr:from>
    <xdr:ext cx="405111" cy="259045"/>
    <xdr:sp textlink="">
      <xdr:nvSpPr>
        <xdr:cNvPr id="100" name="n_4mainValue有形固定資産減価償却率">
          <a:extLst>
            <a:ext uri="{FF2B5EF4-FFF2-40B4-BE49-F238E27FC236}">
              <a16:creationId xmlns:a16="http://schemas.microsoft.com/office/drawing/2014/main" id="{32D8DCED-5949-45E8-9F6F-D170C5FD24D5}"/>
            </a:ext>
          </a:extLst>
        </xdr:cNvPr>
        <xdr:cNvSpPr txBox="1"/>
      </xdr:nvSpPr>
      <xdr:spPr>
        <a:xfrm>
          <a:off x="1397009" y="63446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textlink="">
      <xdr:nvSpPr>
        <xdr:cNvPr id="101" name="正方形/長方形 100">
          <a:extLst>
            <a:ext uri="{FF2B5EF4-FFF2-40B4-BE49-F238E27FC236}">
              <a16:creationId xmlns:a16="http://schemas.microsoft.com/office/drawing/2014/main" id="{0A366F0F-0F60-4CCE-B286-E5304C84C815}"/>
            </a:ext>
          </a:extLst>
        </xdr:cNvPr>
        <xdr:cNvSpPr/>
      </xdr:nvSpPr>
      <xdr:spPr>
        <a:xfrm>
          <a:off x="9971405" y="4180205"/>
          <a:ext cx="3716020" cy="3060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textlink="">
      <xdr:nvSpPr>
        <xdr:cNvPr id="102" name="正方形/長方形 101">
          <a:extLst>
            <a:ext uri="{FF2B5EF4-FFF2-40B4-BE49-F238E27FC236}">
              <a16:creationId xmlns:a16="http://schemas.microsoft.com/office/drawing/2014/main" id="{96C1EDCC-9D67-43D1-980E-A549285DB8E6}"/>
            </a:ext>
          </a:extLst>
        </xdr:cNvPr>
        <xdr:cNvSpPr/>
      </xdr:nvSpPr>
      <xdr:spPr>
        <a:xfrm>
          <a:off x="10904488" y="4538917"/>
          <a:ext cx="920214" cy="26809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textlink="">
      <xdr:nvSpPr>
        <xdr:cNvPr id="103" name="正方形/長方形 102">
          <a:extLst>
            <a:ext uri="{FF2B5EF4-FFF2-40B4-BE49-F238E27FC236}">
              <a16:creationId xmlns:a16="http://schemas.microsoft.com/office/drawing/2014/main" id="{D7AFACDB-3414-43C3-BFC1-BECBF0521671}"/>
            </a:ext>
          </a:extLst>
        </xdr:cNvPr>
        <xdr:cNvSpPr/>
      </xdr:nvSpPr>
      <xdr:spPr>
        <a:xfrm>
          <a:off x="12166505" y="4522246"/>
          <a:ext cx="839659" cy="30143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[ 611.3</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textlink="">
      <xdr:nvSpPr>
        <xdr:cNvPr id="104" name="正方形/長方形 103">
          <a:extLst>
            <a:ext uri="{FF2B5EF4-FFF2-40B4-BE49-F238E27FC236}">
              <a16:creationId xmlns:a16="http://schemas.microsoft.com/office/drawing/2014/main" id="{C1957EA3-F0C6-4B7E-AF83-5199C23B2A24}"/>
            </a:ext>
          </a:extLst>
        </xdr:cNvPr>
        <xdr:cNvSpPr/>
      </xdr:nvSpPr>
      <xdr:spPr>
        <a:xfrm>
          <a:off x="1365948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textlink="">
      <xdr:nvSpPr>
        <xdr:cNvPr id="105" name="正方形/長方形 104">
          <a:extLst>
            <a:ext uri="{FF2B5EF4-FFF2-40B4-BE49-F238E27FC236}">
              <a16:creationId xmlns:a16="http://schemas.microsoft.com/office/drawing/2014/main" id="{AEC2F84D-4936-4657-B32D-BA88DE4F630B}"/>
            </a:ext>
          </a:extLst>
        </xdr:cNvPr>
        <xdr:cNvSpPr/>
      </xdr:nvSpPr>
      <xdr:spPr>
        <a:xfrm>
          <a:off x="1365948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textlink="">
      <xdr:nvSpPr>
        <xdr:cNvPr id="106" name="正方形/長方形 105">
          <a:extLst>
            <a:ext uri="{FF2B5EF4-FFF2-40B4-BE49-F238E27FC236}">
              <a16:creationId xmlns:a16="http://schemas.microsoft.com/office/drawing/2014/main" id="{9367E003-A4AF-4900-80DE-0D53DCEF3038}"/>
            </a:ext>
          </a:extLst>
        </xdr:cNvPr>
        <xdr:cNvSpPr/>
      </xdr:nvSpPr>
      <xdr:spPr>
        <a:xfrm>
          <a:off x="1500060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textlink="">
      <xdr:nvSpPr>
        <xdr:cNvPr id="107" name="正方形/長方形 106">
          <a:extLst>
            <a:ext uri="{FF2B5EF4-FFF2-40B4-BE49-F238E27FC236}">
              <a16:creationId xmlns:a16="http://schemas.microsoft.com/office/drawing/2014/main" id="{FCB21BDA-6B80-4577-A3BA-E21411D0597C}"/>
            </a:ext>
          </a:extLst>
        </xdr:cNvPr>
        <xdr:cNvSpPr/>
      </xdr:nvSpPr>
      <xdr:spPr>
        <a:xfrm>
          <a:off x="1500060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textlink="">
      <xdr:nvSpPr>
        <xdr:cNvPr id="108" name="正方形/長方形 107">
          <a:extLst>
            <a:ext uri="{FF2B5EF4-FFF2-40B4-BE49-F238E27FC236}">
              <a16:creationId xmlns:a16="http://schemas.microsoft.com/office/drawing/2014/main" id="{03DBF9B6-4339-4616-8C72-35AB480C3545}"/>
            </a:ext>
          </a:extLst>
        </xdr:cNvPr>
        <xdr:cNvSpPr/>
      </xdr:nvSpPr>
      <xdr:spPr>
        <a:xfrm>
          <a:off x="1644586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96</xdr:col>
      <xdr:colOff>85725</xdr:colOff>
      <xdr:row>22</xdr:row>
      <xdr:rowOff>28575</xdr:rowOff>
    </xdr:from>
    <xdr:to>
      <xdr:col>104</xdr:col>
      <xdr:colOff>85725</xdr:colOff>
      <xdr:row>23</xdr:row>
      <xdr:rowOff>111125</xdr:rowOff>
    </xdr:to>
    <xdr:sp textlink="">
      <xdr:nvSpPr>
        <xdr:cNvPr id="109" name="正方形/長方形 108">
          <a:extLst>
            <a:ext uri="{FF2B5EF4-FFF2-40B4-BE49-F238E27FC236}">
              <a16:creationId xmlns:a16="http://schemas.microsoft.com/office/drawing/2014/main" id="{8B58B687-81AF-48BA-8971-F3ED37F1A9E5}"/>
            </a:ext>
          </a:extLst>
        </xdr:cNvPr>
        <xdr:cNvSpPr/>
      </xdr:nvSpPr>
      <xdr:spPr>
        <a:xfrm>
          <a:off x="1644586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textlink="">
      <xdr:nvSpPr>
        <xdr:cNvPr id="110" name="正方形/長方形 109">
          <a:extLst>
            <a:ext uri="{FF2B5EF4-FFF2-40B4-BE49-F238E27FC236}">
              <a16:creationId xmlns:a16="http://schemas.microsoft.com/office/drawing/2014/main" id="{4490ECCD-74B1-4849-BB37-8CCF2A2D81DB}"/>
            </a:ext>
          </a:extLst>
        </xdr:cNvPr>
        <xdr:cNvSpPr/>
      </xdr:nvSpPr>
      <xdr:spPr>
        <a:xfrm>
          <a:off x="9971405" y="4859655"/>
          <a:ext cx="3716020" cy="211328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textlink="">
      <xdr:nvSpPr>
        <xdr:cNvPr id="111" name="正方形/長方形 110">
          <a:extLst>
            <a:ext uri="{FF2B5EF4-FFF2-40B4-BE49-F238E27FC236}">
              <a16:creationId xmlns:a16="http://schemas.microsoft.com/office/drawing/2014/main" id="{AC0B8E7C-5121-4715-9C7C-4877BA3C4CB0}"/>
            </a:ext>
          </a:extLst>
        </xdr:cNvPr>
        <xdr:cNvSpPr/>
      </xdr:nvSpPr>
      <xdr:spPr>
        <a:xfrm>
          <a:off x="13931265" y="4859655"/>
          <a:ext cx="4191000" cy="2113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textlink="">
      <xdr:nvSpPr>
        <xdr:cNvPr id="112" name="正方形/長方形 111">
          <a:extLst>
            <a:ext uri="{FF2B5EF4-FFF2-40B4-BE49-F238E27FC236}">
              <a16:creationId xmlns:a16="http://schemas.microsoft.com/office/drawing/2014/main" id="{47A5590B-856A-430B-A57D-2AB6E35F7E1F}"/>
            </a:ext>
          </a:extLst>
        </xdr:cNvPr>
        <xdr:cNvSpPr/>
      </xdr:nvSpPr>
      <xdr:spPr>
        <a:xfrm>
          <a:off x="13931265" y="4923155"/>
          <a:ext cx="40233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textlink="" fLocksText="0">
      <xdr:nvSpPr>
        <xdr:cNvPr id="113" name="テキスト ボックス 112">
          <a:extLst>
            <a:ext uri="{FF2B5EF4-FFF2-40B4-BE49-F238E27FC236}">
              <a16:creationId xmlns:a16="http://schemas.microsoft.com/office/drawing/2014/main" id="{5255133B-E6C9-47BF-A07A-2470904D8EEC}"/>
            </a:ext>
          </a:extLst>
        </xdr:cNvPr>
        <xdr:cNvSpPr txBox="1"/>
      </xdr:nvSpPr>
      <xdr:spPr>
        <a:xfrm>
          <a:off x="14007465" y="5144135"/>
          <a:ext cx="4010660" cy="1739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平成</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25</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年度から実施している排水路改良事業、平成</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26</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年度から実施したサイクリングロード整備事業、平成</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25</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年度から</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29</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年度にかけて実施した運動公園改修事業など、近年は大規模な施設整備に係る借入が続いていたため、債務償還可能年数も類似団体と</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比較して長期化していた</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が、健全な財政運営に努めた結果、改善傾向</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にあるため</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施設整備の推進と併せ、</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今後も新規発行と返済のバランスを考慮し、健全な財政運営に努める。</a:t>
          </a:r>
          <a:endParaRPr lang="ja-JP" altLang="ja-JP">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textlink="">
      <xdr:nvSpPr>
        <xdr:cNvPr id="114" name="テキスト ボックス 113">
          <a:extLst>
            <a:ext uri="{FF2B5EF4-FFF2-40B4-BE49-F238E27FC236}">
              <a16:creationId xmlns:a16="http://schemas.microsoft.com/office/drawing/2014/main" id="{50DC17C9-6898-4DCF-9B41-7309CD08113B}"/>
            </a:ext>
          </a:extLst>
        </xdr:cNvPr>
        <xdr:cNvSpPr txBox="1"/>
      </xdr:nvSpPr>
      <xdr:spPr>
        <a:xfrm>
          <a:off x="9933305" y="467296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5" name="直線コネクタ 114">
          <a:extLst>
            <a:ext uri="{FF2B5EF4-FFF2-40B4-BE49-F238E27FC236}">
              <a16:creationId xmlns:a16="http://schemas.microsoft.com/office/drawing/2014/main" id="{239986A3-1F42-4080-87BD-91E8781A8ABA}"/>
            </a:ext>
          </a:extLst>
        </xdr:cNvPr>
        <xdr:cNvCxnSpPr/>
      </xdr:nvCxnSpPr>
      <xdr:spPr>
        <a:xfrm>
          <a:off x="9971405" y="697293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textlink="">
      <xdr:nvSpPr>
        <xdr:cNvPr id="116" name="テキスト ボックス 115">
          <a:extLst>
            <a:ext uri="{FF2B5EF4-FFF2-40B4-BE49-F238E27FC236}">
              <a16:creationId xmlns:a16="http://schemas.microsoft.com/office/drawing/2014/main" id="{92FB543F-F75B-4AFC-B508-0747CF47AD0B}"/>
            </a:ext>
          </a:extLst>
        </xdr:cNvPr>
        <xdr:cNvSpPr txBox="1"/>
      </xdr:nvSpPr>
      <xdr:spPr>
        <a:xfrm>
          <a:off x="9486041" y="687913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17" name="直線コネクタ 116">
          <a:extLst>
            <a:ext uri="{FF2B5EF4-FFF2-40B4-BE49-F238E27FC236}">
              <a16:creationId xmlns:a16="http://schemas.microsoft.com/office/drawing/2014/main" id="{6EE18032-E2B5-4FDD-8D4C-6940EDB8FD32}"/>
            </a:ext>
          </a:extLst>
        </xdr:cNvPr>
        <xdr:cNvCxnSpPr/>
      </xdr:nvCxnSpPr>
      <xdr:spPr>
        <a:xfrm>
          <a:off x="9971405" y="6668317"/>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textlink="">
      <xdr:nvSpPr>
        <xdr:cNvPr id="118" name="テキスト ボックス 117">
          <a:extLst>
            <a:ext uri="{FF2B5EF4-FFF2-40B4-BE49-F238E27FC236}">
              <a16:creationId xmlns:a16="http://schemas.microsoft.com/office/drawing/2014/main" id="{23E51506-3808-42DD-982B-D24EFFC9EE42}"/>
            </a:ext>
          </a:extLst>
        </xdr:cNvPr>
        <xdr:cNvSpPr txBox="1"/>
      </xdr:nvSpPr>
      <xdr:spPr>
        <a:xfrm>
          <a:off x="9486041" y="657832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19" name="直線コネクタ 118">
          <a:extLst>
            <a:ext uri="{FF2B5EF4-FFF2-40B4-BE49-F238E27FC236}">
              <a16:creationId xmlns:a16="http://schemas.microsoft.com/office/drawing/2014/main" id="{38852B13-7844-4CF3-AC3A-BF3B3B72098D}"/>
            </a:ext>
          </a:extLst>
        </xdr:cNvPr>
        <xdr:cNvCxnSpPr/>
      </xdr:nvCxnSpPr>
      <xdr:spPr>
        <a:xfrm>
          <a:off x="9971405" y="6367508"/>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32</xdr:row>
      <xdr:rowOff>143417</xdr:rowOff>
    </xdr:from>
    <xdr:ext cx="482824" cy="225703"/>
    <xdr:sp textlink="">
      <xdr:nvSpPr>
        <xdr:cNvPr id="120" name="テキスト ボックス 119">
          <a:extLst>
            <a:ext uri="{FF2B5EF4-FFF2-40B4-BE49-F238E27FC236}">
              <a16:creationId xmlns:a16="http://schemas.microsoft.com/office/drawing/2014/main" id="{476FBE17-B9E8-4023-AA1D-6F3C601AF901}"/>
            </a:ext>
          </a:extLst>
        </xdr:cNvPr>
        <xdr:cNvSpPr txBox="1"/>
      </xdr:nvSpPr>
      <xdr:spPr>
        <a:xfrm>
          <a:off x="9486041" y="6277517"/>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21" name="直線コネクタ 120">
          <a:extLst>
            <a:ext uri="{FF2B5EF4-FFF2-40B4-BE49-F238E27FC236}">
              <a16:creationId xmlns:a16="http://schemas.microsoft.com/office/drawing/2014/main" id="{DCFB83E0-F457-4379-8552-F4D95EFD62C5}"/>
            </a:ext>
          </a:extLst>
        </xdr:cNvPr>
        <xdr:cNvCxnSpPr/>
      </xdr:nvCxnSpPr>
      <xdr:spPr>
        <a:xfrm>
          <a:off x="9971405" y="6066699"/>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textlink="">
      <xdr:nvSpPr>
        <xdr:cNvPr id="122" name="テキスト ボックス 121">
          <a:extLst>
            <a:ext uri="{FF2B5EF4-FFF2-40B4-BE49-F238E27FC236}">
              <a16:creationId xmlns:a16="http://schemas.microsoft.com/office/drawing/2014/main" id="{DFA85EF0-67EC-4384-8CE2-BF951371571A}"/>
            </a:ext>
          </a:extLst>
        </xdr:cNvPr>
        <xdr:cNvSpPr txBox="1"/>
      </xdr:nvSpPr>
      <xdr:spPr>
        <a:xfrm>
          <a:off x="9542936" y="5972898"/>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23" name="直線コネクタ 122">
          <a:extLst>
            <a:ext uri="{FF2B5EF4-FFF2-40B4-BE49-F238E27FC236}">
              <a16:creationId xmlns:a16="http://schemas.microsoft.com/office/drawing/2014/main" id="{7073C044-59C8-4385-93D2-20B709CBA8D6}"/>
            </a:ext>
          </a:extLst>
        </xdr:cNvPr>
        <xdr:cNvCxnSpPr/>
      </xdr:nvCxnSpPr>
      <xdr:spPr>
        <a:xfrm>
          <a:off x="9971405" y="5765891"/>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textlink="">
      <xdr:nvSpPr>
        <xdr:cNvPr id="124" name="テキスト ボックス 123">
          <a:extLst>
            <a:ext uri="{FF2B5EF4-FFF2-40B4-BE49-F238E27FC236}">
              <a16:creationId xmlns:a16="http://schemas.microsoft.com/office/drawing/2014/main" id="{E7E2D817-95A2-4CDC-B570-D18F4037A768}"/>
            </a:ext>
          </a:extLst>
        </xdr:cNvPr>
        <xdr:cNvSpPr txBox="1"/>
      </xdr:nvSpPr>
      <xdr:spPr>
        <a:xfrm>
          <a:off x="9542936" y="5672090"/>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25" name="直線コネクタ 124">
          <a:extLst>
            <a:ext uri="{FF2B5EF4-FFF2-40B4-BE49-F238E27FC236}">
              <a16:creationId xmlns:a16="http://schemas.microsoft.com/office/drawing/2014/main" id="{050B1558-BD96-4785-BA5A-27AB617C9FB3}"/>
            </a:ext>
          </a:extLst>
        </xdr:cNvPr>
        <xdr:cNvCxnSpPr/>
      </xdr:nvCxnSpPr>
      <xdr:spPr>
        <a:xfrm>
          <a:off x="9971405" y="5465082"/>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textlink="">
      <xdr:nvSpPr>
        <xdr:cNvPr id="126" name="テキスト ボックス 125">
          <a:extLst>
            <a:ext uri="{FF2B5EF4-FFF2-40B4-BE49-F238E27FC236}">
              <a16:creationId xmlns:a16="http://schemas.microsoft.com/office/drawing/2014/main" id="{461C78FB-A61A-443A-80C2-32937F0ABD4F}"/>
            </a:ext>
          </a:extLst>
        </xdr:cNvPr>
        <xdr:cNvSpPr txBox="1"/>
      </xdr:nvSpPr>
      <xdr:spPr>
        <a:xfrm>
          <a:off x="9542936" y="537128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27" name="直線コネクタ 126">
          <a:extLst>
            <a:ext uri="{FF2B5EF4-FFF2-40B4-BE49-F238E27FC236}">
              <a16:creationId xmlns:a16="http://schemas.microsoft.com/office/drawing/2014/main" id="{D3F838D4-F46A-4F45-B116-BFF9C635E45C}"/>
            </a:ext>
          </a:extLst>
        </xdr:cNvPr>
        <xdr:cNvCxnSpPr/>
      </xdr:nvCxnSpPr>
      <xdr:spPr>
        <a:xfrm>
          <a:off x="9971405" y="5160463"/>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textlink="">
      <xdr:nvSpPr>
        <xdr:cNvPr id="128" name="テキスト ボックス 127">
          <a:extLst>
            <a:ext uri="{FF2B5EF4-FFF2-40B4-BE49-F238E27FC236}">
              <a16:creationId xmlns:a16="http://schemas.microsoft.com/office/drawing/2014/main" id="{A7FB343B-1A71-4518-ADCF-EC0294BCD874}"/>
            </a:ext>
          </a:extLst>
        </xdr:cNvPr>
        <xdr:cNvSpPr txBox="1"/>
      </xdr:nvSpPr>
      <xdr:spPr>
        <a:xfrm>
          <a:off x="9645528" y="507047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9" name="直線コネクタ 128">
          <a:extLst>
            <a:ext uri="{FF2B5EF4-FFF2-40B4-BE49-F238E27FC236}">
              <a16:creationId xmlns:a16="http://schemas.microsoft.com/office/drawing/2014/main" id="{9D3FFCB2-149A-4384-B800-60C9A526A1EC}"/>
            </a:ext>
          </a:extLst>
        </xdr:cNvPr>
        <xdr:cNvCxnSpPr/>
      </xdr:nvCxnSpPr>
      <xdr:spPr>
        <a:xfrm>
          <a:off x="9971405" y="485965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textlink="">
      <xdr:nvSpPr>
        <xdr:cNvPr id="130" name="債務償還比率グラフ枠">
          <a:extLst>
            <a:ext uri="{FF2B5EF4-FFF2-40B4-BE49-F238E27FC236}">
              <a16:creationId xmlns:a16="http://schemas.microsoft.com/office/drawing/2014/main" id="{0DBF5FD1-A8D9-497A-A1E4-7DA4D1884FE3}"/>
            </a:ext>
          </a:extLst>
        </xdr:cNvPr>
        <xdr:cNvSpPr/>
      </xdr:nvSpPr>
      <xdr:spPr>
        <a:xfrm>
          <a:off x="9971405" y="4859655"/>
          <a:ext cx="3716020" cy="211328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34</xdr:row>
      <xdr:rowOff>113405</xdr:rowOff>
    </xdr:to>
    <xdr:cxnSp macro="">
      <xdr:nvCxnSpPr>
        <xdr:cNvPr id="131" name="直線コネクタ 130">
          <a:extLst>
            <a:ext uri="{FF2B5EF4-FFF2-40B4-BE49-F238E27FC236}">
              <a16:creationId xmlns:a16="http://schemas.microsoft.com/office/drawing/2014/main" id="{86F6D0C2-E111-40E7-8874-B74BBFBEBCAD}"/>
            </a:ext>
          </a:extLst>
        </xdr:cNvPr>
        <xdr:cNvCxnSpPr/>
      </xdr:nvCxnSpPr>
      <xdr:spPr>
        <a:xfrm flipV="1">
          <a:off x="13027660" y="5160463"/>
          <a:ext cx="1269" cy="14223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117232</xdr:rowOff>
    </xdr:from>
    <xdr:ext cx="560923" cy="259045"/>
    <xdr:sp textlink="">
      <xdr:nvSpPr>
        <xdr:cNvPr id="132" name="債務償還比率最小値テキスト">
          <a:extLst>
            <a:ext uri="{FF2B5EF4-FFF2-40B4-BE49-F238E27FC236}">
              <a16:creationId xmlns:a16="http://schemas.microsoft.com/office/drawing/2014/main" id="{BCC0503F-B2D4-42BA-B8D1-272041FFCCD7}"/>
            </a:ext>
          </a:extLst>
        </xdr:cNvPr>
        <xdr:cNvSpPr txBox="1"/>
      </xdr:nvSpPr>
      <xdr:spPr>
        <a:xfrm>
          <a:off x="13080365" y="6586612"/>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113405</xdr:rowOff>
    </xdr:from>
    <xdr:to>
      <xdr:col>76</xdr:col>
      <xdr:colOff>111125</xdr:colOff>
      <xdr:row>34</xdr:row>
      <xdr:rowOff>113405</xdr:rowOff>
    </xdr:to>
    <xdr:cxnSp macro="">
      <xdr:nvCxnSpPr>
        <xdr:cNvPr id="133" name="直線コネクタ 132">
          <a:extLst>
            <a:ext uri="{FF2B5EF4-FFF2-40B4-BE49-F238E27FC236}">
              <a16:creationId xmlns:a16="http://schemas.microsoft.com/office/drawing/2014/main" id="{19C99E55-F2BC-4FB4-AFE3-C84FC0B8492D}"/>
            </a:ext>
          </a:extLst>
        </xdr:cNvPr>
        <xdr:cNvCxnSpPr/>
      </xdr:nvCxnSpPr>
      <xdr:spPr>
        <a:xfrm>
          <a:off x="12963525" y="658278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textlink="">
      <xdr:nvSpPr>
        <xdr:cNvPr id="134" name="債務償還比率最大値テキスト">
          <a:extLst>
            <a:ext uri="{FF2B5EF4-FFF2-40B4-BE49-F238E27FC236}">
              <a16:creationId xmlns:a16="http://schemas.microsoft.com/office/drawing/2014/main" id="{64083470-4725-47C0-AD32-642B7286B484}"/>
            </a:ext>
          </a:extLst>
        </xdr:cNvPr>
        <xdr:cNvSpPr txBox="1"/>
      </xdr:nvSpPr>
      <xdr:spPr>
        <a:xfrm>
          <a:off x="13080365" y="494331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35" name="直線コネクタ 134">
          <a:extLst>
            <a:ext uri="{FF2B5EF4-FFF2-40B4-BE49-F238E27FC236}">
              <a16:creationId xmlns:a16="http://schemas.microsoft.com/office/drawing/2014/main" id="{900C1107-1A36-4686-A0F9-33682A7E46C4}"/>
            </a:ext>
          </a:extLst>
        </xdr:cNvPr>
        <xdr:cNvCxnSpPr/>
      </xdr:nvCxnSpPr>
      <xdr:spPr>
        <a:xfrm>
          <a:off x="12963525" y="516046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27</xdr:row>
      <xdr:rowOff>115696</xdr:rowOff>
    </xdr:from>
    <xdr:ext cx="469744" cy="259045"/>
    <xdr:sp textlink="">
      <xdr:nvSpPr>
        <xdr:cNvPr id="136" name="債務償還比率平均値テキスト">
          <a:extLst>
            <a:ext uri="{FF2B5EF4-FFF2-40B4-BE49-F238E27FC236}">
              <a16:creationId xmlns:a16="http://schemas.microsoft.com/office/drawing/2014/main" id="{B4C4C87D-6203-4BE8-A5B7-B6E91CCBAA89}"/>
            </a:ext>
          </a:extLst>
        </xdr:cNvPr>
        <xdr:cNvSpPr txBox="1"/>
      </xdr:nvSpPr>
      <xdr:spPr>
        <a:xfrm>
          <a:off x="13080365" y="541159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92819</xdr:rowOff>
    </xdr:from>
    <xdr:to>
      <xdr:col>76</xdr:col>
      <xdr:colOff>73025</xdr:colOff>
      <xdr:row>29</xdr:row>
      <xdr:rowOff>22969</xdr:rowOff>
    </xdr:to>
    <xdr:sp textlink="">
      <xdr:nvSpPr>
        <xdr:cNvPr id="137" name="フローチャート: 判断 136">
          <a:extLst>
            <a:ext uri="{FF2B5EF4-FFF2-40B4-BE49-F238E27FC236}">
              <a16:creationId xmlns:a16="http://schemas.microsoft.com/office/drawing/2014/main" id="{56744B4C-D930-49A0-912E-5C8416CD654D}"/>
            </a:ext>
          </a:extLst>
        </xdr:cNvPr>
        <xdr:cNvSpPr/>
      </xdr:nvSpPr>
      <xdr:spPr>
        <a:xfrm>
          <a:off x="13001625" y="555635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28</xdr:row>
      <xdr:rowOff>96212</xdr:rowOff>
    </xdr:from>
    <xdr:to>
      <xdr:col>72</xdr:col>
      <xdr:colOff>123825</xdr:colOff>
      <xdr:row>29</xdr:row>
      <xdr:rowOff>26362</xdr:rowOff>
    </xdr:to>
    <xdr:sp textlink="">
      <xdr:nvSpPr>
        <xdr:cNvPr id="138" name="フローチャート: 判断 137">
          <a:extLst>
            <a:ext uri="{FF2B5EF4-FFF2-40B4-BE49-F238E27FC236}">
              <a16:creationId xmlns:a16="http://schemas.microsoft.com/office/drawing/2014/main" id="{1C34D1BA-82B9-4B80-A3BA-5932EE2BEFFA}"/>
            </a:ext>
          </a:extLst>
        </xdr:cNvPr>
        <xdr:cNvSpPr/>
      </xdr:nvSpPr>
      <xdr:spPr>
        <a:xfrm>
          <a:off x="12359005" y="555975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28</xdr:row>
      <xdr:rowOff>100427</xdr:rowOff>
    </xdr:from>
    <xdr:to>
      <xdr:col>68</xdr:col>
      <xdr:colOff>123825</xdr:colOff>
      <xdr:row>29</xdr:row>
      <xdr:rowOff>30577</xdr:rowOff>
    </xdr:to>
    <xdr:sp textlink="">
      <xdr:nvSpPr>
        <xdr:cNvPr id="139" name="フローチャート: 判断 138">
          <a:extLst>
            <a:ext uri="{FF2B5EF4-FFF2-40B4-BE49-F238E27FC236}">
              <a16:creationId xmlns:a16="http://schemas.microsoft.com/office/drawing/2014/main" id="{A930CFD5-D201-4379-99AF-29D449FF2FD6}"/>
            </a:ext>
          </a:extLst>
        </xdr:cNvPr>
        <xdr:cNvSpPr/>
      </xdr:nvSpPr>
      <xdr:spPr>
        <a:xfrm>
          <a:off x="11688445" y="556396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28</xdr:row>
      <xdr:rowOff>57658</xdr:rowOff>
    </xdr:from>
    <xdr:to>
      <xdr:col>64</xdr:col>
      <xdr:colOff>123825</xdr:colOff>
      <xdr:row>28</xdr:row>
      <xdr:rowOff>159258</xdr:rowOff>
    </xdr:to>
    <xdr:sp textlink="">
      <xdr:nvSpPr>
        <xdr:cNvPr id="140" name="フローチャート: 判断 139">
          <a:extLst>
            <a:ext uri="{FF2B5EF4-FFF2-40B4-BE49-F238E27FC236}">
              <a16:creationId xmlns:a16="http://schemas.microsoft.com/office/drawing/2014/main" id="{7F0374AC-0178-47F5-86E9-6570FF864BE2}"/>
            </a:ext>
          </a:extLst>
        </xdr:cNvPr>
        <xdr:cNvSpPr/>
      </xdr:nvSpPr>
      <xdr:spPr>
        <a:xfrm>
          <a:off x="11017885" y="55211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29</xdr:row>
      <xdr:rowOff>38366</xdr:rowOff>
    </xdr:from>
    <xdr:to>
      <xdr:col>60</xdr:col>
      <xdr:colOff>123825</xdr:colOff>
      <xdr:row>29</xdr:row>
      <xdr:rowOff>139966</xdr:rowOff>
    </xdr:to>
    <xdr:sp textlink="">
      <xdr:nvSpPr>
        <xdr:cNvPr id="141" name="フローチャート: 判断 140">
          <a:extLst>
            <a:ext uri="{FF2B5EF4-FFF2-40B4-BE49-F238E27FC236}">
              <a16:creationId xmlns:a16="http://schemas.microsoft.com/office/drawing/2014/main" id="{AD8F900A-5860-4C04-9CAE-BF0A562BF891}"/>
            </a:ext>
          </a:extLst>
        </xdr:cNvPr>
        <xdr:cNvSpPr/>
      </xdr:nvSpPr>
      <xdr:spPr>
        <a:xfrm>
          <a:off x="10347325" y="5669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textlink="">
      <xdr:nvSpPr>
        <xdr:cNvPr id="142" name="テキスト ボックス 141">
          <a:extLst>
            <a:ext uri="{FF2B5EF4-FFF2-40B4-BE49-F238E27FC236}">
              <a16:creationId xmlns:a16="http://schemas.microsoft.com/office/drawing/2014/main" id="{112C8523-62AD-4001-9740-62CDF3141F3B}"/>
            </a:ext>
          </a:extLst>
        </xdr:cNvPr>
        <xdr:cNvSpPr txBox="1"/>
      </xdr:nvSpPr>
      <xdr:spPr>
        <a:xfrm>
          <a:off x="1287462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textlink="">
      <xdr:nvSpPr>
        <xdr:cNvPr id="143" name="テキスト ボックス 142">
          <a:extLst>
            <a:ext uri="{FF2B5EF4-FFF2-40B4-BE49-F238E27FC236}">
              <a16:creationId xmlns:a16="http://schemas.microsoft.com/office/drawing/2014/main" id="{1C142975-F22D-4E6F-A32B-B855A7237AF7}"/>
            </a:ext>
          </a:extLst>
        </xdr:cNvPr>
        <xdr:cNvSpPr txBox="1"/>
      </xdr:nvSpPr>
      <xdr:spPr>
        <a:xfrm>
          <a:off x="1225486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textlink="">
      <xdr:nvSpPr>
        <xdr:cNvPr id="144" name="テキスト ボックス 143">
          <a:extLst>
            <a:ext uri="{FF2B5EF4-FFF2-40B4-BE49-F238E27FC236}">
              <a16:creationId xmlns:a16="http://schemas.microsoft.com/office/drawing/2014/main" id="{36D98296-C18A-44FA-9123-E6A939482DDA}"/>
            </a:ext>
          </a:extLst>
        </xdr:cNvPr>
        <xdr:cNvSpPr txBox="1"/>
      </xdr:nvSpPr>
      <xdr:spPr>
        <a:xfrm>
          <a:off x="1158430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textlink="">
      <xdr:nvSpPr>
        <xdr:cNvPr id="145" name="テキスト ボックス 144">
          <a:extLst>
            <a:ext uri="{FF2B5EF4-FFF2-40B4-BE49-F238E27FC236}">
              <a16:creationId xmlns:a16="http://schemas.microsoft.com/office/drawing/2014/main" id="{F7E96A07-6F44-427A-A000-466EE81A0E9D}"/>
            </a:ext>
          </a:extLst>
        </xdr:cNvPr>
        <xdr:cNvSpPr txBox="1"/>
      </xdr:nvSpPr>
      <xdr:spPr>
        <a:xfrm>
          <a:off x="1091374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textlink="">
      <xdr:nvSpPr>
        <xdr:cNvPr id="146" name="テキスト ボックス 145">
          <a:extLst>
            <a:ext uri="{FF2B5EF4-FFF2-40B4-BE49-F238E27FC236}">
              <a16:creationId xmlns:a16="http://schemas.microsoft.com/office/drawing/2014/main" id="{F6D78AC1-289E-47B7-B854-AA13759B3CAA}"/>
            </a:ext>
          </a:extLst>
        </xdr:cNvPr>
        <xdr:cNvSpPr txBox="1"/>
      </xdr:nvSpPr>
      <xdr:spPr>
        <a:xfrm>
          <a:off x="1024318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95528</xdr:rowOff>
    </xdr:from>
    <xdr:to>
      <xdr:col>76</xdr:col>
      <xdr:colOff>73025</xdr:colOff>
      <xdr:row>30</xdr:row>
      <xdr:rowOff>25678</xdr:rowOff>
    </xdr:to>
    <xdr:sp textlink="">
      <xdr:nvSpPr>
        <xdr:cNvPr id="147" name="楕円 146">
          <a:extLst>
            <a:ext uri="{FF2B5EF4-FFF2-40B4-BE49-F238E27FC236}">
              <a16:creationId xmlns:a16="http://schemas.microsoft.com/office/drawing/2014/main" id="{8FD19A77-7A5B-4AD8-B813-8D02305E169B}"/>
            </a:ext>
          </a:extLst>
        </xdr:cNvPr>
        <xdr:cNvSpPr/>
      </xdr:nvSpPr>
      <xdr:spPr>
        <a:xfrm>
          <a:off x="13001625" y="572670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29</xdr:row>
      <xdr:rowOff>73955</xdr:rowOff>
    </xdr:from>
    <xdr:ext cx="469744" cy="259045"/>
    <xdr:sp textlink="">
      <xdr:nvSpPr>
        <xdr:cNvPr id="148" name="債務償還比率該当値テキスト">
          <a:extLst>
            <a:ext uri="{FF2B5EF4-FFF2-40B4-BE49-F238E27FC236}">
              <a16:creationId xmlns:a16="http://schemas.microsoft.com/office/drawing/2014/main" id="{992F08F3-360B-48E0-91CB-1E3ECDC1FB9A}"/>
            </a:ext>
          </a:extLst>
        </xdr:cNvPr>
        <xdr:cNvSpPr txBox="1"/>
      </xdr:nvSpPr>
      <xdr:spPr>
        <a:xfrm>
          <a:off x="13080365" y="57051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29</xdr:row>
      <xdr:rowOff>119586</xdr:rowOff>
    </xdr:from>
    <xdr:to>
      <xdr:col>72</xdr:col>
      <xdr:colOff>123825</xdr:colOff>
      <xdr:row>30</xdr:row>
      <xdr:rowOff>49736</xdr:rowOff>
    </xdr:to>
    <xdr:sp textlink="">
      <xdr:nvSpPr>
        <xdr:cNvPr id="149" name="楕円 148">
          <a:extLst>
            <a:ext uri="{FF2B5EF4-FFF2-40B4-BE49-F238E27FC236}">
              <a16:creationId xmlns:a16="http://schemas.microsoft.com/office/drawing/2014/main" id="{6CD60096-731E-4D95-A8E1-D3139D60F430}"/>
            </a:ext>
          </a:extLst>
        </xdr:cNvPr>
        <xdr:cNvSpPr/>
      </xdr:nvSpPr>
      <xdr:spPr>
        <a:xfrm>
          <a:off x="12359005" y="575076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29</xdr:row>
      <xdr:rowOff>146328</xdr:rowOff>
    </xdr:from>
    <xdr:to>
      <xdr:col>76</xdr:col>
      <xdr:colOff>22225</xdr:colOff>
      <xdr:row>29</xdr:row>
      <xdr:rowOff>170386</xdr:rowOff>
    </xdr:to>
    <xdr:cxnSp macro="">
      <xdr:nvCxnSpPr>
        <xdr:cNvPr id="150" name="直線コネクタ 149">
          <a:extLst>
            <a:ext uri="{FF2B5EF4-FFF2-40B4-BE49-F238E27FC236}">
              <a16:creationId xmlns:a16="http://schemas.microsoft.com/office/drawing/2014/main" id="{1A9E94E4-7306-429C-8199-0DE1BB60E6E1}"/>
            </a:ext>
          </a:extLst>
        </xdr:cNvPr>
        <xdr:cNvCxnSpPr/>
      </xdr:nvCxnSpPr>
      <xdr:spPr>
        <a:xfrm flipV="1">
          <a:off x="12409805" y="5777508"/>
          <a:ext cx="619760" cy="240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29</xdr:row>
      <xdr:rowOff>98098</xdr:rowOff>
    </xdr:from>
    <xdr:to>
      <xdr:col>68</xdr:col>
      <xdr:colOff>123825</xdr:colOff>
      <xdr:row>30</xdr:row>
      <xdr:rowOff>28248</xdr:rowOff>
    </xdr:to>
    <xdr:sp textlink="">
      <xdr:nvSpPr>
        <xdr:cNvPr id="151" name="楕円 150">
          <a:extLst>
            <a:ext uri="{FF2B5EF4-FFF2-40B4-BE49-F238E27FC236}">
              <a16:creationId xmlns:a16="http://schemas.microsoft.com/office/drawing/2014/main" id="{D4BC9A52-5479-4717-93B5-C30EFAB7A2D8}"/>
            </a:ext>
          </a:extLst>
        </xdr:cNvPr>
        <xdr:cNvSpPr/>
      </xdr:nvSpPr>
      <xdr:spPr>
        <a:xfrm>
          <a:off x="11688445" y="572927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29</xdr:row>
      <xdr:rowOff>148898</xdr:rowOff>
    </xdr:from>
    <xdr:to>
      <xdr:col>72</xdr:col>
      <xdr:colOff>73025</xdr:colOff>
      <xdr:row>29</xdr:row>
      <xdr:rowOff>170386</xdr:rowOff>
    </xdr:to>
    <xdr:cxnSp macro="">
      <xdr:nvCxnSpPr>
        <xdr:cNvPr id="152" name="直線コネクタ 151">
          <a:extLst>
            <a:ext uri="{FF2B5EF4-FFF2-40B4-BE49-F238E27FC236}">
              <a16:creationId xmlns:a16="http://schemas.microsoft.com/office/drawing/2014/main" id="{BA18DE2E-C259-4A2F-92EE-198A5D490E93}"/>
            </a:ext>
          </a:extLst>
        </xdr:cNvPr>
        <xdr:cNvCxnSpPr/>
      </xdr:nvCxnSpPr>
      <xdr:spPr>
        <a:xfrm>
          <a:off x="11739245" y="5780078"/>
          <a:ext cx="670560" cy="214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29</xdr:row>
      <xdr:rowOff>77022</xdr:rowOff>
    </xdr:from>
    <xdr:to>
      <xdr:col>64</xdr:col>
      <xdr:colOff>123825</xdr:colOff>
      <xdr:row>30</xdr:row>
      <xdr:rowOff>7172</xdr:rowOff>
    </xdr:to>
    <xdr:sp textlink="">
      <xdr:nvSpPr>
        <xdr:cNvPr id="153" name="楕円 152">
          <a:extLst>
            <a:ext uri="{FF2B5EF4-FFF2-40B4-BE49-F238E27FC236}">
              <a16:creationId xmlns:a16="http://schemas.microsoft.com/office/drawing/2014/main" id="{AEEE8D5D-35C1-4EDC-9475-DF03F53F9F93}"/>
            </a:ext>
          </a:extLst>
        </xdr:cNvPr>
        <xdr:cNvSpPr/>
      </xdr:nvSpPr>
      <xdr:spPr>
        <a:xfrm>
          <a:off x="11017885" y="570820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29</xdr:row>
      <xdr:rowOff>127822</xdr:rowOff>
    </xdr:from>
    <xdr:to>
      <xdr:col>68</xdr:col>
      <xdr:colOff>73025</xdr:colOff>
      <xdr:row>29</xdr:row>
      <xdr:rowOff>148898</xdr:rowOff>
    </xdr:to>
    <xdr:cxnSp macro="">
      <xdr:nvCxnSpPr>
        <xdr:cNvPr id="154" name="直線コネクタ 153">
          <a:extLst>
            <a:ext uri="{FF2B5EF4-FFF2-40B4-BE49-F238E27FC236}">
              <a16:creationId xmlns:a16="http://schemas.microsoft.com/office/drawing/2014/main" id="{131368AA-29FD-4DC0-9D26-F79AB8015119}"/>
            </a:ext>
          </a:extLst>
        </xdr:cNvPr>
        <xdr:cNvCxnSpPr/>
      </xdr:nvCxnSpPr>
      <xdr:spPr>
        <a:xfrm>
          <a:off x="11068685" y="5759002"/>
          <a:ext cx="670560" cy="210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30</xdr:row>
      <xdr:rowOff>88984</xdr:rowOff>
    </xdr:from>
    <xdr:to>
      <xdr:col>60</xdr:col>
      <xdr:colOff>123825</xdr:colOff>
      <xdr:row>31</xdr:row>
      <xdr:rowOff>19134</xdr:rowOff>
    </xdr:to>
    <xdr:sp textlink="">
      <xdr:nvSpPr>
        <xdr:cNvPr id="155" name="楕円 154">
          <a:extLst>
            <a:ext uri="{FF2B5EF4-FFF2-40B4-BE49-F238E27FC236}">
              <a16:creationId xmlns:a16="http://schemas.microsoft.com/office/drawing/2014/main" id="{3AAA2D8B-5C7A-494A-A8D5-13CCAFAA68AA}"/>
            </a:ext>
          </a:extLst>
        </xdr:cNvPr>
        <xdr:cNvSpPr/>
      </xdr:nvSpPr>
      <xdr:spPr>
        <a:xfrm>
          <a:off x="10347325" y="588780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29</xdr:row>
      <xdr:rowOff>127822</xdr:rowOff>
    </xdr:from>
    <xdr:to>
      <xdr:col>64</xdr:col>
      <xdr:colOff>73025</xdr:colOff>
      <xdr:row>30</xdr:row>
      <xdr:rowOff>139784</xdr:rowOff>
    </xdr:to>
    <xdr:cxnSp macro="">
      <xdr:nvCxnSpPr>
        <xdr:cNvPr id="156" name="直線コネクタ 155">
          <a:extLst>
            <a:ext uri="{FF2B5EF4-FFF2-40B4-BE49-F238E27FC236}">
              <a16:creationId xmlns:a16="http://schemas.microsoft.com/office/drawing/2014/main" id="{7024994B-905D-42D7-95A6-08D5A4858C7E}"/>
            </a:ext>
          </a:extLst>
        </xdr:cNvPr>
        <xdr:cNvCxnSpPr/>
      </xdr:nvCxnSpPr>
      <xdr:spPr>
        <a:xfrm flipV="1">
          <a:off x="10398125" y="5759002"/>
          <a:ext cx="670560" cy="1796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27</xdr:row>
      <xdr:rowOff>42889</xdr:rowOff>
    </xdr:from>
    <xdr:ext cx="469744" cy="259045"/>
    <xdr:sp textlink="">
      <xdr:nvSpPr>
        <xdr:cNvPr id="157" name="n_1aveValue債務償還比率">
          <a:extLst>
            <a:ext uri="{FF2B5EF4-FFF2-40B4-BE49-F238E27FC236}">
              <a16:creationId xmlns:a16="http://schemas.microsoft.com/office/drawing/2014/main" id="{C38F25D0-DFE9-4112-9C63-450D73CD1C87}"/>
            </a:ext>
          </a:extLst>
        </xdr:cNvPr>
        <xdr:cNvSpPr txBox="1"/>
      </xdr:nvSpPr>
      <xdr:spPr>
        <a:xfrm>
          <a:off x="12185092" y="53387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27</xdr:row>
      <xdr:rowOff>47104</xdr:rowOff>
    </xdr:from>
    <xdr:ext cx="469744" cy="259045"/>
    <xdr:sp textlink="">
      <xdr:nvSpPr>
        <xdr:cNvPr id="158" name="n_2aveValue債務償還比率">
          <a:extLst>
            <a:ext uri="{FF2B5EF4-FFF2-40B4-BE49-F238E27FC236}">
              <a16:creationId xmlns:a16="http://schemas.microsoft.com/office/drawing/2014/main" id="{6E8150DF-51D5-4070-9172-9A752FC8D85A}"/>
            </a:ext>
          </a:extLst>
        </xdr:cNvPr>
        <xdr:cNvSpPr txBox="1"/>
      </xdr:nvSpPr>
      <xdr:spPr>
        <a:xfrm>
          <a:off x="11527232" y="53430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4335</xdr:rowOff>
    </xdr:from>
    <xdr:ext cx="469744" cy="259045"/>
    <xdr:sp textlink="">
      <xdr:nvSpPr>
        <xdr:cNvPr id="159" name="n_3aveValue債務償還比率">
          <a:extLst>
            <a:ext uri="{FF2B5EF4-FFF2-40B4-BE49-F238E27FC236}">
              <a16:creationId xmlns:a16="http://schemas.microsoft.com/office/drawing/2014/main" id="{5C9C3709-5D74-483F-89AB-95D86BF27EE3}"/>
            </a:ext>
          </a:extLst>
        </xdr:cNvPr>
        <xdr:cNvSpPr txBox="1"/>
      </xdr:nvSpPr>
      <xdr:spPr>
        <a:xfrm>
          <a:off x="10856672" y="53002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27</xdr:row>
      <xdr:rowOff>156493</xdr:rowOff>
    </xdr:from>
    <xdr:ext cx="469744" cy="259045"/>
    <xdr:sp textlink="">
      <xdr:nvSpPr>
        <xdr:cNvPr id="160" name="n_4aveValue債務償還比率">
          <a:extLst>
            <a:ext uri="{FF2B5EF4-FFF2-40B4-BE49-F238E27FC236}">
              <a16:creationId xmlns:a16="http://schemas.microsoft.com/office/drawing/2014/main" id="{3AB0B890-0B4F-4194-9D83-7DC49C9CC5F7}"/>
            </a:ext>
          </a:extLst>
        </xdr:cNvPr>
        <xdr:cNvSpPr txBox="1"/>
      </xdr:nvSpPr>
      <xdr:spPr>
        <a:xfrm>
          <a:off x="10186112" y="54523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30</xdr:row>
      <xdr:rowOff>40863</xdr:rowOff>
    </xdr:from>
    <xdr:ext cx="469744" cy="259045"/>
    <xdr:sp textlink="">
      <xdr:nvSpPr>
        <xdr:cNvPr id="161" name="n_1mainValue債務償還比率">
          <a:extLst>
            <a:ext uri="{FF2B5EF4-FFF2-40B4-BE49-F238E27FC236}">
              <a16:creationId xmlns:a16="http://schemas.microsoft.com/office/drawing/2014/main" id="{961C0525-1B47-4894-8FCB-D1FE35C1B6C8}"/>
            </a:ext>
          </a:extLst>
        </xdr:cNvPr>
        <xdr:cNvSpPr txBox="1"/>
      </xdr:nvSpPr>
      <xdr:spPr>
        <a:xfrm>
          <a:off x="12185092" y="58396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19375</xdr:rowOff>
    </xdr:from>
    <xdr:ext cx="469744" cy="259045"/>
    <xdr:sp textlink="">
      <xdr:nvSpPr>
        <xdr:cNvPr id="162" name="n_2mainValue債務償還比率">
          <a:extLst>
            <a:ext uri="{FF2B5EF4-FFF2-40B4-BE49-F238E27FC236}">
              <a16:creationId xmlns:a16="http://schemas.microsoft.com/office/drawing/2014/main" id="{52B17C5B-7FE8-432A-B0AB-BBCEA5FD4F0F}"/>
            </a:ext>
          </a:extLst>
        </xdr:cNvPr>
        <xdr:cNvSpPr txBox="1"/>
      </xdr:nvSpPr>
      <xdr:spPr>
        <a:xfrm>
          <a:off x="11527232" y="58181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29</xdr:row>
      <xdr:rowOff>169749</xdr:rowOff>
    </xdr:from>
    <xdr:ext cx="469744" cy="259045"/>
    <xdr:sp textlink="">
      <xdr:nvSpPr>
        <xdr:cNvPr id="163" name="n_3mainValue債務償還比率">
          <a:extLst>
            <a:ext uri="{FF2B5EF4-FFF2-40B4-BE49-F238E27FC236}">
              <a16:creationId xmlns:a16="http://schemas.microsoft.com/office/drawing/2014/main" id="{C9AB07EC-7283-422F-B914-2877F40D2C75}"/>
            </a:ext>
          </a:extLst>
        </xdr:cNvPr>
        <xdr:cNvSpPr txBox="1"/>
      </xdr:nvSpPr>
      <xdr:spPr>
        <a:xfrm>
          <a:off x="10856672" y="58009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10261</xdr:rowOff>
    </xdr:from>
    <xdr:ext cx="469744" cy="259045"/>
    <xdr:sp textlink="">
      <xdr:nvSpPr>
        <xdr:cNvPr id="164" name="n_4mainValue債務償還比率">
          <a:extLst>
            <a:ext uri="{FF2B5EF4-FFF2-40B4-BE49-F238E27FC236}">
              <a16:creationId xmlns:a16="http://schemas.microsoft.com/office/drawing/2014/main" id="{B3F93F9B-5267-4EF3-BD61-0C0F65D67E8E}"/>
            </a:ext>
          </a:extLst>
        </xdr:cNvPr>
        <xdr:cNvSpPr txBox="1"/>
      </xdr:nvSpPr>
      <xdr:spPr>
        <a:xfrm>
          <a:off x="10186112" y="59767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textlink="">
      <xdr:nvSpPr>
        <xdr:cNvPr id="165" name="正方形/長方形 164">
          <a:extLst>
            <a:ext uri="{FF2B5EF4-FFF2-40B4-BE49-F238E27FC236}">
              <a16:creationId xmlns:a16="http://schemas.microsoft.com/office/drawing/2014/main" id="{2EF9459D-BAE3-459C-92A3-F6FC4487AAB0}"/>
            </a:ext>
          </a:extLst>
        </xdr:cNvPr>
        <xdr:cNvSpPr/>
      </xdr:nvSpPr>
      <xdr:spPr>
        <a:xfrm>
          <a:off x="1127125" y="7833360"/>
          <a:ext cx="5196840" cy="335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textlink="">
      <xdr:nvSpPr>
        <xdr:cNvPr id="166" name="正方形/長方形 165">
          <a:extLst>
            <a:ext uri="{FF2B5EF4-FFF2-40B4-BE49-F238E27FC236}">
              <a16:creationId xmlns:a16="http://schemas.microsoft.com/office/drawing/2014/main" id="{F8BA6E98-69D2-4B4D-A2B6-DD31E632BE14}"/>
            </a:ext>
          </a:extLst>
        </xdr:cNvPr>
        <xdr:cNvSpPr/>
      </xdr:nvSpPr>
      <xdr:spPr>
        <a:xfrm>
          <a:off x="1127125" y="11550015"/>
          <a:ext cx="5196840" cy="335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textlink="">
      <xdr:nvSpPr>
        <xdr:cNvPr id="167" name="テキスト ボックス 166">
          <a:extLst>
            <a:ext uri="{FF2B5EF4-FFF2-40B4-BE49-F238E27FC236}">
              <a16:creationId xmlns:a16="http://schemas.microsoft.com/office/drawing/2014/main" id="{3C38A715-437E-4B95-B45D-A0566850C604}"/>
            </a:ext>
          </a:extLst>
        </xdr:cNvPr>
        <xdr:cNvSpPr txBox="1"/>
      </xdr:nvSpPr>
      <xdr:spPr>
        <a:xfrm>
          <a:off x="817245" y="807974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textlink="">
      <xdr:nvSpPr>
        <xdr:cNvPr id="168" name="テキスト ボックス 167">
          <a:extLst>
            <a:ext uri="{FF2B5EF4-FFF2-40B4-BE49-F238E27FC236}">
              <a16:creationId xmlns:a16="http://schemas.microsoft.com/office/drawing/2014/main" id="{EBD17982-1326-414E-BCDE-E5B571BE5579}"/>
            </a:ext>
          </a:extLst>
        </xdr:cNvPr>
        <xdr:cNvSpPr txBox="1"/>
      </xdr:nvSpPr>
      <xdr:spPr>
        <a:xfrm>
          <a:off x="6156325" y="1068959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textlink="">
      <xdr:nvSpPr>
        <xdr:cNvPr id="169" name="テキスト ボックス 168">
          <a:extLst>
            <a:ext uri="{FF2B5EF4-FFF2-40B4-BE49-F238E27FC236}">
              <a16:creationId xmlns:a16="http://schemas.microsoft.com/office/drawing/2014/main" id="{BF93CCF8-DD7F-49E9-AF27-AD004ADAE232}"/>
            </a:ext>
          </a:extLst>
        </xdr:cNvPr>
        <xdr:cNvSpPr txBox="1"/>
      </xdr:nvSpPr>
      <xdr:spPr>
        <a:xfrm>
          <a:off x="817245" y="1177099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textlink="">
      <xdr:nvSpPr>
        <xdr:cNvPr id="170" name="テキスト ボックス 169">
          <a:extLst>
            <a:ext uri="{FF2B5EF4-FFF2-40B4-BE49-F238E27FC236}">
              <a16:creationId xmlns:a16="http://schemas.microsoft.com/office/drawing/2014/main" id="{E3F2C9D0-7FD8-4992-9A25-CE02FC1969A8}"/>
            </a:ext>
          </a:extLst>
        </xdr:cNvPr>
        <xdr:cNvSpPr txBox="1"/>
      </xdr:nvSpPr>
      <xdr:spPr>
        <a:xfrm>
          <a:off x="6156325" y="1446593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textlink="">
      <xdr:nvSpPr>
        <xdr:cNvPr id="2" name="正方形/長方形 1">
          <a:extLst>
            <a:ext uri="{FF2B5EF4-FFF2-40B4-BE49-F238E27FC236}">
              <a16:creationId xmlns:a16="http://schemas.microsoft.com/office/drawing/2014/main" id="{880DFA7F-875A-47FD-8E05-320A964949EB}"/>
            </a:ext>
          </a:extLst>
        </xdr:cNvPr>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textlink="">
      <xdr:nvSpPr>
        <xdr:cNvPr id="3" name="正方形/長方形 2">
          <a:extLst>
            <a:ext uri="{FF2B5EF4-FFF2-40B4-BE49-F238E27FC236}">
              <a16:creationId xmlns:a16="http://schemas.microsoft.com/office/drawing/2014/main" id="{875283BE-3049-4F9B-98D3-0F7D41296E63}"/>
            </a:ext>
          </a:extLst>
        </xdr:cNvPr>
        <xdr:cNvSpPr/>
      </xdr:nvSpPr>
      <xdr:spPr>
        <a:xfrm>
          <a:off x="16764000" y="186690"/>
          <a:ext cx="35052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textlink="">
      <xdr:nvSpPr>
        <xdr:cNvPr id="4" name="正方形/長方形 3">
          <a:extLst>
            <a:ext uri="{FF2B5EF4-FFF2-40B4-BE49-F238E27FC236}">
              <a16:creationId xmlns:a16="http://schemas.microsoft.com/office/drawing/2014/main" id="{41BC2C1A-922E-404A-9621-5D31286D953F}"/>
            </a:ext>
          </a:extLst>
        </xdr:cNvPr>
        <xdr:cNvSpPr/>
      </xdr:nvSpPr>
      <xdr:spPr>
        <a:xfrm>
          <a:off x="16783050" y="212090"/>
          <a:ext cx="34607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textlink="">
      <xdr:nvSpPr>
        <xdr:cNvPr id="5" name="正方形/長方形 4">
          <a:extLst>
            <a:ext uri="{FF2B5EF4-FFF2-40B4-BE49-F238E27FC236}">
              <a16:creationId xmlns:a16="http://schemas.microsoft.com/office/drawing/2014/main" id="{5DB8AC62-33FA-45D1-8377-1B72103563DC}"/>
            </a:ext>
          </a:extLst>
        </xdr:cNvPr>
        <xdr:cNvSpPr/>
      </xdr:nvSpPr>
      <xdr:spPr>
        <a:xfrm>
          <a:off x="16808450" y="237490"/>
          <a:ext cx="34036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岐阜県笠松町</a:t>
          </a:r>
        </a:p>
      </xdr:txBody>
    </xdr:sp>
    <xdr:clientData/>
  </xdr:twoCellAnchor>
  <xdr:twoCellAnchor>
    <xdr:from>
      <xdr:col>85</xdr:col>
      <xdr:colOff>63500</xdr:colOff>
      <xdr:row>1</xdr:row>
      <xdr:rowOff>19050</xdr:rowOff>
    </xdr:from>
    <xdr:to>
      <xdr:col>99</xdr:col>
      <xdr:colOff>57150</xdr:colOff>
      <xdr:row>4</xdr:row>
      <xdr:rowOff>63500</xdr:rowOff>
    </xdr:to>
    <xdr:sp textlink="">
      <xdr:nvSpPr>
        <xdr:cNvPr id="6" name="正方形/長方形 5">
          <a:extLst>
            <a:ext uri="{FF2B5EF4-FFF2-40B4-BE49-F238E27FC236}">
              <a16:creationId xmlns:a16="http://schemas.microsoft.com/office/drawing/2014/main" id="{F6DCAC3B-2C79-4FA0-A412-23BE55564FE9}"/>
            </a:ext>
          </a:extLst>
        </xdr:cNvPr>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textlink="">
      <xdr:nvSpPr>
        <xdr:cNvPr id="7" name="正方形/長方形 6">
          <a:extLst>
            <a:ext uri="{FF2B5EF4-FFF2-40B4-BE49-F238E27FC236}">
              <a16:creationId xmlns:a16="http://schemas.microsoft.com/office/drawing/2014/main" id="{A9C78682-D556-42DB-9612-66376E387138}"/>
            </a:ext>
          </a:extLst>
        </xdr:cNvPr>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textlink="">
      <xdr:nvSpPr>
        <xdr:cNvPr id="8" name="正方形/長方形 7">
          <a:extLst>
            <a:ext uri="{FF2B5EF4-FFF2-40B4-BE49-F238E27FC236}">
              <a16:creationId xmlns:a16="http://schemas.microsoft.com/office/drawing/2014/main" id="{AA26DB12-B79D-4EA7-B111-BF8F3D6ADB95}"/>
            </a:ext>
          </a:extLst>
        </xdr:cNvPr>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textlink="">
      <xdr:nvSpPr>
        <xdr:cNvPr id="9" name="正方形/長方形 8">
          <a:extLst>
            <a:ext uri="{FF2B5EF4-FFF2-40B4-BE49-F238E27FC236}">
              <a16:creationId xmlns:a16="http://schemas.microsoft.com/office/drawing/2014/main" id="{00F55C7B-46AF-4C0A-A736-372921099CF4}"/>
            </a:ext>
          </a:extLst>
        </xdr:cNvPr>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textlink="">
      <xdr:nvSpPr>
        <xdr:cNvPr id="10" name="正方形/長方形 9">
          <a:extLst>
            <a:ext uri="{FF2B5EF4-FFF2-40B4-BE49-F238E27FC236}">
              <a16:creationId xmlns:a16="http://schemas.microsoft.com/office/drawing/2014/main" id="{97CE0349-5E6D-4435-8E6B-666DD710D320}"/>
            </a:ext>
          </a:extLst>
        </xdr:cNvPr>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textlink="">
      <xdr:nvSpPr>
        <xdr:cNvPr id="11" name="正方形/長方形 10">
          <a:extLst>
            <a:ext uri="{FF2B5EF4-FFF2-40B4-BE49-F238E27FC236}">
              <a16:creationId xmlns:a16="http://schemas.microsoft.com/office/drawing/2014/main" id="{C2B8E327-077C-4CAA-88B3-25EFAEFDF3ED}"/>
            </a:ext>
          </a:extLst>
        </xdr:cNvPr>
        <xdr:cNvSpPr/>
      </xdr:nvSpPr>
      <xdr:spPr>
        <a:xfrm>
          <a:off x="1971040" y="901700"/>
          <a:ext cx="117348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21,829
21,278
10.30
8,833,902
8,242,448
564,871
5,170,048
5,868,483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textlink="">
      <xdr:nvSpPr>
        <xdr:cNvPr id="12" name="正方形/長方形 11">
          <a:extLst>
            <a:ext uri="{FF2B5EF4-FFF2-40B4-BE49-F238E27FC236}">
              <a16:creationId xmlns:a16="http://schemas.microsoft.com/office/drawing/2014/main" id="{4B2C5EB5-CDE6-496D-ADD0-FB617DA3059D}"/>
            </a:ext>
          </a:extLst>
        </xdr:cNvPr>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textlink="">
      <xdr:nvSpPr>
        <xdr:cNvPr id="13" name="正方形/長方形 12">
          <a:extLst>
            <a:ext uri="{FF2B5EF4-FFF2-40B4-BE49-F238E27FC236}">
              <a16:creationId xmlns:a16="http://schemas.microsoft.com/office/drawing/2014/main" id="{7B7CC5F7-72FD-4D42-9080-6085E671611D}"/>
            </a:ext>
          </a:extLst>
        </xdr:cNvPr>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textlink="">
      <xdr:nvSpPr>
        <xdr:cNvPr id="14" name="正方形/長方形 13">
          <a:extLst>
            <a:ext uri="{FF2B5EF4-FFF2-40B4-BE49-F238E27FC236}">
              <a16:creationId xmlns:a16="http://schemas.microsoft.com/office/drawing/2014/main" id="{A0084591-7D24-4A6E-A68D-DED2CB8BCC2E}"/>
            </a:ext>
          </a:extLst>
        </xdr:cNvPr>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6.2
38.1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textlink="">
      <xdr:nvSpPr>
        <xdr:cNvPr id="15" name="正方形/長方形 14">
          <a:extLst>
            <a:ext uri="{FF2B5EF4-FFF2-40B4-BE49-F238E27FC236}">
              <a16:creationId xmlns:a16="http://schemas.microsoft.com/office/drawing/2014/main" id="{59BE0BAB-9D64-4228-BD37-2C3C2D5557B2}"/>
            </a:ext>
          </a:extLst>
        </xdr:cNvPr>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textlink="">
      <xdr:nvSpPr>
        <xdr:cNvPr id="16" name="正方形/長方形 15">
          <a:extLst>
            <a:ext uri="{FF2B5EF4-FFF2-40B4-BE49-F238E27FC236}">
              <a16:creationId xmlns:a16="http://schemas.microsoft.com/office/drawing/2014/main" id="{D41D7C4A-828D-4A82-8273-D5168B89787E}"/>
            </a:ext>
          </a:extLst>
        </xdr:cNvPr>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textlink="">
      <xdr:nvSpPr>
        <xdr:cNvPr id="17" name="正方形/長方形 16">
          <a:extLst>
            <a:ext uri="{FF2B5EF4-FFF2-40B4-BE49-F238E27FC236}">
              <a16:creationId xmlns:a16="http://schemas.microsoft.com/office/drawing/2014/main" id="{74CE41E6-09A0-4F99-BC2D-7970DCCA9448}"/>
            </a:ext>
          </a:extLst>
        </xdr:cNvPr>
        <xdr:cNvSpPr/>
      </xdr:nvSpPr>
      <xdr:spPr>
        <a:xfrm>
          <a:off x="6329680" y="1676400"/>
          <a:ext cx="3225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textlink="">
      <xdr:nvSpPr>
        <xdr:cNvPr id="18" name="角丸四角形 17">
          <a:extLst>
            <a:ext uri="{FF2B5EF4-FFF2-40B4-BE49-F238E27FC236}">
              <a16:creationId xmlns:a16="http://schemas.microsoft.com/office/drawing/2014/main" id="{238524E7-49CC-4F6C-84B0-786FC7F0BE21}"/>
            </a:ext>
          </a:extLst>
        </xdr:cNvPr>
        <xdr:cNvSpPr/>
      </xdr:nvSpPr>
      <xdr:spPr>
        <a:xfrm>
          <a:off x="9748520" y="869950"/>
          <a:ext cx="1341120" cy="124333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textlink="">
      <xdr:nvSpPr>
        <xdr:cNvPr id="19" name="正方形/長方形 18">
          <a:extLst>
            <a:ext uri="{FF2B5EF4-FFF2-40B4-BE49-F238E27FC236}">
              <a16:creationId xmlns:a16="http://schemas.microsoft.com/office/drawing/2014/main" id="{AD8E4C82-C7BF-44BD-A700-16ECB720170A}"/>
            </a:ext>
          </a:extLst>
        </xdr:cNvPr>
        <xdr:cNvSpPr/>
      </xdr:nvSpPr>
      <xdr:spPr>
        <a:xfrm>
          <a:off x="9986010" y="933450"/>
          <a:ext cx="11734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textlink="">
      <xdr:nvSpPr>
        <xdr:cNvPr id="20" name="正方形/長方形 19">
          <a:extLst>
            <a:ext uri="{FF2B5EF4-FFF2-40B4-BE49-F238E27FC236}">
              <a16:creationId xmlns:a16="http://schemas.microsoft.com/office/drawing/2014/main" id="{011D3C4B-80A3-47D1-9222-A592F0F94CA1}"/>
            </a:ext>
          </a:extLst>
        </xdr:cNvPr>
        <xdr:cNvSpPr/>
      </xdr:nvSpPr>
      <xdr:spPr>
        <a:xfrm>
          <a:off x="9986010" y="1192530"/>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textlink="">
      <xdr:nvSpPr>
        <xdr:cNvPr id="21" name="正方形/長方形 20">
          <a:extLst>
            <a:ext uri="{FF2B5EF4-FFF2-40B4-BE49-F238E27FC236}">
              <a16:creationId xmlns:a16="http://schemas.microsoft.com/office/drawing/2014/main" id="{8593EDB6-F246-4182-9F8C-2DBFEF6A1072}"/>
            </a:ext>
          </a:extLst>
        </xdr:cNvPr>
        <xdr:cNvSpPr/>
      </xdr:nvSpPr>
      <xdr:spPr>
        <a:xfrm>
          <a:off x="9986010" y="1515110"/>
          <a:ext cx="12776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B4BD8492-B483-482B-B5D1-FE87600B9513}"/>
            </a:ext>
          </a:extLst>
        </xdr:cNvPr>
        <xdr:cNvCxnSpPr/>
      </xdr:nvCxnSpPr>
      <xdr:spPr>
        <a:xfrm flipH="1">
          <a:off x="9831070" y="101854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textlink="">
      <xdr:nvSpPr>
        <xdr:cNvPr id="23" name="楕円 22">
          <a:extLst>
            <a:ext uri="{FF2B5EF4-FFF2-40B4-BE49-F238E27FC236}">
              <a16:creationId xmlns:a16="http://schemas.microsoft.com/office/drawing/2014/main" id="{24E39663-227B-4328-A8A7-AC80B63D8816}"/>
            </a:ext>
          </a:extLst>
        </xdr:cNvPr>
        <xdr:cNvSpPr/>
      </xdr:nvSpPr>
      <xdr:spPr>
        <a:xfrm>
          <a:off x="9885045" y="9715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textlink="">
      <xdr:nvSpPr>
        <xdr:cNvPr id="24" name="フローチャート: 判断 23">
          <a:extLst>
            <a:ext uri="{FF2B5EF4-FFF2-40B4-BE49-F238E27FC236}">
              <a16:creationId xmlns:a16="http://schemas.microsoft.com/office/drawing/2014/main" id="{AF2A19C4-7983-461E-BC24-24D0035F5CA2}"/>
            </a:ext>
          </a:extLst>
        </xdr:cNvPr>
        <xdr:cNvSpPr/>
      </xdr:nvSpPr>
      <xdr:spPr>
        <a:xfrm>
          <a:off x="9885045" y="12306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E8E2E0E-8DFD-4C1E-B67E-B907E3305F40}"/>
            </a:ext>
          </a:extLst>
        </xdr:cNvPr>
        <xdr:cNvCxnSpPr/>
      </xdr:nvCxnSpPr>
      <xdr:spPr>
        <a:xfrm>
          <a:off x="9906635" y="149352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BB58773D-95ED-41A8-93CC-FCE51EB33BE4}"/>
            </a:ext>
          </a:extLst>
        </xdr:cNvPr>
        <xdr:cNvCxnSpPr/>
      </xdr:nvCxnSpPr>
      <xdr:spPr>
        <a:xfrm>
          <a:off x="9850120" y="149352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FC5E92B2-E185-4ED8-9CD3-D351B5043B4C}"/>
            </a:ext>
          </a:extLst>
        </xdr:cNvPr>
        <xdr:cNvCxnSpPr/>
      </xdr:nvCxnSpPr>
      <xdr:spPr>
        <a:xfrm flipV="1">
          <a:off x="9906635" y="172402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E155006C-E24E-4F30-88F0-FFDB7F6CC41C}"/>
            </a:ext>
          </a:extLst>
        </xdr:cNvPr>
        <xdr:cNvCxnSpPr/>
      </xdr:nvCxnSpPr>
      <xdr:spPr>
        <a:xfrm>
          <a:off x="9850120" y="186309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textlink="">
      <xdr:nvSpPr>
        <xdr:cNvPr id="29" name="テキスト ボックス 28">
          <a:extLst>
            <a:ext uri="{FF2B5EF4-FFF2-40B4-BE49-F238E27FC236}">
              <a16:creationId xmlns:a16="http://schemas.microsoft.com/office/drawing/2014/main" id="{97B3EF4F-42B2-4193-B7F8-C84BD645F7CD}"/>
            </a:ext>
          </a:extLst>
        </xdr:cNvPr>
        <xdr:cNvSpPr txBox="1"/>
      </xdr:nvSpPr>
      <xdr:spPr>
        <a:xfrm>
          <a:off x="629920" y="27330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textlink="">
      <xdr:nvSpPr>
        <xdr:cNvPr id="30" name="テキスト ボックス 29">
          <a:extLst>
            <a:ext uri="{FF2B5EF4-FFF2-40B4-BE49-F238E27FC236}">
              <a16:creationId xmlns:a16="http://schemas.microsoft.com/office/drawing/2014/main" id="{7F0F6B85-44E9-4A96-B96D-43EB522DC1A5}"/>
            </a:ext>
          </a:extLst>
        </xdr:cNvPr>
        <xdr:cNvSpPr txBox="1"/>
      </xdr:nvSpPr>
      <xdr:spPr>
        <a:xfrm>
          <a:off x="629920" y="304292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textlink="">
      <xdr:nvSpPr>
        <xdr:cNvPr id="31" name="テキスト ボックス 30">
          <a:extLst>
            <a:ext uri="{FF2B5EF4-FFF2-40B4-BE49-F238E27FC236}">
              <a16:creationId xmlns:a16="http://schemas.microsoft.com/office/drawing/2014/main" id="{152694D3-ACAD-48CA-8FEF-76778D43CCFA}"/>
            </a:ext>
          </a:extLst>
        </xdr:cNvPr>
        <xdr:cNvSpPr txBox="1"/>
      </xdr:nvSpPr>
      <xdr:spPr>
        <a:xfrm>
          <a:off x="629920" y="33528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textlink="">
      <xdr:nvSpPr>
        <xdr:cNvPr id="32" name="テキスト ボックス 31">
          <a:extLst>
            <a:ext uri="{FF2B5EF4-FFF2-40B4-BE49-F238E27FC236}">
              <a16:creationId xmlns:a16="http://schemas.microsoft.com/office/drawing/2014/main" id="{D2DA5A01-FCC0-4B34-81EC-C2092515CC55}"/>
            </a:ext>
          </a:extLst>
        </xdr:cNvPr>
        <xdr:cNvSpPr txBox="1"/>
      </xdr:nvSpPr>
      <xdr:spPr>
        <a:xfrm>
          <a:off x="629920" y="366649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textlink="">
      <xdr:nvSpPr>
        <xdr:cNvPr id="33" name="正方形/長方形 32">
          <a:extLst>
            <a:ext uri="{FF2B5EF4-FFF2-40B4-BE49-F238E27FC236}">
              <a16:creationId xmlns:a16="http://schemas.microsoft.com/office/drawing/2014/main" id="{7DEE0F52-3314-4779-A632-CDA508BF0BA0}"/>
            </a:ext>
          </a:extLst>
        </xdr:cNvPr>
        <xdr:cNvSpPr/>
      </xdr:nvSpPr>
      <xdr:spPr>
        <a:xfrm>
          <a:off x="67056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textlink="">
      <xdr:nvSpPr>
        <xdr:cNvPr id="34" name="正方形/長方形 33">
          <a:extLst>
            <a:ext uri="{FF2B5EF4-FFF2-40B4-BE49-F238E27FC236}">
              <a16:creationId xmlns:a16="http://schemas.microsoft.com/office/drawing/2014/main" id="{AFF8648F-144A-4CFA-A6AD-0F21BDF3BBC5}"/>
            </a:ext>
          </a:extLst>
        </xdr:cNvPr>
        <xdr:cNvSpPr/>
      </xdr:nvSpPr>
      <xdr:spPr>
        <a:xfrm>
          <a:off x="79756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textlink="">
      <xdr:nvSpPr>
        <xdr:cNvPr id="35" name="正方形/長方形 34">
          <a:extLst>
            <a:ext uri="{FF2B5EF4-FFF2-40B4-BE49-F238E27FC236}">
              <a16:creationId xmlns:a16="http://schemas.microsoft.com/office/drawing/2014/main" id="{F26F4FD0-2C96-4A69-9030-42A1F516104F}"/>
            </a:ext>
          </a:extLst>
        </xdr:cNvPr>
        <xdr:cNvSpPr/>
      </xdr:nvSpPr>
      <xdr:spPr>
        <a:xfrm>
          <a:off x="79756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textlink="">
      <xdr:nvSpPr>
        <xdr:cNvPr id="36" name="正方形/長方形 35">
          <a:extLst>
            <a:ext uri="{FF2B5EF4-FFF2-40B4-BE49-F238E27FC236}">
              <a16:creationId xmlns:a16="http://schemas.microsoft.com/office/drawing/2014/main" id="{E9E9BBFA-B3C7-485F-8468-227DD076C5F2}"/>
            </a:ext>
          </a:extLst>
        </xdr:cNvPr>
        <xdr:cNvSpPr/>
      </xdr:nvSpPr>
      <xdr:spPr>
        <a:xfrm>
          <a:off x="16764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textlink="">
      <xdr:nvSpPr>
        <xdr:cNvPr id="37" name="正方形/長方形 36">
          <a:extLst>
            <a:ext uri="{FF2B5EF4-FFF2-40B4-BE49-F238E27FC236}">
              <a16:creationId xmlns:a16="http://schemas.microsoft.com/office/drawing/2014/main" id="{CDCA6437-2E45-4716-AF24-30B7E91105BF}"/>
            </a:ext>
          </a:extLst>
        </xdr:cNvPr>
        <xdr:cNvSpPr/>
      </xdr:nvSpPr>
      <xdr:spPr>
        <a:xfrm>
          <a:off x="16764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textlink="">
      <xdr:nvSpPr>
        <xdr:cNvPr id="38" name="正方形/長方形 37">
          <a:extLst>
            <a:ext uri="{FF2B5EF4-FFF2-40B4-BE49-F238E27FC236}">
              <a16:creationId xmlns:a16="http://schemas.microsoft.com/office/drawing/2014/main" id="{AED00E40-45E2-46BB-9626-264BFF8DE0B6}"/>
            </a:ext>
          </a:extLst>
        </xdr:cNvPr>
        <xdr:cNvSpPr/>
      </xdr:nvSpPr>
      <xdr:spPr>
        <a:xfrm>
          <a:off x="2682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29</xdr:row>
      <xdr:rowOff>82550</xdr:rowOff>
    </xdr:from>
    <xdr:to>
      <xdr:col>24</xdr:col>
      <xdr:colOff>0</xdr:colOff>
      <xdr:row>30</xdr:row>
      <xdr:rowOff>165100</xdr:rowOff>
    </xdr:to>
    <xdr:sp textlink="">
      <xdr:nvSpPr>
        <xdr:cNvPr id="39" name="正方形/長方形 38">
          <a:extLst>
            <a:ext uri="{FF2B5EF4-FFF2-40B4-BE49-F238E27FC236}">
              <a16:creationId xmlns:a16="http://schemas.microsoft.com/office/drawing/2014/main" id="{FCE2A836-21DC-4414-88F6-FA1E8181305A}"/>
            </a:ext>
          </a:extLst>
        </xdr:cNvPr>
        <xdr:cNvSpPr/>
      </xdr:nvSpPr>
      <xdr:spPr>
        <a:xfrm>
          <a:off x="2682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textlink="">
      <xdr:nvSpPr>
        <xdr:cNvPr id="40" name="正方形/長方形 39">
          <a:extLst>
            <a:ext uri="{FF2B5EF4-FFF2-40B4-BE49-F238E27FC236}">
              <a16:creationId xmlns:a16="http://schemas.microsoft.com/office/drawing/2014/main" id="{57F0FAFA-B868-483F-AF03-AA4FA4DAA4B6}"/>
            </a:ext>
          </a:extLst>
        </xdr:cNvPr>
        <xdr:cNvSpPr/>
      </xdr:nvSpPr>
      <xdr:spPr>
        <a:xfrm>
          <a:off x="67056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textlink="">
      <xdr:nvSpPr>
        <xdr:cNvPr id="41" name="テキスト ボックス 40">
          <a:extLst>
            <a:ext uri="{FF2B5EF4-FFF2-40B4-BE49-F238E27FC236}">
              <a16:creationId xmlns:a16="http://schemas.microsoft.com/office/drawing/2014/main" id="{F81C0803-E6DB-4E2E-BE79-E28105D5122B}"/>
            </a:ext>
          </a:extLst>
        </xdr:cNvPr>
        <xdr:cNvSpPr txBox="1"/>
      </xdr:nvSpPr>
      <xdr:spPr>
        <a:xfrm>
          <a:off x="65532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50A39759-94D3-4FDA-9FBC-3012613201B3}"/>
            </a:ext>
          </a:extLst>
        </xdr:cNvPr>
        <xdr:cNvCxnSpPr/>
      </xdr:nvCxnSpPr>
      <xdr:spPr>
        <a:xfrm>
          <a:off x="67056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textlink="">
      <xdr:nvSpPr>
        <xdr:cNvPr id="43" name="テキスト ボックス 42">
          <a:extLst>
            <a:ext uri="{FF2B5EF4-FFF2-40B4-BE49-F238E27FC236}">
              <a16:creationId xmlns:a16="http://schemas.microsoft.com/office/drawing/2014/main" id="{95E4B947-3E41-4B45-948E-C899960D6ACD}"/>
            </a:ext>
          </a:extLst>
        </xdr:cNvPr>
        <xdr:cNvSpPr txBox="1"/>
      </xdr:nvSpPr>
      <xdr:spPr>
        <a:xfrm>
          <a:off x="27196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EDCA3001-68AC-4B21-88D5-0BDE5FE97057}"/>
            </a:ext>
          </a:extLst>
        </xdr:cNvPr>
        <xdr:cNvCxnSpPr/>
      </xdr:nvCxnSpPr>
      <xdr:spPr>
        <a:xfrm>
          <a:off x="670560" y="70065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162577</xdr:rowOff>
    </xdr:from>
    <xdr:ext cx="467179" cy="259045"/>
    <xdr:sp textlink="">
      <xdr:nvSpPr>
        <xdr:cNvPr id="45" name="テキスト ボックス 44">
          <a:extLst>
            <a:ext uri="{FF2B5EF4-FFF2-40B4-BE49-F238E27FC236}">
              <a16:creationId xmlns:a16="http://schemas.microsoft.com/office/drawing/2014/main" id="{ADBDDEF4-1B5E-4E6E-B709-439CF441D828}"/>
            </a:ext>
          </a:extLst>
        </xdr:cNvPr>
        <xdr:cNvSpPr txBox="1"/>
      </xdr:nvSpPr>
      <xdr:spPr>
        <a:xfrm>
          <a:off x="271961" y="686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52D28408-B491-4F43-AEFC-F0B741B39986}"/>
            </a:ext>
          </a:extLst>
        </xdr:cNvPr>
        <xdr:cNvCxnSpPr/>
      </xdr:nvCxnSpPr>
      <xdr:spPr>
        <a:xfrm>
          <a:off x="670560" y="655701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textlink="">
      <xdr:nvSpPr>
        <xdr:cNvPr id="47" name="テキスト ボックス 46">
          <a:extLst>
            <a:ext uri="{FF2B5EF4-FFF2-40B4-BE49-F238E27FC236}">
              <a16:creationId xmlns:a16="http://schemas.microsoft.com/office/drawing/2014/main" id="{C4E2F76D-89C1-4B06-91D9-8672E36C308F}"/>
            </a:ext>
          </a:extLst>
        </xdr:cNvPr>
        <xdr:cNvSpPr txBox="1"/>
      </xdr:nvSpPr>
      <xdr:spPr>
        <a:xfrm>
          <a:off x="336081" y="641859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ECA5CA33-E67C-412D-8A4B-75ABE00C96DF}"/>
            </a:ext>
          </a:extLst>
        </xdr:cNvPr>
        <xdr:cNvCxnSpPr/>
      </xdr:nvCxnSpPr>
      <xdr:spPr>
        <a:xfrm>
          <a:off x="670560" y="61112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textlink="">
      <xdr:nvSpPr>
        <xdr:cNvPr id="49" name="テキスト ボックス 48">
          <a:extLst>
            <a:ext uri="{FF2B5EF4-FFF2-40B4-BE49-F238E27FC236}">
              <a16:creationId xmlns:a16="http://schemas.microsoft.com/office/drawing/2014/main" id="{4B01BAF1-784E-4044-9CD3-EDFA9C5F4228}"/>
            </a:ext>
          </a:extLst>
        </xdr:cNvPr>
        <xdr:cNvSpPr txBox="1"/>
      </xdr:nvSpPr>
      <xdr:spPr>
        <a:xfrm>
          <a:off x="336081" y="59728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C0F30D63-A5BD-4E9A-8A03-EA1F8B2750A8}"/>
            </a:ext>
          </a:extLst>
        </xdr:cNvPr>
        <xdr:cNvCxnSpPr/>
      </xdr:nvCxnSpPr>
      <xdr:spPr>
        <a:xfrm>
          <a:off x="670560" y="56654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textlink="">
      <xdr:nvSpPr>
        <xdr:cNvPr id="51" name="テキスト ボックス 50">
          <a:extLst>
            <a:ext uri="{FF2B5EF4-FFF2-40B4-BE49-F238E27FC236}">
              <a16:creationId xmlns:a16="http://schemas.microsoft.com/office/drawing/2014/main" id="{134EE835-FB0F-4A7C-A6B8-463E74007F29}"/>
            </a:ext>
          </a:extLst>
        </xdr:cNvPr>
        <xdr:cNvSpPr txBox="1"/>
      </xdr:nvSpPr>
      <xdr:spPr>
        <a:xfrm>
          <a:off x="336081" y="55270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DF7C8550-1026-4320-9FA6-0F54ECE0CA05}"/>
            </a:ext>
          </a:extLst>
        </xdr:cNvPr>
        <xdr:cNvCxnSpPr/>
      </xdr:nvCxnSpPr>
      <xdr:spPr>
        <a:xfrm>
          <a:off x="67056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textlink="">
      <xdr:nvSpPr>
        <xdr:cNvPr id="53" name="テキスト ボックス 52">
          <a:extLst>
            <a:ext uri="{FF2B5EF4-FFF2-40B4-BE49-F238E27FC236}">
              <a16:creationId xmlns:a16="http://schemas.microsoft.com/office/drawing/2014/main" id="{77DD176D-E5D5-48EC-AF52-6BD02D4671A7}"/>
            </a:ext>
          </a:extLst>
        </xdr:cNvPr>
        <xdr:cNvSpPr txBox="1"/>
      </xdr:nvSpPr>
      <xdr:spPr>
        <a:xfrm>
          <a:off x="336081" y="50774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textlink="">
      <xdr:nvSpPr>
        <xdr:cNvPr id="54" name="【道路】&#10;有形固定資産減価償却率グラフ枠">
          <a:extLst>
            <a:ext uri="{FF2B5EF4-FFF2-40B4-BE49-F238E27FC236}">
              <a16:creationId xmlns:a16="http://schemas.microsoft.com/office/drawing/2014/main" id="{6472CFEB-9A48-410B-8676-60969C14281B}"/>
            </a:ext>
          </a:extLst>
        </xdr:cNvPr>
        <xdr:cNvSpPr/>
      </xdr:nvSpPr>
      <xdr:spPr>
        <a:xfrm>
          <a:off x="67056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60198</xdr:rowOff>
    </xdr:from>
    <xdr:to>
      <xdr:col>24</xdr:col>
      <xdr:colOff>62865</xdr:colOff>
      <xdr:row>41</xdr:row>
      <xdr:rowOff>46482</xdr:rowOff>
    </xdr:to>
    <xdr:cxnSp macro="">
      <xdr:nvCxnSpPr>
        <xdr:cNvPr id="55" name="直線コネクタ 54">
          <a:extLst>
            <a:ext uri="{FF2B5EF4-FFF2-40B4-BE49-F238E27FC236}">
              <a16:creationId xmlns:a16="http://schemas.microsoft.com/office/drawing/2014/main" id="{6CB40219-C8F4-4766-8CC9-F4E91C983888}"/>
            </a:ext>
          </a:extLst>
        </xdr:cNvPr>
        <xdr:cNvCxnSpPr/>
      </xdr:nvCxnSpPr>
      <xdr:spPr>
        <a:xfrm flipV="1">
          <a:off x="4086225" y="5592318"/>
          <a:ext cx="0" cy="13274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50309</xdr:rowOff>
    </xdr:from>
    <xdr:ext cx="405111" cy="259045"/>
    <xdr:sp textlink="">
      <xdr:nvSpPr>
        <xdr:cNvPr id="56" name="【道路】&#10;有形固定資産減価償却率最小値テキスト">
          <a:extLst>
            <a:ext uri="{FF2B5EF4-FFF2-40B4-BE49-F238E27FC236}">
              <a16:creationId xmlns:a16="http://schemas.microsoft.com/office/drawing/2014/main" id="{6EE499C5-1C94-4AFF-83AD-E57BBE07DB6C}"/>
            </a:ext>
          </a:extLst>
        </xdr:cNvPr>
        <xdr:cNvSpPr txBox="1"/>
      </xdr:nvSpPr>
      <xdr:spPr>
        <a:xfrm>
          <a:off x="4124960" y="69235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46482</xdr:rowOff>
    </xdr:from>
    <xdr:to>
      <xdr:col>24</xdr:col>
      <xdr:colOff>152400</xdr:colOff>
      <xdr:row>41</xdr:row>
      <xdr:rowOff>46482</xdr:rowOff>
    </xdr:to>
    <xdr:cxnSp macro="">
      <xdr:nvCxnSpPr>
        <xdr:cNvPr id="57" name="直線コネクタ 56">
          <a:extLst>
            <a:ext uri="{FF2B5EF4-FFF2-40B4-BE49-F238E27FC236}">
              <a16:creationId xmlns:a16="http://schemas.microsoft.com/office/drawing/2014/main" id="{031CF19C-D2AB-4266-A2DC-269E7FADFC2D}"/>
            </a:ext>
          </a:extLst>
        </xdr:cNvPr>
        <xdr:cNvCxnSpPr/>
      </xdr:nvCxnSpPr>
      <xdr:spPr>
        <a:xfrm>
          <a:off x="4020820" y="691972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6875</xdr:rowOff>
    </xdr:from>
    <xdr:ext cx="405111" cy="259045"/>
    <xdr:sp textlink="">
      <xdr:nvSpPr>
        <xdr:cNvPr id="58" name="【道路】&#10;有形固定資産減価償却率最大値テキスト">
          <a:extLst>
            <a:ext uri="{FF2B5EF4-FFF2-40B4-BE49-F238E27FC236}">
              <a16:creationId xmlns:a16="http://schemas.microsoft.com/office/drawing/2014/main" id="{AD177B8B-6BC5-4CD6-90B7-402DF9036AF8}"/>
            </a:ext>
          </a:extLst>
        </xdr:cNvPr>
        <xdr:cNvSpPr txBox="1"/>
      </xdr:nvSpPr>
      <xdr:spPr>
        <a:xfrm>
          <a:off x="4124960" y="53713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60198</xdr:rowOff>
    </xdr:from>
    <xdr:to>
      <xdr:col>24</xdr:col>
      <xdr:colOff>152400</xdr:colOff>
      <xdr:row>33</xdr:row>
      <xdr:rowOff>60198</xdr:rowOff>
    </xdr:to>
    <xdr:cxnSp macro="">
      <xdr:nvCxnSpPr>
        <xdr:cNvPr id="59" name="直線コネクタ 58">
          <a:extLst>
            <a:ext uri="{FF2B5EF4-FFF2-40B4-BE49-F238E27FC236}">
              <a16:creationId xmlns:a16="http://schemas.microsoft.com/office/drawing/2014/main" id="{D5D2D851-0348-4016-86F3-F5180D7E595A}"/>
            </a:ext>
          </a:extLst>
        </xdr:cNvPr>
        <xdr:cNvCxnSpPr/>
      </xdr:nvCxnSpPr>
      <xdr:spPr>
        <a:xfrm>
          <a:off x="4020820" y="559231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68851</xdr:rowOff>
    </xdr:from>
    <xdr:ext cx="405111" cy="259045"/>
    <xdr:sp textlink="">
      <xdr:nvSpPr>
        <xdr:cNvPr id="60" name="【道路】&#10;有形固定資産減価償却率平均値テキスト">
          <a:extLst>
            <a:ext uri="{FF2B5EF4-FFF2-40B4-BE49-F238E27FC236}">
              <a16:creationId xmlns:a16="http://schemas.microsoft.com/office/drawing/2014/main" id="{794A78DF-2248-4CFB-AA1C-1C705696BA7F}"/>
            </a:ext>
          </a:extLst>
        </xdr:cNvPr>
        <xdr:cNvSpPr txBox="1"/>
      </xdr:nvSpPr>
      <xdr:spPr>
        <a:xfrm>
          <a:off x="4124960" y="610389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45974</xdr:rowOff>
    </xdr:from>
    <xdr:to>
      <xdr:col>24</xdr:col>
      <xdr:colOff>114300</xdr:colOff>
      <xdr:row>37</xdr:row>
      <xdr:rowOff>147574</xdr:rowOff>
    </xdr:to>
    <xdr:sp textlink="">
      <xdr:nvSpPr>
        <xdr:cNvPr id="61" name="フローチャート: 判断 60">
          <a:extLst>
            <a:ext uri="{FF2B5EF4-FFF2-40B4-BE49-F238E27FC236}">
              <a16:creationId xmlns:a16="http://schemas.microsoft.com/office/drawing/2014/main" id="{6BDAE25E-AC89-419D-A02B-BF784FC49504}"/>
            </a:ext>
          </a:extLst>
        </xdr:cNvPr>
        <xdr:cNvSpPr/>
      </xdr:nvSpPr>
      <xdr:spPr>
        <a:xfrm>
          <a:off x="4036060" y="62486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25400</xdr:rowOff>
    </xdr:from>
    <xdr:to>
      <xdr:col>20</xdr:col>
      <xdr:colOff>38100</xdr:colOff>
      <xdr:row>37</xdr:row>
      <xdr:rowOff>127000</xdr:rowOff>
    </xdr:to>
    <xdr:sp textlink="">
      <xdr:nvSpPr>
        <xdr:cNvPr id="62" name="フローチャート: 判断 61">
          <a:extLst>
            <a:ext uri="{FF2B5EF4-FFF2-40B4-BE49-F238E27FC236}">
              <a16:creationId xmlns:a16="http://schemas.microsoft.com/office/drawing/2014/main" id="{1A658C85-FC7D-4B81-ABCB-C16F9A9287D2}"/>
            </a:ext>
          </a:extLst>
        </xdr:cNvPr>
        <xdr:cNvSpPr/>
      </xdr:nvSpPr>
      <xdr:spPr>
        <a:xfrm>
          <a:off x="3312160" y="622808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155702</xdr:rowOff>
    </xdr:from>
    <xdr:to>
      <xdr:col>15</xdr:col>
      <xdr:colOff>101600</xdr:colOff>
      <xdr:row>37</xdr:row>
      <xdr:rowOff>85852</xdr:rowOff>
    </xdr:to>
    <xdr:sp textlink="">
      <xdr:nvSpPr>
        <xdr:cNvPr id="63" name="フローチャート: 判断 62">
          <a:extLst>
            <a:ext uri="{FF2B5EF4-FFF2-40B4-BE49-F238E27FC236}">
              <a16:creationId xmlns:a16="http://schemas.microsoft.com/office/drawing/2014/main" id="{CC5BFDD8-4D79-4274-90EF-A8E5399D5CFA}"/>
            </a:ext>
          </a:extLst>
        </xdr:cNvPr>
        <xdr:cNvSpPr/>
      </xdr:nvSpPr>
      <xdr:spPr>
        <a:xfrm>
          <a:off x="2514600" y="619074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132842</xdr:rowOff>
    </xdr:from>
    <xdr:to>
      <xdr:col>10</xdr:col>
      <xdr:colOff>165100</xdr:colOff>
      <xdr:row>37</xdr:row>
      <xdr:rowOff>62992</xdr:rowOff>
    </xdr:to>
    <xdr:sp textlink="">
      <xdr:nvSpPr>
        <xdr:cNvPr id="64" name="フローチャート: 判断 63">
          <a:extLst>
            <a:ext uri="{FF2B5EF4-FFF2-40B4-BE49-F238E27FC236}">
              <a16:creationId xmlns:a16="http://schemas.microsoft.com/office/drawing/2014/main" id="{2D0D07A2-3247-4861-B959-8014B1695DAF}"/>
            </a:ext>
          </a:extLst>
        </xdr:cNvPr>
        <xdr:cNvSpPr/>
      </xdr:nvSpPr>
      <xdr:spPr>
        <a:xfrm>
          <a:off x="1739900" y="616788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139700</xdr:rowOff>
    </xdr:from>
    <xdr:to>
      <xdr:col>6</xdr:col>
      <xdr:colOff>38100</xdr:colOff>
      <xdr:row>37</xdr:row>
      <xdr:rowOff>69850</xdr:rowOff>
    </xdr:to>
    <xdr:sp textlink="">
      <xdr:nvSpPr>
        <xdr:cNvPr id="65" name="フローチャート: 判断 64">
          <a:extLst>
            <a:ext uri="{FF2B5EF4-FFF2-40B4-BE49-F238E27FC236}">
              <a16:creationId xmlns:a16="http://schemas.microsoft.com/office/drawing/2014/main" id="{33CC48CC-96C8-4D21-AF06-6C7B6721E841}"/>
            </a:ext>
          </a:extLst>
        </xdr:cNvPr>
        <xdr:cNvSpPr/>
      </xdr:nvSpPr>
      <xdr:spPr>
        <a:xfrm>
          <a:off x="965200" y="617474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textlink="">
      <xdr:nvSpPr>
        <xdr:cNvPr id="66" name="テキスト ボックス 65">
          <a:extLst>
            <a:ext uri="{FF2B5EF4-FFF2-40B4-BE49-F238E27FC236}">
              <a16:creationId xmlns:a16="http://schemas.microsoft.com/office/drawing/2014/main" id="{3BEBC007-947D-4B41-96AF-0103D5DEB8C3}"/>
            </a:ext>
          </a:extLst>
        </xdr:cNvPr>
        <xdr:cNvSpPr txBox="1"/>
      </xdr:nvSpPr>
      <xdr:spPr>
        <a:xfrm>
          <a:off x="39192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textlink="">
      <xdr:nvSpPr>
        <xdr:cNvPr id="67" name="テキスト ボックス 66">
          <a:extLst>
            <a:ext uri="{FF2B5EF4-FFF2-40B4-BE49-F238E27FC236}">
              <a16:creationId xmlns:a16="http://schemas.microsoft.com/office/drawing/2014/main" id="{9AC0F8D3-2BBB-4303-8346-809346E4B71C}"/>
            </a:ext>
          </a:extLst>
        </xdr:cNvPr>
        <xdr:cNvSpPr txBox="1"/>
      </xdr:nvSpPr>
      <xdr:spPr>
        <a:xfrm>
          <a:off x="3187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textlink="">
      <xdr:nvSpPr>
        <xdr:cNvPr id="68" name="テキスト ボックス 67">
          <a:extLst>
            <a:ext uri="{FF2B5EF4-FFF2-40B4-BE49-F238E27FC236}">
              <a16:creationId xmlns:a16="http://schemas.microsoft.com/office/drawing/2014/main" id="{66CD2FBB-CF54-4FDE-8F3C-1A620CCA5D53}"/>
            </a:ext>
          </a:extLst>
        </xdr:cNvPr>
        <xdr:cNvSpPr txBox="1"/>
      </xdr:nvSpPr>
      <xdr:spPr>
        <a:xfrm>
          <a:off x="2397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textlink="">
      <xdr:nvSpPr>
        <xdr:cNvPr id="69" name="テキスト ボックス 68">
          <a:extLst>
            <a:ext uri="{FF2B5EF4-FFF2-40B4-BE49-F238E27FC236}">
              <a16:creationId xmlns:a16="http://schemas.microsoft.com/office/drawing/2014/main" id="{674089BA-CE9D-4DA6-9249-6A6EF6000A46}"/>
            </a:ext>
          </a:extLst>
        </xdr:cNvPr>
        <xdr:cNvSpPr txBox="1"/>
      </xdr:nvSpPr>
      <xdr:spPr>
        <a:xfrm>
          <a:off x="16230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textlink="">
      <xdr:nvSpPr>
        <xdr:cNvPr id="70" name="テキスト ボックス 69">
          <a:extLst>
            <a:ext uri="{FF2B5EF4-FFF2-40B4-BE49-F238E27FC236}">
              <a16:creationId xmlns:a16="http://schemas.microsoft.com/office/drawing/2014/main" id="{CDC0285B-81D5-4BEC-A706-6CE9AFD4900F}"/>
            </a:ext>
          </a:extLst>
        </xdr:cNvPr>
        <xdr:cNvSpPr txBox="1"/>
      </xdr:nvSpPr>
      <xdr:spPr>
        <a:xfrm>
          <a:off x="8407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40</xdr:row>
      <xdr:rowOff>167132</xdr:rowOff>
    </xdr:from>
    <xdr:to>
      <xdr:col>24</xdr:col>
      <xdr:colOff>114300</xdr:colOff>
      <xdr:row>41</xdr:row>
      <xdr:rowOff>97282</xdr:rowOff>
    </xdr:to>
    <xdr:sp textlink="">
      <xdr:nvSpPr>
        <xdr:cNvPr id="71" name="楕円 70">
          <a:extLst>
            <a:ext uri="{FF2B5EF4-FFF2-40B4-BE49-F238E27FC236}">
              <a16:creationId xmlns:a16="http://schemas.microsoft.com/office/drawing/2014/main" id="{9732C4E1-7DD3-4F67-998B-309CD66C1B81}"/>
            </a:ext>
          </a:extLst>
        </xdr:cNvPr>
        <xdr:cNvSpPr/>
      </xdr:nvSpPr>
      <xdr:spPr>
        <a:xfrm>
          <a:off x="4036060" y="687273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40</xdr:row>
      <xdr:rowOff>82059</xdr:rowOff>
    </xdr:from>
    <xdr:ext cx="405111" cy="259045"/>
    <xdr:sp textlink="">
      <xdr:nvSpPr>
        <xdr:cNvPr id="72" name="【道路】&#10;有形固定資産減価償却率該当値テキスト">
          <a:extLst>
            <a:ext uri="{FF2B5EF4-FFF2-40B4-BE49-F238E27FC236}">
              <a16:creationId xmlns:a16="http://schemas.microsoft.com/office/drawing/2014/main" id="{A5F62CB2-24C3-429C-BE51-2AA3EB35FF22}"/>
            </a:ext>
          </a:extLst>
        </xdr:cNvPr>
        <xdr:cNvSpPr txBox="1"/>
      </xdr:nvSpPr>
      <xdr:spPr>
        <a:xfrm>
          <a:off x="4124960" y="67876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41</xdr:row>
      <xdr:rowOff>29972</xdr:rowOff>
    </xdr:from>
    <xdr:to>
      <xdr:col>20</xdr:col>
      <xdr:colOff>38100</xdr:colOff>
      <xdr:row>41</xdr:row>
      <xdr:rowOff>131572</xdr:rowOff>
    </xdr:to>
    <xdr:sp textlink="">
      <xdr:nvSpPr>
        <xdr:cNvPr id="73" name="楕円 72">
          <a:extLst>
            <a:ext uri="{FF2B5EF4-FFF2-40B4-BE49-F238E27FC236}">
              <a16:creationId xmlns:a16="http://schemas.microsoft.com/office/drawing/2014/main" id="{BD7EB95B-453E-4F02-B332-582AE93879CF}"/>
            </a:ext>
          </a:extLst>
        </xdr:cNvPr>
        <xdr:cNvSpPr/>
      </xdr:nvSpPr>
      <xdr:spPr>
        <a:xfrm>
          <a:off x="3312160" y="6903212"/>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41</xdr:row>
      <xdr:rowOff>46482</xdr:rowOff>
    </xdr:from>
    <xdr:to>
      <xdr:col>24</xdr:col>
      <xdr:colOff>63500</xdr:colOff>
      <xdr:row>41</xdr:row>
      <xdr:rowOff>80772</xdr:rowOff>
    </xdr:to>
    <xdr:cxnSp macro="">
      <xdr:nvCxnSpPr>
        <xdr:cNvPr id="74" name="直線コネクタ 73">
          <a:extLst>
            <a:ext uri="{FF2B5EF4-FFF2-40B4-BE49-F238E27FC236}">
              <a16:creationId xmlns:a16="http://schemas.microsoft.com/office/drawing/2014/main" id="{2965951C-BBC4-46E0-A56C-619CA863B39D}"/>
            </a:ext>
          </a:extLst>
        </xdr:cNvPr>
        <xdr:cNvCxnSpPr/>
      </xdr:nvCxnSpPr>
      <xdr:spPr>
        <a:xfrm flipV="1">
          <a:off x="3355340" y="6919722"/>
          <a:ext cx="73152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41</xdr:row>
      <xdr:rowOff>59690</xdr:rowOff>
    </xdr:from>
    <xdr:to>
      <xdr:col>15</xdr:col>
      <xdr:colOff>101600</xdr:colOff>
      <xdr:row>41</xdr:row>
      <xdr:rowOff>161290</xdr:rowOff>
    </xdr:to>
    <xdr:sp textlink="">
      <xdr:nvSpPr>
        <xdr:cNvPr id="75" name="楕円 74">
          <a:extLst>
            <a:ext uri="{FF2B5EF4-FFF2-40B4-BE49-F238E27FC236}">
              <a16:creationId xmlns:a16="http://schemas.microsoft.com/office/drawing/2014/main" id="{5B83E19B-1EE4-4D2D-B108-99D7B7ADC4A8}"/>
            </a:ext>
          </a:extLst>
        </xdr:cNvPr>
        <xdr:cNvSpPr/>
      </xdr:nvSpPr>
      <xdr:spPr>
        <a:xfrm>
          <a:off x="2514600" y="6932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41</xdr:row>
      <xdr:rowOff>80772</xdr:rowOff>
    </xdr:from>
    <xdr:to>
      <xdr:col>19</xdr:col>
      <xdr:colOff>177800</xdr:colOff>
      <xdr:row>41</xdr:row>
      <xdr:rowOff>110490</xdr:rowOff>
    </xdr:to>
    <xdr:cxnSp macro="">
      <xdr:nvCxnSpPr>
        <xdr:cNvPr id="76" name="直線コネクタ 75">
          <a:extLst>
            <a:ext uri="{FF2B5EF4-FFF2-40B4-BE49-F238E27FC236}">
              <a16:creationId xmlns:a16="http://schemas.microsoft.com/office/drawing/2014/main" id="{7DC71E34-3AFC-4C81-8FAF-3FF8E244E812}"/>
            </a:ext>
          </a:extLst>
        </xdr:cNvPr>
        <xdr:cNvCxnSpPr/>
      </xdr:nvCxnSpPr>
      <xdr:spPr>
        <a:xfrm flipV="1">
          <a:off x="2565400" y="6954012"/>
          <a:ext cx="789940" cy="297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41</xdr:row>
      <xdr:rowOff>68834</xdr:rowOff>
    </xdr:from>
    <xdr:to>
      <xdr:col>10</xdr:col>
      <xdr:colOff>165100</xdr:colOff>
      <xdr:row>41</xdr:row>
      <xdr:rowOff>170434</xdr:rowOff>
    </xdr:to>
    <xdr:sp textlink="">
      <xdr:nvSpPr>
        <xdr:cNvPr id="77" name="楕円 76">
          <a:extLst>
            <a:ext uri="{FF2B5EF4-FFF2-40B4-BE49-F238E27FC236}">
              <a16:creationId xmlns:a16="http://schemas.microsoft.com/office/drawing/2014/main" id="{D21F1462-8501-4084-B241-E7588DB6B913}"/>
            </a:ext>
          </a:extLst>
        </xdr:cNvPr>
        <xdr:cNvSpPr/>
      </xdr:nvSpPr>
      <xdr:spPr>
        <a:xfrm>
          <a:off x="1739900" y="69420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41</xdr:row>
      <xdr:rowOff>110490</xdr:rowOff>
    </xdr:from>
    <xdr:to>
      <xdr:col>15</xdr:col>
      <xdr:colOff>50800</xdr:colOff>
      <xdr:row>41</xdr:row>
      <xdr:rowOff>119634</xdr:rowOff>
    </xdr:to>
    <xdr:cxnSp macro="">
      <xdr:nvCxnSpPr>
        <xdr:cNvPr id="78" name="直線コネクタ 77">
          <a:extLst>
            <a:ext uri="{FF2B5EF4-FFF2-40B4-BE49-F238E27FC236}">
              <a16:creationId xmlns:a16="http://schemas.microsoft.com/office/drawing/2014/main" id="{438AAB09-2B24-4087-A260-EA2F4DE89A37}"/>
            </a:ext>
          </a:extLst>
        </xdr:cNvPr>
        <xdr:cNvCxnSpPr/>
      </xdr:nvCxnSpPr>
      <xdr:spPr>
        <a:xfrm flipV="1">
          <a:off x="1790700" y="6983730"/>
          <a:ext cx="7747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41</xdr:row>
      <xdr:rowOff>52832</xdr:rowOff>
    </xdr:from>
    <xdr:to>
      <xdr:col>6</xdr:col>
      <xdr:colOff>38100</xdr:colOff>
      <xdr:row>41</xdr:row>
      <xdr:rowOff>154432</xdr:rowOff>
    </xdr:to>
    <xdr:sp textlink="">
      <xdr:nvSpPr>
        <xdr:cNvPr id="79" name="楕円 78">
          <a:extLst>
            <a:ext uri="{FF2B5EF4-FFF2-40B4-BE49-F238E27FC236}">
              <a16:creationId xmlns:a16="http://schemas.microsoft.com/office/drawing/2014/main" id="{D8786046-8366-43B1-B9CD-82FF997C1E0C}"/>
            </a:ext>
          </a:extLst>
        </xdr:cNvPr>
        <xdr:cNvSpPr/>
      </xdr:nvSpPr>
      <xdr:spPr>
        <a:xfrm>
          <a:off x="965200" y="6926072"/>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41</xdr:row>
      <xdr:rowOff>103632</xdr:rowOff>
    </xdr:from>
    <xdr:to>
      <xdr:col>10</xdr:col>
      <xdr:colOff>114300</xdr:colOff>
      <xdr:row>41</xdr:row>
      <xdr:rowOff>119634</xdr:rowOff>
    </xdr:to>
    <xdr:cxnSp macro="">
      <xdr:nvCxnSpPr>
        <xdr:cNvPr id="80" name="直線コネクタ 79">
          <a:extLst>
            <a:ext uri="{FF2B5EF4-FFF2-40B4-BE49-F238E27FC236}">
              <a16:creationId xmlns:a16="http://schemas.microsoft.com/office/drawing/2014/main" id="{E6A04961-27D1-4C38-943B-EF7385C1B474}"/>
            </a:ext>
          </a:extLst>
        </xdr:cNvPr>
        <xdr:cNvCxnSpPr/>
      </xdr:nvCxnSpPr>
      <xdr:spPr>
        <a:xfrm>
          <a:off x="1008380" y="6976872"/>
          <a:ext cx="782320" cy="16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143527</xdr:rowOff>
    </xdr:from>
    <xdr:ext cx="405111" cy="259045"/>
    <xdr:sp textlink="">
      <xdr:nvSpPr>
        <xdr:cNvPr id="81" name="n_1aveValue【道路】&#10;有形固定資産減価償却率">
          <a:extLst>
            <a:ext uri="{FF2B5EF4-FFF2-40B4-BE49-F238E27FC236}">
              <a16:creationId xmlns:a16="http://schemas.microsoft.com/office/drawing/2014/main" id="{48E24068-6241-425F-B97F-62DC71F893B1}"/>
            </a:ext>
          </a:extLst>
        </xdr:cNvPr>
        <xdr:cNvSpPr txBox="1"/>
      </xdr:nvSpPr>
      <xdr:spPr>
        <a:xfrm>
          <a:off x="3170564" y="6010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102379</xdr:rowOff>
    </xdr:from>
    <xdr:ext cx="405111" cy="259045"/>
    <xdr:sp textlink="">
      <xdr:nvSpPr>
        <xdr:cNvPr id="82" name="n_2aveValue【道路】&#10;有形固定資産減価償却率">
          <a:extLst>
            <a:ext uri="{FF2B5EF4-FFF2-40B4-BE49-F238E27FC236}">
              <a16:creationId xmlns:a16="http://schemas.microsoft.com/office/drawing/2014/main" id="{2CE6A764-69DA-45E2-81C6-6010A8C64032}"/>
            </a:ext>
          </a:extLst>
        </xdr:cNvPr>
        <xdr:cNvSpPr txBox="1"/>
      </xdr:nvSpPr>
      <xdr:spPr>
        <a:xfrm>
          <a:off x="2385704" y="59697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79519</xdr:rowOff>
    </xdr:from>
    <xdr:ext cx="405111" cy="259045"/>
    <xdr:sp textlink="">
      <xdr:nvSpPr>
        <xdr:cNvPr id="83" name="n_3aveValue【道路】&#10;有形固定資産減価償却率">
          <a:extLst>
            <a:ext uri="{FF2B5EF4-FFF2-40B4-BE49-F238E27FC236}">
              <a16:creationId xmlns:a16="http://schemas.microsoft.com/office/drawing/2014/main" id="{2BD92135-BCB9-4F2F-B913-218AA41BE5A5}"/>
            </a:ext>
          </a:extLst>
        </xdr:cNvPr>
        <xdr:cNvSpPr txBox="1"/>
      </xdr:nvSpPr>
      <xdr:spPr>
        <a:xfrm>
          <a:off x="1611004" y="59469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86377</xdr:rowOff>
    </xdr:from>
    <xdr:ext cx="405111" cy="259045"/>
    <xdr:sp textlink="">
      <xdr:nvSpPr>
        <xdr:cNvPr id="84" name="n_4aveValue【道路】&#10;有形固定資産減価償却率">
          <a:extLst>
            <a:ext uri="{FF2B5EF4-FFF2-40B4-BE49-F238E27FC236}">
              <a16:creationId xmlns:a16="http://schemas.microsoft.com/office/drawing/2014/main" id="{9A235324-A11B-4414-AF8F-DFE573B9433A}"/>
            </a:ext>
          </a:extLst>
        </xdr:cNvPr>
        <xdr:cNvSpPr txBox="1"/>
      </xdr:nvSpPr>
      <xdr:spPr>
        <a:xfrm>
          <a:off x="836304" y="5953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41</xdr:row>
      <xdr:rowOff>122699</xdr:rowOff>
    </xdr:from>
    <xdr:ext cx="405111" cy="259045"/>
    <xdr:sp textlink="">
      <xdr:nvSpPr>
        <xdr:cNvPr id="85" name="n_1mainValue【道路】&#10;有形固定資産減価償却率">
          <a:extLst>
            <a:ext uri="{FF2B5EF4-FFF2-40B4-BE49-F238E27FC236}">
              <a16:creationId xmlns:a16="http://schemas.microsoft.com/office/drawing/2014/main" id="{CFAA1BA6-EB96-459B-81BC-3E7559DF2339}"/>
            </a:ext>
          </a:extLst>
        </xdr:cNvPr>
        <xdr:cNvSpPr txBox="1"/>
      </xdr:nvSpPr>
      <xdr:spPr>
        <a:xfrm>
          <a:off x="3170564" y="69959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41</xdr:row>
      <xdr:rowOff>152417</xdr:rowOff>
    </xdr:from>
    <xdr:ext cx="405111" cy="259045"/>
    <xdr:sp textlink="">
      <xdr:nvSpPr>
        <xdr:cNvPr id="86" name="n_2mainValue【道路】&#10;有形固定資産減価償却率">
          <a:extLst>
            <a:ext uri="{FF2B5EF4-FFF2-40B4-BE49-F238E27FC236}">
              <a16:creationId xmlns:a16="http://schemas.microsoft.com/office/drawing/2014/main" id="{75E6A699-700B-48E6-BD46-097F4C9AA964}"/>
            </a:ext>
          </a:extLst>
        </xdr:cNvPr>
        <xdr:cNvSpPr txBox="1"/>
      </xdr:nvSpPr>
      <xdr:spPr>
        <a:xfrm>
          <a:off x="2385704" y="7025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41</xdr:row>
      <xdr:rowOff>161561</xdr:rowOff>
    </xdr:from>
    <xdr:ext cx="405111" cy="259045"/>
    <xdr:sp textlink="">
      <xdr:nvSpPr>
        <xdr:cNvPr id="87" name="n_3mainValue【道路】&#10;有形固定資産減価償却率">
          <a:extLst>
            <a:ext uri="{FF2B5EF4-FFF2-40B4-BE49-F238E27FC236}">
              <a16:creationId xmlns:a16="http://schemas.microsoft.com/office/drawing/2014/main" id="{FA630323-3E81-4631-A51C-3011DA5970FA}"/>
            </a:ext>
          </a:extLst>
        </xdr:cNvPr>
        <xdr:cNvSpPr txBox="1"/>
      </xdr:nvSpPr>
      <xdr:spPr>
        <a:xfrm>
          <a:off x="1611004" y="70348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41</xdr:row>
      <xdr:rowOff>145559</xdr:rowOff>
    </xdr:from>
    <xdr:ext cx="405111" cy="259045"/>
    <xdr:sp textlink="">
      <xdr:nvSpPr>
        <xdr:cNvPr id="88" name="n_4mainValue【道路】&#10;有形固定資産減価償却率">
          <a:extLst>
            <a:ext uri="{FF2B5EF4-FFF2-40B4-BE49-F238E27FC236}">
              <a16:creationId xmlns:a16="http://schemas.microsoft.com/office/drawing/2014/main" id="{D0E7D2DF-3478-4F0C-BA74-F62B4A803F5D}"/>
            </a:ext>
          </a:extLst>
        </xdr:cNvPr>
        <xdr:cNvSpPr txBox="1"/>
      </xdr:nvSpPr>
      <xdr:spPr>
        <a:xfrm>
          <a:off x="836304" y="70187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textlink="">
      <xdr:nvSpPr>
        <xdr:cNvPr id="89" name="正方形/長方形 88">
          <a:extLst>
            <a:ext uri="{FF2B5EF4-FFF2-40B4-BE49-F238E27FC236}">
              <a16:creationId xmlns:a16="http://schemas.microsoft.com/office/drawing/2014/main" id="{E49D8A2A-AC9F-495D-9709-B3920DBC9F2C}"/>
            </a:ext>
          </a:extLst>
        </xdr:cNvPr>
        <xdr:cNvSpPr/>
      </xdr:nvSpPr>
      <xdr:spPr>
        <a:xfrm>
          <a:off x="582676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textlink="">
      <xdr:nvSpPr>
        <xdr:cNvPr id="90" name="正方形/長方形 89">
          <a:extLst>
            <a:ext uri="{FF2B5EF4-FFF2-40B4-BE49-F238E27FC236}">
              <a16:creationId xmlns:a16="http://schemas.microsoft.com/office/drawing/2014/main" id="{6F11138C-00D3-489D-B3BE-74A9534D0349}"/>
            </a:ext>
          </a:extLst>
        </xdr:cNvPr>
        <xdr:cNvSpPr/>
      </xdr:nvSpPr>
      <xdr:spPr>
        <a:xfrm>
          <a:off x="59309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textlink="">
      <xdr:nvSpPr>
        <xdr:cNvPr id="91" name="正方形/長方形 90">
          <a:extLst>
            <a:ext uri="{FF2B5EF4-FFF2-40B4-BE49-F238E27FC236}">
              <a16:creationId xmlns:a16="http://schemas.microsoft.com/office/drawing/2014/main" id="{83BD896D-0E56-49E3-AA7E-40DDF99BFB44}"/>
            </a:ext>
          </a:extLst>
        </xdr:cNvPr>
        <xdr:cNvSpPr/>
      </xdr:nvSpPr>
      <xdr:spPr>
        <a:xfrm>
          <a:off x="59309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textlink="">
      <xdr:nvSpPr>
        <xdr:cNvPr id="92" name="正方形/長方形 91">
          <a:extLst>
            <a:ext uri="{FF2B5EF4-FFF2-40B4-BE49-F238E27FC236}">
              <a16:creationId xmlns:a16="http://schemas.microsoft.com/office/drawing/2014/main" id="{6ACB8736-BDBF-41F5-9D33-449F1D424A87}"/>
            </a:ext>
          </a:extLst>
        </xdr:cNvPr>
        <xdr:cNvSpPr/>
      </xdr:nvSpPr>
      <xdr:spPr>
        <a:xfrm>
          <a:off x="68326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textlink="">
      <xdr:nvSpPr>
        <xdr:cNvPr id="93" name="正方形/長方形 92">
          <a:extLst>
            <a:ext uri="{FF2B5EF4-FFF2-40B4-BE49-F238E27FC236}">
              <a16:creationId xmlns:a16="http://schemas.microsoft.com/office/drawing/2014/main" id="{57B06FE2-B0D8-4F21-A8CF-9175D3BA7E92}"/>
            </a:ext>
          </a:extLst>
        </xdr:cNvPr>
        <xdr:cNvSpPr/>
      </xdr:nvSpPr>
      <xdr:spPr>
        <a:xfrm>
          <a:off x="68326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textlink="">
      <xdr:nvSpPr>
        <xdr:cNvPr id="94" name="正方形/長方形 93">
          <a:extLst>
            <a:ext uri="{FF2B5EF4-FFF2-40B4-BE49-F238E27FC236}">
              <a16:creationId xmlns:a16="http://schemas.microsoft.com/office/drawing/2014/main" id="{96F6C2CC-6C6C-4B41-8796-7F9FF97C46DE}"/>
            </a:ext>
          </a:extLst>
        </xdr:cNvPr>
        <xdr:cNvSpPr/>
      </xdr:nvSpPr>
      <xdr:spPr>
        <a:xfrm>
          <a:off x="7838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29</xdr:row>
      <xdr:rowOff>82550</xdr:rowOff>
    </xdr:from>
    <xdr:to>
      <xdr:col>54</xdr:col>
      <xdr:colOff>127000</xdr:colOff>
      <xdr:row>30</xdr:row>
      <xdr:rowOff>165100</xdr:rowOff>
    </xdr:to>
    <xdr:sp textlink="">
      <xdr:nvSpPr>
        <xdr:cNvPr id="95" name="正方形/長方形 94">
          <a:extLst>
            <a:ext uri="{FF2B5EF4-FFF2-40B4-BE49-F238E27FC236}">
              <a16:creationId xmlns:a16="http://schemas.microsoft.com/office/drawing/2014/main" id="{91576B78-52E5-4A92-BF21-43D4D3CB5E3E}"/>
            </a:ext>
          </a:extLst>
        </xdr:cNvPr>
        <xdr:cNvSpPr/>
      </xdr:nvSpPr>
      <xdr:spPr>
        <a:xfrm>
          <a:off x="7838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17.088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textlink="">
      <xdr:nvSpPr>
        <xdr:cNvPr id="96" name="正方形/長方形 95">
          <a:extLst>
            <a:ext uri="{FF2B5EF4-FFF2-40B4-BE49-F238E27FC236}">
              <a16:creationId xmlns:a16="http://schemas.microsoft.com/office/drawing/2014/main" id="{A5E01C2E-6719-47DD-8B61-FF733108CD9F}"/>
            </a:ext>
          </a:extLst>
        </xdr:cNvPr>
        <xdr:cNvSpPr/>
      </xdr:nvSpPr>
      <xdr:spPr>
        <a:xfrm>
          <a:off x="582676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textlink="">
      <xdr:nvSpPr>
        <xdr:cNvPr id="97" name="テキスト ボックス 96">
          <a:extLst>
            <a:ext uri="{FF2B5EF4-FFF2-40B4-BE49-F238E27FC236}">
              <a16:creationId xmlns:a16="http://schemas.microsoft.com/office/drawing/2014/main" id="{954C7B6D-407B-45DC-8322-8021B873D917}"/>
            </a:ext>
          </a:extLst>
        </xdr:cNvPr>
        <xdr:cNvSpPr txBox="1"/>
      </xdr:nvSpPr>
      <xdr:spPr>
        <a:xfrm>
          <a:off x="5788660" y="50292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9B2F084E-9B91-4AC3-B6BD-900672E60280}"/>
            </a:ext>
          </a:extLst>
        </xdr:cNvPr>
        <xdr:cNvCxnSpPr/>
      </xdr:nvCxnSpPr>
      <xdr:spPr>
        <a:xfrm>
          <a:off x="5826760" y="74523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99" name="直線コネクタ 98">
          <a:extLst>
            <a:ext uri="{FF2B5EF4-FFF2-40B4-BE49-F238E27FC236}">
              <a16:creationId xmlns:a16="http://schemas.microsoft.com/office/drawing/2014/main" id="{D199654B-2F40-4134-999B-6C4E1D1E2039}"/>
            </a:ext>
          </a:extLst>
        </xdr:cNvPr>
        <xdr:cNvCxnSpPr/>
      </xdr:nvCxnSpPr>
      <xdr:spPr>
        <a:xfrm>
          <a:off x="5826760" y="70789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textlink="">
      <xdr:nvSpPr>
        <xdr:cNvPr id="100" name="テキスト ボックス 99">
          <a:extLst>
            <a:ext uri="{FF2B5EF4-FFF2-40B4-BE49-F238E27FC236}">
              <a16:creationId xmlns:a16="http://schemas.microsoft.com/office/drawing/2014/main" id="{36ED9133-0935-434C-843B-35711911ADCD}"/>
            </a:ext>
          </a:extLst>
        </xdr:cNvPr>
        <xdr:cNvSpPr txBox="1"/>
      </xdr:nvSpPr>
      <xdr:spPr>
        <a:xfrm>
          <a:off x="540530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1" name="直線コネクタ 100">
          <a:extLst>
            <a:ext uri="{FF2B5EF4-FFF2-40B4-BE49-F238E27FC236}">
              <a16:creationId xmlns:a16="http://schemas.microsoft.com/office/drawing/2014/main" id="{018BA1CA-C0FA-4B00-AE07-FD1EA85BEA0E}"/>
            </a:ext>
          </a:extLst>
        </xdr:cNvPr>
        <xdr:cNvCxnSpPr/>
      </xdr:nvCxnSpPr>
      <xdr:spPr>
        <a:xfrm>
          <a:off x="5826760" y="67056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textlink="">
      <xdr:nvSpPr>
        <xdr:cNvPr id="102" name="テキスト ボックス 101">
          <a:extLst>
            <a:ext uri="{FF2B5EF4-FFF2-40B4-BE49-F238E27FC236}">
              <a16:creationId xmlns:a16="http://schemas.microsoft.com/office/drawing/2014/main" id="{E2E3C809-415C-4E6B-A27E-563C76987F1C}"/>
            </a:ext>
          </a:extLst>
        </xdr:cNvPr>
        <xdr:cNvSpPr txBox="1"/>
      </xdr:nvSpPr>
      <xdr:spPr>
        <a:xfrm>
          <a:off x="5364041" y="65671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3" name="直線コネクタ 102">
          <a:extLst>
            <a:ext uri="{FF2B5EF4-FFF2-40B4-BE49-F238E27FC236}">
              <a16:creationId xmlns:a16="http://schemas.microsoft.com/office/drawing/2014/main" id="{DF6E4801-684D-45B5-9C76-DE5682D344EB}"/>
            </a:ext>
          </a:extLst>
        </xdr:cNvPr>
        <xdr:cNvCxnSpPr/>
      </xdr:nvCxnSpPr>
      <xdr:spPr>
        <a:xfrm>
          <a:off x="5826760" y="63360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textlink="">
      <xdr:nvSpPr>
        <xdr:cNvPr id="104" name="テキスト ボックス 103">
          <a:extLst>
            <a:ext uri="{FF2B5EF4-FFF2-40B4-BE49-F238E27FC236}">
              <a16:creationId xmlns:a16="http://schemas.microsoft.com/office/drawing/2014/main" id="{AF56AD0F-2ADB-4B40-A12F-97A769D523F3}"/>
            </a:ext>
          </a:extLst>
        </xdr:cNvPr>
        <xdr:cNvSpPr txBox="1"/>
      </xdr:nvSpPr>
      <xdr:spPr>
        <a:xfrm>
          <a:off x="5364041" y="619761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5" name="直線コネクタ 104">
          <a:extLst>
            <a:ext uri="{FF2B5EF4-FFF2-40B4-BE49-F238E27FC236}">
              <a16:creationId xmlns:a16="http://schemas.microsoft.com/office/drawing/2014/main" id="{0C4DF199-3A1E-4A58-80AE-B6FF0BB7E67E}"/>
            </a:ext>
          </a:extLst>
        </xdr:cNvPr>
        <xdr:cNvCxnSpPr/>
      </xdr:nvCxnSpPr>
      <xdr:spPr>
        <a:xfrm>
          <a:off x="5826760" y="59626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textlink="">
      <xdr:nvSpPr>
        <xdr:cNvPr id="106" name="テキスト ボックス 105">
          <a:extLst>
            <a:ext uri="{FF2B5EF4-FFF2-40B4-BE49-F238E27FC236}">
              <a16:creationId xmlns:a16="http://schemas.microsoft.com/office/drawing/2014/main" id="{1D07ABB6-69BF-467D-99B6-6BD367DECBE5}"/>
            </a:ext>
          </a:extLst>
        </xdr:cNvPr>
        <xdr:cNvSpPr txBox="1"/>
      </xdr:nvSpPr>
      <xdr:spPr>
        <a:xfrm>
          <a:off x="5364041" y="582423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7" name="直線コネクタ 106">
          <a:extLst>
            <a:ext uri="{FF2B5EF4-FFF2-40B4-BE49-F238E27FC236}">
              <a16:creationId xmlns:a16="http://schemas.microsoft.com/office/drawing/2014/main" id="{BC413839-0C96-4CC1-93C2-4FC7BD2C2FC2}"/>
            </a:ext>
          </a:extLst>
        </xdr:cNvPr>
        <xdr:cNvCxnSpPr/>
      </xdr:nvCxnSpPr>
      <xdr:spPr>
        <a:xfrm>
          <a:off x="5826760" y="55892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textlink="">
      <xdr:nvSpPr>
        <xdr:cNvPr id="108" name="テキスト ボックス 107">
          <a:extLst>
            <a:ext uri="{FF2B5EF4-FFF2-40B4-BE49-F238E27FC236}">
              <a16:creationId xmlns:a16="http://schemas.microsoft.com/office/drawing/2014/main" id="{6FA64237-8ECB-4D33-A0D7-21ADF49AD8FA}"/>
            </a:ext>
          </a:extLst>
        </xdr:cNvPr>
        <xdr:cNvSpPr txBox="1"/>
      </xdr:nvSpPr>
      <xdr:spPr>
        <a:xfrm>
          <a:off x="5364041" y="545085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EB53B45C-338A-4559-91A7-C2FA32512883}"/>
            </a:ext>
          </a:extLst>
        </xdr:cNvPr>
        <xdr:cNvCxnSpPr/>
      </xdr:nvCxnSpPr>
      <xdr:spPr>
        <a:xfrm>
          <a:off x="5826760" y="52158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textlink="">
      <xdr:nvSpPr>
        <xdr:cNvPr id="110" name="テキスト ボックス 109">
          <a:extLst>
            <a:ext uri="{FF2B5EF4-FFF2-40B4-BE49-F238E27FC236}">
              <a16:creationId xmlns:a16="http://schemas.microsoft.com/office/drawing/2014/main" id="{96491B60-4EC7-4F69-821D-65AAA428995D}"/>
            </a:ext>
          </a:extLst>
        </xdr:cNvPr>
        <xdr:cNvSpPr txBox="1"/>
      </xdr:nvSpPr>
      <xdr:spPr>
        <a:xfrm>
          <a:off x="5364041" y="50774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textlink="">
      <xdr:nvSpPr>
        <xdr:cNvPr id="111" name="【道路】&#10;一人当たり延長グラフ枠">
          <a:extLst>
            <a:ext uri="{FF2B5EF4-FFF2-40B4-BE49-F238E27FC236}">
              <a16:creationId xmlns:a16="http://schemas.microsoft.com/office/drawing/2014/main" id="{C9E4A69F-FC1F-49FF-A782-D8DEE417A8CC}"/>
            </a:ext>
          </a:extLst>
        </xdr:cNvPr>
        <xdr:cNvSpPr/>
      </xdr:nvSpPr>
      <xdr:spPr>
        <a:xfrm>
          <a:off x="582676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79286</xdr:rowOff>
    </xdr:from>
    <xdr:to>
      <xdr:col>54</xdr:col>
      <xdr:colOff>189865</xdr:colOff>
      <xdr:row>41</xdr:row>
      <xdr:rowOff>127712</xdr:rowOff>
    </xdr:to>
    <xdr:cxnSp macro="">
      <xdr:nvCxnSpPr>
        <xdr:cNvPr id="112" name="直線コネクタ 111">
          <a:extLst>
            <a:ext uri="{FF2B5EF4-FFF2-40B4-BE49-F238E27FC236}">
              <a16:creationId xmlns:a16="http://schemas.microsoft.com/office/drawing/2014/main" id="{8A34101B-E6E4-4EF9-A54A-A194E19D9133}"/>
            </a:ext>
          </a:extLst>
        </xdr:cNvPr>
        <xdr:cNvCxnSpPr/>
      </xdr:nvCxnSpPr>
      <xdr:spPr>
        <a:xfrm flipV="1">
          <a:off x="9219565" y="5779046"/>
          <a:ext cx="0" cy="12219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131539</xdr:rowOff>
    </xdr:from>
    <xdr:ext cx="469744" cy="259045"/>
    <xdr:sp textlink="">
      <xdr:nvSpPr>
        <xdr:cNvPr id="113" name="【道路】&#10;一人当たり延長最小値テキスト">
          <a:extLst>
            <a:ext uri="{FF2B5EF4-FFF2-40B4-BE49-F238E27FC236}">
              <a16:creationId xmlns:a16="http://schemas.microsoft.com/office/drawing/2014/main" id="{F44F146D-6ECA-4BC7-8CD8-D8A4C0DDC2A5}"/>
            </a:ext>
          </a:extLst>
        </xdr:cNvPr>
        <xdr:cNvSpPr txBox="1"/>
      </xdr:nvSpPr>
      <xdr:spPr>
        <a:xfrm>
          <a:off x="9258300" y="70047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127712</xdr:rowOff>
    </xdr:from>
    <xdr:to>
      <xdr:col>55</xdr:col>
      <xdr:colOff>88900</xdr:colOff>
      <xdr:row>41</xdr:row>
      <xdr:rowOff>127712</xdr:rowOff>
    </xdr:to>
    <xdr:cxnSp macro="">
      <xdr:nvCxnSpPr>
        <xdr:cNvPr id="114" name="直線コネクタ 113">
          <a:extLst>
            <a:ext uri="{FF2B5EF4-FFF2-40B4-BE49-F238E27FC236}">
              <a16:creationId xmlns:a16="http://schemas.microsoft.com/office/drawing/2014/main" id="{3F28728E-6B59-4227-BAE3-0A2DEE40477A}"/>
            </a:ext>
          </a:extLst>
        </xdr:cNvPr>
        <xdr:cNvCxnSpPr/>
      </xdr:nvCxnSpPr>
      <xdr:spPr>
        <a:xfrm>
          <a:off x="9154160" y="700095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25963</xdr:rowOff>
    </xdr:from>
    <xdr:ext cx="534377" cy="259045"/>
    <xdr:sp textlink="">
      <xdr:nvSpPr>
        <xdr:cNvPr id="115" name="【道路】&#10;一人当たり延長最大値テキスト">
          <a:extLst>
            <a:ext uri="{FF2B5EF4-FFF2-40B4-BE49-F238E27FC236}">
              <a16:creationId xmlns:a16="http://schemas.microsoft.com/office/drawing/2014/main" id="{61303EBE-D77D-4E5E-88C0-2F6ED6C6F78B}"/>
            </a:ext>
          </a:extLst>
        </xdr:cNvPr>
        <xdr:cNvSpPr txBox="1"/>
      </xdr:nvSpPr>
      <xdr:spPr>
        <a:xfrm>
          <a:off x="9258300" y="55580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34.919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79286</xdr:rowOff>
    </xdr:from>
    <xdr:to>
      <xdr:col>55</xdr:col>
      <xdr:colOff>88900</xdr:colOff>
      <xdr:row>34</xdr:row>
      <xdr:rowOff>79286</xdr:rowOff>
    </xdr:to>
    <xdr:cxnSp macro="">
      <xdr:nvCxnSpPr>
        <xdr:cNvPr id="116" name="直線コネクタ 115">
          <a:extLst>
            <a:ext uri="{FF2B5EF4-FFF2-40B4-BE49-F238E27FC236}">
              <a16:creationId xmlns:a16="http://schemas.microsoft.com/office/drawing/2014/main" id="{48F135C3-7A17-48B1-AC59-12FBBEDAC37D}"/>
            </a:ext>
          </a:extLst>
        </xdr:cNvPr>
        <xdr:cNvCxnSpPr/>
      </xdr:nvCxnSpPr>
      <xdr:spPr>
        <a:xfrm>
          <a:off x="9154160" y="577904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152899</xdr:rowOff>
    </xdr:from>
    <xdr:ext cx="469744" cy="259045"/>
    <xdr:sp textlink="">
      <xdr:nvSpPr>
        <xdr:cNvPr id="117" name="【道路】&#10;一人当たり延長平均値テキスト">
          <a:extLst>
            <a:ext uri="{FF2B5EF4-FFF2-40B4-BE49-F238E27FC236}">
              <a16:creationId xmlns:a16="http://schemas.microsoft.com/office/drawing/2014/main" id="{FEC07FE0-B81C-4929-8394-C5920377CA01}"/>
            </a:ext>
          </a:extLst>
        </xdr:cNvPr>
        <xdr:cNvSpPr txBox="1"/>
      </xdr:nvSpPr>
      <xdr:spPr>
        <a:xfrm>
          <a:off x="9258300" y="652321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130022</xdr:rowOff>
    </xdr:from>
    <xdr:to>
      <xdr:col>55</xdr:col>
      <xdr:colOff>50800</xdr:colOff>
      <xdr:row>40</xdr:row>
      <xdr:rowOff>60172</xdr:rowOff>
    </xdr:to>
    <xdr:sp textlink="">
      <xdr:nvSpPr>
        <xdr:cNvPr id="118" name="フローチャート: 判断 117">
          <a:extLst>
            <a:ext uri="{FF2B5EF4-FFF2-40B4-BE49-F238E27FC236}">
              <a16:creationId xmlns:a16="http://schemas.microsoft.com/office/drawing/2014/main" id="{75F5E024-F744-456A-8B8A-062A004709FF}"/>
            </a:ext>
          </a:extLst>
        </xdr:cNvPr>
        <xdr:cNvSpPr/>
      </xdr:nvSpPr>
      <xdr:spPr>
        <a:xfrm>
          <a:off x="9192260" y="666798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122631</xdr:rowOff>
    </xdr:from>
    <xdr:to>
      <xdr:col>50</xdr:col>
      <xdr:colOff>165100</xdr:colOff>
      <xdr:row>40</xdr:row>
      <xdr:rowOff>52781</xdr:rowOff>
    </xdr:to>
    <xdr:sp textlink="">
      <xdr:nvSpPr>
        <xdr:cNvPr id="119" name="フローチャート: 判断 118">
          <a:extLst>
            <a:ext uri="{FF2B5EF4-FFF2-40B4-BE49-F238E27FC236}">
              <a16:creationId xmlns:a16="http://schemas.microsoft.com/office/drawing/2014/main" id="{A6769DFE-C0B7-47BA-A04D-D21D6B31B7CF}"/>
            </a:ext>
          </a:extLst>
        </xdr:cNvPr>
        <xdr:cNvSpPr/>
      </xdr:nvSpPr>
      <xdr:spPr>
        <a:xfrm>
          <a:off x="8445500" y="666059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130670</xdr:rowOff>
    </xdr:from>
    <xdr:to>
      <xdr:col>46</xdr:col>
      <xdr:colOff>38100</xdr:colOff>
      <xdr:row>40</xdr:row>
      <xdr:rowOff>60820</xdr:rowOff>
    </xdr:to>
    <xdr:sp textlink="">
      <xdr:nvSpPr>
        <xdr:cNvPr id="120" name="フローチャート: 判断 119">
          <a:extLst>
            <a:ext uri="{FF2B5EF4-FFF2-40B4-BE49-F238E27FC236}">
              <a16:creationId xmlns:a16="http://schemas.microsoft.com/office/drawing/2014/main" id="{B3F76568-A470-42FE-B12B-22C2B67F3AE5}"/>
            </a:ext>
          </a:extLst>
        </xdr:cNvPr>
        <xdr:cNvSpPr/>
      </xdr:nvSpPr>
      <xdr:spPr>
        <a:xfrm>
          <a:off x="7670800" y="666863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137643</xdr:rowOff>
    </xdr:from>
    <xdr:to>
      <xdr:col>41</xdr:col>
      <xdr:colOff>101600</xdr:colOff>
      <xdr:row>40</xdr:row>
      <xdr:rowOff>67793</xdr:rowOff>
    </xdr:to>
    <xdr:sp textlink="">
      <xdr:nvSpPr>
        <xdr:cNvPr id="121" name="フローチャート: 判断 120">
          <a:extLst>
            <a:ext uri="{FF2B5EF4-FFF2-40B4-BE49-F238E27FC236}">
              <a16:creationId xmlns:a16="http://schemas.microsoft.com/office/drawing/2014/main" id="{77789C4B-321F-41FE-A3E7-198DF387B964}"/>
            </a:ext>
          </a:extLst>
        </xdr:cNvPr>
        <xdr:cNvSpPr/>
      </xdr:nvSpPr>
      <xdr:spPr>
        <a:xfrm>
          <a:off x="6873240" y="667560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154292</xdr:rowOff>
    </xdr:from>
    <xdr:to>
      <xdr:col>36</xdr:col>
      <xdr:colOff>165100</xdr:colOff>
      <xdr:row>40</xdr:row>
      <xdr:rowOff>84442</xdr:rowOff>
    </xdr:to>
    <xdr:sp textlink="">
      <xdr:nvSpPr>
        <xdr:cNvPr id="122" name="フローチャート: 判断 121">
          <a:extLst>
            <a:ext uri="{FF2B5EF4-FFF2-40B4-BE49-F238E27FC236}">
              <a16:creationId xmlns:a16="http://schemas.microsoft.com/office/drawing/2014/main" id="{A30D1FD3-FEC7-4651-B390-4F174E376F90}"/>
            </a:ext>
          </a:extLst>
        </xdr:cNvPr>
        <xdr:cNvSpPr/>
      </xdr:nvSpPr>
      <xdr:spPr>
        <a:xfrm>
          <a:off x="6098540" y="669225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textlink="">
      <xdr:nvSpPr>
        <xdr:cNvPr id="123" name="テキスト ボックス 122">
          <a:extLst>
            <a:ext uri="{FF2B5EF4-FFF2-40B4-BE49-F238E27FC236}">
              <a16:creationId xmlns:a16="http://schemas.microsoft.com/office/drawing/2014/main" id="{3058B7A9-CA09-44BB-9788-4D25C38AD0E7}"/>
            </a:ext>
          </a:extLst>
        </xdr:cNvPr>
        <xdr:cNvSpPr txBox="1"/>
      </xdr:nvSpPr>
      <xdr:spPr>
        <a:xfrm>
          <a:off x="90525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textlink="">
      <xdr:nvSpPr>
        <xdr:cNvPr id="124" name="テキスト ボックス 123">
          <a:extLst>
            <a:ext uri="{FF2B5EF4-FFF2-40B4-BE49-F238E27FC236}">
              <a16:creationId xmlns:a16="http://schemas.microsoft.com/office/drawing/2014/main" id="{E66AF1D3-E3F6-42A0-A518-5C6D71977E63}"/>
            </a:ext>
          </a:extLst>
        </xdr:cNvPr>
        <xdr:cNvSpPr txBox="1"/>
      </xdr:nvSpPr>
      <xdr:spPr>
        <a:xfrm>
          <a:off x="83286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textlink="">
      <xdr:nvSpPr>
        <xdr:cNvPr id="125" name="テキスト ボックス 124">
          <a:extLst>
            <a:ext uri="{FF2B5EF4-FFF2-40B4-BE49-F238E27FC236}">
              <a16:creationId xmlns:a16="http://schemas.microsoft.com/office/drawing/2014/main" id="{29F7AAD1-FD01-47FF-A3A9-6D8248B54429}"/>
            </a:ext>
          </a:extLst>
        </xdr:cNvPr>
        <xdr:cNvSpPr txBox="1"/>
      </xdr:nvSpPr>
      <xdr:spPr>
        <a:xfrm>
          <a:off x="75463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textlink="">
      <xdr:nvSpPr>
        <xdr:cNvPr id="126" name="テキスト ボックス 125">
          <a:extLst>
            <a:ext uri="{FF2B5EF4-FFF2-40B4-BE49-F238E27FC236}">
              <a16:creationId xmlns:a16="http://schemas.microsoft.com/office/drawing/2014/main" id="{606B1073-369B-4098-95A8-452A53804C70}"/>
            </a:ext>
          </a:extLst>
        </xdr:cNvPr>
        <xdr:cNvSpPr txBox="1"/>
      </xdr:nvSpPr>
      <xdr:spPr>
        <a:xfrm>
          <a:off x="67564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textlink="">
      <xdr:nvSpPr>
        <xdr:cNvPr id="127" name="テキスト ボックス 126">
          <a:extLst>
            <a:ext uri="{FF2B5EF4-FFF2-40B4-BE49-F238E27FC236}">
              <a16:creationId xmlns:a16="http://schemas.microsoft.com/office/drawing/2014/main" id="{927DFD77-1391-4CF2-9FA5-7C3F2FAD0CF1}"/>
            </a:ext>
          </a:extLst>
        </xdr:cNvPr>
        <xdr:cNvSpPr txBox="1"/>
      </xdr:nvSpPr>
      <xdr:spPr>
        <a:xfrm>
          <a:off x="5981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50317</xdr:rowOff>
    </xdr:from>
    <xdr:to>
      <xdr:col>55</xdr:col>
      <xdr:colOff>50800</xdr:colOff>
      <xdr:row>40</xdr:row>
      <xdr:rowOff>151917</xdr:rowOff>
    </xdr:to>
    <xdr:sp textlink="">
      <xdr:nvSpPr>
        <xdr:cNvPr id="128" name="楕円 127">
          <a:extLst>
            <a:ext uri="{FF2B5EF4-FFF2-40B4-BE49-F238E27FC236}">
              <a16:creationId xmlns:a16="http://schemas.microsoft.com/office/drawing/2014/main" id="{38B7AC9F-D04C-4D0D-A69E-7B9AF34D6CA2}"/>
            </a:ext>
          </a:extLst>
        </xdr:cNvPr>
        <xdr:cNvSpPr/>
      </xdr:nvSpPr>
      <xdr:spPr>
        <a:xfrm>
          <a:off x="9192260" y="6755917"/>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28744</xdr:rowOff>
    </xdr:from>
    <xdr:ext cx="469744" cy="259045"/>
    <xdr:sp textlink="">
      <xdr:nvSpPr>
        <xdr:cNvPr id="129" name="【道路】&#10;一人当たり延長該当値テキスト">
          <a:extLst>
            <a:ext uri="{FF2B5EF4-FFF2-40B4-BE49-F238E27FC236}">
              <a16:creationId xmlns:a16="http://schemas.microsoft.com/office/drawing/2014/main" id="{A9686688-808C-4E52-B298-A29164767A37}"/>
            </a:ext>
          </a:extLst>
        </xdr:cNvPr>
        <xdr:cNvSpPr txBox="1"/>
      </xdr:nvSpPr>
      <xdr:spPr>
        <a:xfrm>
          <a:off x="9258300" y="67343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60719</xdr:rowOff>
    </xdr:from>
    <xdr:to>
      <xdr:col>50</xdr:col>
      <xdr:colOff>165100</xdr:colOff>
      <xdr:row>40</xdr:row>
      <xdr:rowOff>162319</xdr:rowOff>
    </xdr:to>
    <xdr:sp textlink="">
      <xdr:nvSpPr>
        <xdr:cNvPr id="130" name="楕円 129">
          <a:extLst>
            <a:ext uri="{FF2B5EF4-FFF2-40B4-BE49-F238E27FC236}">
              <a16:creationId xmlns:a16="http://schemas.microsoft.com/office/drawing/2014/main" id="{21B81A91-619A-4C4D-91E0-636FA746DC74}"/>
            </a:ext>
          </a:extLst>
        </xdr:cNvPr>
        <xdr:cNvSpPr/>
      </xdr:nvSpPr>
      <xdr:spPr>
        <a:xfrm>
          <a:off x="8445500" y="67663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101117</xdr:rowOff>
    </xdr:from>
    <xdr:to>
      <xdr:col>55</xdr:col>
      <xdr:colOff>0</xdr:colOff>
      <xdr:row>40</xdr:row>
      <xdr:rowOff>111519</xdr:rowOff>
    </xdr:to>
    <xdr:cxnSp macro="">
      <xdr:nvCxnSpPr>
        <xdr:cNvPr id="131" name="直線コネクタ 130">
          <a:extLst>
            <a:ext uri="{FF2B5EF4-FFF2-40B4-BE49-F238E27FC236}">
              <a16:creationId xmlns:a16="http://schemas.microsoft.com/office/drawing/2014/main" id="{FC0BA4F8-1E8A-4F27-B8A2-6010A5041520}"/>
            </a:ext>
          </a:extLst>
        </xdr:cNvPr>
        <xdr:cNvCxnSpPr/>
      </xdr:nvCxnSpPr>
      <xdr:spPr>
        <a:xfrm flipV="1">
          <a:off x="8496300" y="6806717"/>
          <a:ext cx="723900" cy="104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60871</xdr:rowOff>
    </xdr:from>
    <xdr:to>
      <xdr:col>46</xdr:col>
      <xdr:colOff>38100</xdr:colOff>
      <xdr:row>40</xdr:row>
      <xdr:rowOff>162471</xdr:rowOff>
    </xdr:to>
    <xdr:sp textlink="">
      <xdr:nvSpPr>
        <xdr:cNvPr id="132" name="楕円 131">
          <a:extLst>
            <a:ext uri="{FF2B5EF4-FFF2-40B4-BE49-F238E27FC236}">
              <a16:creationId xmlns:a16="http://schemas.microsoft.com/office/drawing/2014/main" id="{21244FF5-8066-47BD-9353-53964F8D1B43}"/>
            </a:ext>
          </a:extLst>
        </xdr:cNvPr>
        <xdr:cNvSpPr/>
      </xdr:nvSpPr>
      <xdr:spPr>
        <a:xfrm>
          <a:off x="7670800" y="6766471"/>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111519</xdr:rowOff>
    </xdr:from>
    <xdr:to>
      <xdr:col>50</xdr:col>
      <xdr:colOff>114300</xdr:colOff>
      <xdr:row>40</xdr:row>
      <xdr:rowOff>111671</xdr:rowOff>
    </xdr:to>
    <xdr:cxnSp macro="">
      <xdr:nvCxnSpPr>
        <xdr:cNvPr id="133" name="直線コネクタ 132">
          <a:extLst>
            <a:ext uri="{FF2B5EF4-FFF2-40B4-BE49-F238E27FC236}">
              <a16:creationId xmlns:a16="http://schemas.microsoft.com/office/drawing/2014/main" id="{3EA2FD3B-33E1-4835-8EAA-4589F76B4BFC}"/>
            </a:ext>
          </a:extLst>
        </xdr:cNvPr>
        <xdr:cNvCxnSpPr/>
      </xdr:nvCxnSpPr>
      <xdr:spPr>
        <a:xfrm flipV="1">
          <a:off x="7713980" y="6817119"/>
          <a:ext cx="782320" cy="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62776</xdr:rowOff>
    </xdr:from>
    <xdr:to>
      <xdr:col>41</xdr:col>
      <xdr:colOff>101600</xdr:colOff>
      <xdr:row>40</xdr:row>
      <xdr:rowOff>164376</xdr:rowOff>
    </xdr:to>
    <xdr:sp textlink="">
      <xdr:nvSpPr>
        <xdr:cNvPr id="134" name="楕円 133">
          <a:extLst>
            <a:ext uri="{FF2B5EF4-FFF2-40B4-BE49-F238E27FC236}">
              <a16:creationId xmlns:a16="http://schemas.microsoft.com/office/drawing/2014/main" id="{1F705617-F8FF-4509-B20F-51EAEDB588C3}"/>
            </a:ext>
          </a:extLst>
        </xdr:cNvPr>
        <xdr:cNvSpPr/>
      </xdr:nvSpPr>
      <xdr:spPr>
        <a:xfrm>
          <a:off x="6873240" y="67683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111671</xdr:rowOff>
    </xdr:from>
    <xdr:to>
      <xdr:col>45</xdr:col>
      <xdr:colOff>177800</xdr:colOff>
      <xdr:row>40</xdr:row>
      <xdr:rowOff>113576</xdr:rowOff>
    </xdr:to>
    <xdr:cxnSp macro="">
      <xdr:nvCxnSpPr>
        <xdr:cNvPr id="135" name="直線コネクタ 134">
          <a:extLst>
            <a:ext uri="{FF2B5EF4-FFF2-40B4-BE49-F238E27FC236}">
              <a16:creationId xmlns:a16="http://schemas.microsoft.com/office/drawing/2014/main" id="{F7DF2EF5-FA00-4843-A552-4A4D4CC55BBE}"/>
            </a:ext>
          </a:extLst>
        </xdr:cNvPr>
        <xdr:cNvCxnSpPr/>
      </xdr:nvCxnSpPr>
      <xdr:spPr>
        <a:xfrm flipV="1">
          <a:off x="6924040" y="6817271"/>
          <a:ext cx="78994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64376</xdr:rowOff>
    </xdr:from>
    <xdr:to>
      <xdr:col>36</xdr:col>
      <xdr:colOff>165100</xdr:colOff>
      <xdr:row>40</xdr:row>
      <xdr:rowOff>165976</xdr:rowOff>
    </xdr:to>
    <xdr:sp textlink="">
      <xdr:nvSpPr>
        <xdr:cNvPr id="136" name="楕円 135">
          <a:extLst>
            <a:ext uri="{FF2B5EF4-FFF2-40B4-BE49-F238E27FC236}">
              <a16:creationId xmlns:a16="http://schemas.microsoft.com/office/drawing/2014/main" id="{5BBCDD12-1FC3-4BD0-B6CC-9A8B8DD5C55B}"/>
            </a:ext>
          </a:extLst>
        </xdr:cNvPr>
        <xdr:cNvSpPr/>
      </xdr:nvSpPr>
      <xdr:spPr>
        <a:xfrm>
          <a:off x="6098540" y="6769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113576</xdr:rowOff>
    </xdr:from>
    <xdr:to>
      <xdr:col>41</xdr:col>
      <xdr:colOff>50800</xdr:colOff>
      <xdr:row>40</xdr:row>
      <xdr:rowOff>115176</xdr:rowOff>
    </xdr:to>
    <xdr:cxnSp macro="">
      <xdr:nvCxnSpPr>
        <xdr:cNvPr id="137" name="直線コネクタ 136">
          <a:extLst>
            <a:ext uri="{FF2B5EF4-FFF2-40B4-BE49-F238E27FC236}">
              <a16:creationId xmlns:a16="http://schemas.microsoft.com/office/drawing/2014/main" id="{85583414-04A7-4E3E-ABC1-95DD9F4BBF93}"/>
            </a:ext>
          </a:extLst>
        </xdr:cNvPr>
        <xdr:cNvCxnSpPr/>
      </xdr:nvCxnSpPr>
      <xdr:spPr>
        <a:xfrm flipV="1">
          <a:off x="6149340" y="6819176"/>
          <a:ext cx="774700" cy="1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69308</xdr:rowOff>
    </xdr:from>
    <xdr:ext cx="469744" cy="259045"/>
    <xdr:sp textlink="">
      <xdr:nvSpPr>
        <xdr:cNvPr id="138" name="n_1aveValue【道路】&#10;一人当たり延長">
          <a:extLst>
            <a:ext uri="{FF2B5EF4-FFF2-40B4-BE49-F238E27FC236}">
              <a16:creationId xmlns:a16="http://schemas.microsoft.com/office/drawing/2014/main" id="{FE01F079-DD64-42A0-BD1A-5214240BABF4}"/>
            </a:ext>
          </a:extLst>
        </xdr:cNvPr>
        <xdr:cNvSpPr txBox="1"/>
      </xdr:nvSpPr>
      <xdr:spPr>
        <a:xfrm>
          <a:off x="8271587" y="64396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77347</xdr:rowOff>
    </xdr:from>
    <xdr:ext cx="469744" cy="259045"/>
    <xdr:sp textlink="">
      <xdr:nvSpPr>
        <xdr:cNvPr id="139" name="n_2aveValue【道路】&#10;一人当たり延長">
          <a:extLst>
            <a:ext uri="{FF2B5EF4-FFF2-40B4-BE49-F238E27FC236}">
              <a16:creationId xmlns:a16="http://schemas.microsoft.com/office/drawing/2014/main" id="{A20E200E-B8C9-4001-A033-B1806E5A66CE}"/>
            </a:ext>
          </a:extLst>
        </xdr:cNvPr>
        <xdr:cNvSpPr txBox="1"/>
      </xdr:nvSpPr>
      <xdr:spPr>
        <a:xfrm>
          <a:off x="7509587" y="6447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84320</xdr:rowOff>
    </xdr:from>
    <xdr:ext cx="469744" cy="259045"/>
    <xdr:sp textlink="">
      <xdr:nvSpPr>
        <xdr:cNvPr id="140" name="n_3aveValue【道路】&#10;一人当たり延長">
          <a:extLst>
            <a:ext uri="{FF2B5EF4-FFF2-40B4-BE49-F238E27FC236}">
              <a16:creationId xmlns:a16="http://schemas.microsoft.com/office/drawing/2014/main" id="{8EDE67FE-207B-4BDF-BB02-5112242358AA}"/>
            </a:ext>
          </a:extLst>
        </xdr:cNvPr>
        <xdr:cNvSpPr txBox="1"/>
      </xdr:nvSpPr>
      <xdr:spPr>
        <a:xfrm>
          <a:off x="6712027" y="64546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100969</xdr:rowOff>
    </xdr:from>
    <xdr:ext cx="469744" cy="259045"/>
    <xdr:sp textlink="">
      <xdr:nvSpPr>
        <xdr:cNvPr id="141" name="n_4aveValue【道路】&#10;一人当たり延長">
          <a:extLst>
            <a:ext uri="{FF2B5EF4-FFF2-40B4-BE49-F238E27FC236}">
              <a16:creationId xmlns:a16="http://schemas.microsoft.com/office/drawing/2014/main" id="{2E0954D4-B6F6-406D-9EF0-1834037B4035}"/>
            </a:ext>
          </a:extLst>
        </xdr:cNvPr>
        <xdr:cNvSpPr txBox="1"/>
      </xdr:nvSpPr>
      <xdr:spPr>
        <a:xfrm>
          <a:off x="5937327" y="64712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40</xdr:row>
      <xdr:rowOff>153446</xdr:rowOff>
    </xdr:from>
    <xdr:ext cx="469744" cy="259045"/>
    <xdr:sp textlink="">
      <xdr:nvSpPr>
        <xdr:cNvPr id="142" name="n_1mainValue【道路】&#10;一人当たり延長">
          <a:extLst>
            <a:ext uri="{FF2B5EF4-FFF2-40B4-BE49-F238E27FC236}">
              <a16:creationId xmlns:a16="http://schemas.microsoft.com/office/drawing/2014/main" id="{78C07ED0-5406-4E15-A081-D9DCC299D4EE}"/>
            </a:ext>
          </a:extLst>
        </xdr:cNvPr>
        <xdr:cNvSpPr txBox="1"/>
      </xdr:nvSpPr>
      <xdr:spPr>
        <a:xfrm>
          <a:off x="8271587" y="68590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153598</xdr:rowOff>
    </xdr:from>
    <xdr:ext cx="469744" cy="259045"/>
    <xdr:sp textlink="">
      <xdr:nvSpPr>
        <xdr:cNvPr id="143" name="n_2mainValue【道路】&#10;一人当たり延長">
          <a:extLst>
            <a:ext uri="{FF2B5EF4-FFF2-40B4-BE49-F238E27FC236}">
              <a16:creationId xmlns:a16="http://schemas.microsoft.com/office/drawing/2014/main" id="{4177196E-06AE-4686-B205-C03044C385F1}"/>
            </a:ext>
          </a:extLst>
        </xdr:cNvPr>
        <xdr:cNvSpPr txBox="1"/>
      </xdr:nvSpPr>
      <xdr:spPr>
        <a:xfrm>
          <a:off x="7509587" y="68591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155503</xdr:rowOff>
    </xdr:from>
    <xdr:ext cx="469744" cy="259045"/>
    <xdr:sp textlink="">
      <xdr:nvSpPr>
        <xdr:cNvPr id="144" name="n_3mainValue【道路】&#10;一人当たり延長">
          <a:extLst>
            <a:ext uri="{FF2B5EF4-FFF2-40B4-BE49-F238E27FC236}">
              <a16:creationId xmlns:a16="http://schemas.microsoft.com/office/drawing/2014/main" id="{B2BCC370-0519-4E63-B4ED-24F4FAA6AAC6}"/>
            </a:ext>
          </a:extLst>
        </xdr:cNvPr>
        <xdr:cNvSpPr txBox="1"/>
      </xdr:nvSpPr>
      <xdr:spPr>
        <a:xfrm>
          <a:off x="6712027" y="68611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157103</xdr:rowOff>
    </xdr:from>
    <xdr:ext cx="469744" cy="259045"/>
    <xdr:sp textlink="">
      <xdr:nvSpPr>
        <xdr:cNvPr id="145" name="n_4mainValue【道路】&#10;一人当たり延長">
          <a:extLst>
            <a:ext uri="{FF2B5EF4-FFF2-40B4-BE49-F238E27FC236}">
              <a16:creationId xmlns:a16="http://schemas.microsoft.com/office/drawing/2014/main" id="{26DEB4BA-A647-45CE-BAC9-63AB8B0F31CC}"/>
            </a:ext>
          </a:extLst>
        </xdr:cNvPr>
        <xdr:cNvSpPr txBox="1"/>
      </xdr:nvSpPr>
      <xdr:spPr>
        <a:xfrm>
          <a:off x="5937327" y="68627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textlink="">
      <xdr:nvSpPr>
        <xdr:cNvPr id="146" name="正方形/長方形 145">
          <a:extLst>
            <a:ext uri="{FF2B5EF4-FFF2-40B4-BE49-F238E27FC236}">
              <a16:creationId xmlns:a16="http://schemas.microsoft.com/office/drawing/2014/main" id="{02343C0F-C666-4F90-9B81-C7849C3685F7}"/>
            </a:ext>
          </a:extLst>
        </xdr:cNvPr>
        <xdr:cNvSpPr/>
      </xdr:nvSpPr>
      <xdr:spPr>
        <a:xfrm>
          <a:off x="67056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textlink="">
      <xdr:nvSpPr>
        <xdr:cNvPr id="147" name="正方形/長方形 146">
          <a:extLst>
            <a:ext uri="{FF2B5EF4-FFF2-40B4-BE49-F238E27FC236}">
              <a16:creationId xmlns:a16="http://schemas.microsoft.com/office/drawing/2014/main" id="{3A4DDE2A-1CC6-43EC-9A66-02FEA5B6A40A}"/>
            </a:ext>
          </a:extLst>
        </xdr:cNvPr>
        <xdr:cNvSpPr/>
      </xdr:nvSpPr>
      <xdr:spPr>
        <a:xfrm>
          <a:off x="79756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textlink="">
      <xdr:nvSpPr>
        <xdr:cNvPr id="148" name="正方形/長方形 147">
          <a:extLst>
            <a:ext uri="{FF2B5EF4-FFF2-40B4-BE49-F238E27FC236}">
              <a16:creationId xmlns:a16="http://schemas.microsoft.com/office/drawing/2014/main" id="{E3468F78-E31D-4CA7-8E00-859ED49BF83C}"/>
            </a:ext>
          </a:extLst>
        </xdr:cNvPr>
        <xdr:cNvSpPr/>
      </xdr:nvSpPr>
      <xdr:spPr>
        <a:xfrm>
          <a:off x="79756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textlink="">
      <xdr:nvSpPr>
        <xdr:cNvPr id="149" name="正方形/長方形 148">
          <a:extLst>
            <a:ext uri="{FF2B5EF4-FFF2-40B4-BE49-F238E27FC236}">
              <a16:creationId xmlns:a16="http://schemas.microsoft.com/office/drawing/2014/main" id="{68EA6D22-0005-45EA-9B78-2A4F03FA62C7}"/>
            </a:ext>
          </a:extLst>
        </xdr:cNvPr>
        <xdr:cNvSpPr/>
      </xdr:nvSpPr>
      <xdr:spPr>
        <a:xfrm>
          <a:off x="16764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textlink="">
      <xdr:nvSpPr>
        <xdr:cNvPr id="150" name="正方形/長方形 149">
          <a:extLst>
            <a:ext uri="{FF2B5EF4-FFF2-40B4-BE49-F238E27FC236}">
              <a16:creationId xmlns:a16="http://schemas.microsoft.com/office/drawing/2014/main" id="{0F2F9D50-87F5-4374-8898-8545E53A8E75}"/>
            </a:ext>
          </a:extLst>
        </xdr:cNvPr>
        <xdr:cNvSpPr/>
      </xdr:nvSpPr>
      <xdr:spPr>
        <a:xfrm>
          <a:off x="16764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textlink="">
      <xdr:nvSpPr>
        <xdr:cNvPr id="151" name="正方形/長方形 150">
          <a:extLst>
            <a:ext uri="{FF2B5EF4-FFF2-40B4-BE49-F238E27FC236}">
              <a16:creationId xmlns:a16="http://schemas.microsoft.com/office/drawing/2014/main" id="{2BEE8347-B500-4064-A87F-7AC5E8ADE190}"/>
            </a:ext>
          </a:extLst>
        </xdr:cNvPr>
        <xdr:cNvSpPr/>
      </xdr:nvSpPr>
      <xdr:spPr>
        <a:xfrm>
          <a:off x="2682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51</xdr:row>
      <xdr:rowOff>120650</xdr:rowOff>
    </xdr:from>
    <xdr:to>
      <xdr:col>24</xdr:col>
      <xdr:colOff>0</xdr:colOff>
      <xdr:row>53</xdr:row>
      <xdr:rowOff>31750</xdr:rowOff>
    </xdr:to>
    <xdr:sp textlink="">
      <xdr:nvSpPr>
        <xdr:cNvPr id="152" name="正方形/長方形 151">
          <a:extLst>
            <a:ext uri="{FF2B5EF4-FFF2-40B4-BE49-F238E27FC236}">
              <a16:creationId xmlns:a16="http://schemas.microsoft.com/office/drawing/2014/main" id="{D27ECA85-097A-4A27-9FF2-72819F5C4524}"/>
            </a:ext>
          </a:extLst>
        </xdr:cNvPr>
        <xdr:cNvSpPr/>
      </xdr:nvSpPr>
      <xdr:spPr>
        <a:xfrm>
          <a:off x="2682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textlink="">
      <xdr:nvSpPr>
        <xdr:cNvPr id="153" name="正方形/長方形 152">
          <a:extLst>
            <a:ext uri="{FF2B5EF4-FFF2-40B4-BE49-F238E27FC236}">
              <a16:creationId xmlns:a16="http://schemas.microsoft.com/office/drawing/2014/main" id="{06393EB1-1AB5-40D6-A4A4-1720E5F63B07}"/>
            </a:ext>
          </a:extLst>
        </xdr:cNvPr>
        <xdr:cNvSpPr/>
      </xdr:nvSpPr>
      <xdr:spPr>
        <a:xfrm>
          <a:off x="67056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textlink="">
      <xdr:nvSpPr>
        <xdr:cNvPr id="154" name="テキスト ボックス 153">
          <a:extLst>
            <a:ext uri="{FF2B5EF4-FFF2-40B4-BE49-F238E27FC236}">
              <a16:creationId xmlns:a16="http://schemas.microsoft.com/office/drawing/2014/main" id="{32B12929-F732-4217-8199-9E9788FA3F6C}"/>
            </a:ext>
          </a:extLst>
        </xdr:cNvPr>
        <xdr:cNvSpPr txBox="1"/>
      </xdr:nvSpPr>
      <xdr:spPr>
        <a:xfrm>
          <a:off x="65532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a:extLst>
            <a:ext uri="{FF2B5EF4-FFF2-40B4-BE49-F238E27FC236}">
              <a16:creationId xmlns:a16="http://schemas.microsoft.com/office/drawing/2014/main" id="{34FAC025-D49C-406A-B25E-B2C683ACDDAB}"/>
            </a:ext>
          </a:extLst>
        </xdr:cNvPr>
        <xdr:cNvCxnSpPr/>
      </xdr:nvCxnSpPr>
      <xdr:spPr>
        <a:xfrm>
          <a:off x="67056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textlink="">
      <xdr:nvSpPr>
        <xdr:cNvPr id="156" name="テキスト ボックス 155">
          <a:extLst>
            <a:ext uri="{FF2B5EF4-FFF2-40B4-BE49-F238E27FC236}">
              <a16:creationId xmlns:a16="http://schemas.microsoft.com/office/drawing/2014/main" id="{01440E79-45A8-44EB-8911-A808D0DD7A50}"/>
            </a:ext>
          </a:extLst>
        </xdr:cNvPr>
        <xdr:cNvSpPr txBox="1"/>
      </xdr:nvSpPr>
      <xdr:spPr>
        <a:xfrm>
          <a:off x="27196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7" name="直線コネクタ 156">
          <a:extLst>
            <a:ext uri="{FF2B5EF4-FFF2-40B4-BE49-F238E27FC236}">
              <a16:creationId xmlns:a16="http://schemas.microsoft.com/office/drawing/2014/main" id="{4908B68A-2353-43CF-A2BC-2E82E9F2F8F4}"/>
            </a:ext>
          </a:extLst>
        </xdr:cNvPr>
        <xdr:cNvCxnSpPr/>
      </xdr:nvCxnSpPr>
      <xdr:spPr>
        <a:xfrm>
          <a:off x="670560" y="1085958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textlink="">
      <xdr:nvSpPr>
        <xdr:cNvPr id="158" name="テキスト ボックス 157">
          <a:extLst>
            <a:ext uri="{FF2B5EF4-FFF2-40B4-BE49-F238E27FC236}">
              <a16:creationId xmlns:a16="http://schemas.microsoft.com/office/drawing/2014/main" id="{B18C1E6D-61CF-4308-BECE-AEA19838AC34}"/>
            </a:ext>
          </a:extLst>
        </xdr:cNvPr>
        <xdr:cNvSpPr txBox="1"/>
      </xdr:nvSpPr>
      <xdr:spPr>
        <a:xfrm>
          <a:off x="271961" y="1072117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59" name="直線コネクタ 158">
          <a:extLst>
            <a:ext uri="{FF2B5EF4-FFF2-40B4-BE49-F238E27FC236}">
              <a16:creationId xmlns:a16="http://schemas.microsoft.com/office/drawing/2014/main" id="{DD43D66F-CA39-4C76-B7A4-96EAF8EC788C}"/>
            </a:ext>
          </a:extLst>
        </xdr:cNvPr>
        <xdr:cNvCxnSpPr/>
      </xdr:nvCxnSpPr>
      <xdr:spPr>
        <a:xfrm>
          <a:off x="670560" y="1054063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textlink="">
      <xdr:nvSpPr>
        <xdr:cNvPr id="160" name="テキスト ボックス 159">
          <a:extLst>
            <a:ext uri="{FF2B5EF4-FFF2-40B4-BE49-F238E27FC236}">
              <a16:creationId xmlns:a16="http://schemas.microsoft.com/office/drawing/2014/main" id="{9DE39516-B469-4443-A0E0-2A640D6494D6}"/>
            </a:ext>
          </a:extLst>
        </xdr:cNvPr>
        <xdr:cNvSpPr txBox="1"/>
      </xdr:nvSpPr>
      <xdr:spPr>
        <a:xfrm>
          <a:off x="336081" y="1039841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1" name="直線コネクタ 160">
          <a:extLst>
            <a:ext uri="{FF2B5EF4-FFF2-40B4-BE49-F238E27FC236}">
              <a16:creationId xmlns:a16="http://schemas.microsoft.com/office/drawing/2014/main" id="{6D8619E5-7DC4-4EF7-A1E0-DF1D64218298}"/>
            </a:ext>
          </a:extLst>
        </xdr:cNvPr>
        <xdr:cNvCxnSpPr/>
      </xdr:nvCxnSpPr>
      <xdr:spPr>
        <a:xfrm>
          <a:off x="670560" y="1022168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textlink="">
      <xdr:nvSpPr>
        <xdr:cNvPr id="162" name="テキスト ボックス 161">
          <a:extLst>
            <a:ext uri="{FF2B5EF4-FFF2-40B4-BE49-F238E27FC236}">
              <a16:creationId xmlns:a16="http://schemas.microsoft.com/office/drawing/2014/main" id="{AABF37A0-0CC3-4638-9D0B-B75CB42A9542}"/>
            </a:ext>
          </a:extLst>
        </xdr:cNvPr>
        <xdr:cNvSpPr txBox="1"/>
      </xdr:nvSpPr>
      <xdr:spPr>
        <a:xfrm>
          <a:off x="336081" y="100794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3" name="直線コネクタ 162">
          <a:extLst>
            <a:ext uri="{FF2B5EF4-FFF2-40B4-BE49-F238E27FC236}">
              <a16:creationId xmlns:a16="http://schemas.microsoft.com/office/drawing/2014/main" id="{7DFAA447-8779-4753-AA0C-79CFA7136661}"/>
            </a:ext>
          </a:extLst>
        </xdr:cNvPr>
        <xdr:cNvCxnSpPr/>
      </xdr:nvCxnSpPr>
      <xdr:spPr>
        <a:xfrm>
          <a:off x="670560" y="989892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textlink="">
      <xdr:nvSpPr>
        <xdr:cNvPr id="164" name="テキスト ボックス 163">
          <a:extLst>
            <a:ext uri="{FF2B5EF4-FFF2-40B4-BE49-F238E27FC236}">
              <a16:creationId xmlns:a16="http://schemas.microsoft.com/office/drawing/2014/main" id="{36C54195-FA13-4A05-AF27-C584059E618D}"/>
            </a:ext>
          </a:extLst>
        </xdr:cNvPr>
        <xdr:cNvSpPr txBox="1"/>
      </xdr:nvSpPr>
      <xdr:spPr>
        <a:xfrm>
          <a:off x="336081" y="97605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5" name="直線コネクタ 164">
          <a:extLst>
            <a:ext uri="{FF2B5EF4-FFF2-40B4-BE49-F238E27FC236}">
              <a16:creationId xmlns:a16="http://schemas.microsoft.com/office/drawing/2014/main" id="{8F616D57-4FDC-47FE-A5D4-4CF55ACF0AEE}"/>
            </a:ext>
          </a:extLst>
        </xdr:cNvPr>
        <xdr:cNvCxnSpPr/>
      </xdr:nvCxnSpPr>
      <xdr:spPr>
        <a:xfrm>
          <a:off x="670560" y="957997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textlink="">
      <xdr:nvSpPr>
        <xdr:cNvPr id="166" name="テキスト ボックス 165">
          <a:extLst>
            <a:ext uri="{FF2B5EF4-FFF2-40B4-BE49-F238E27FC236}">
              <a16:creationId xmlns:a16="http://schemas.microsoft.com/office/drawing/2014/main" id="{B5904EB5-95B0-47C3-A8C9-B20676F33CD7}"/>
            </a:ext>
          </a:extLst>
        </xdr:cNvPr>
        <xdr:cNvSpPr txBox="1"/>
      </xdr:nvSpPr>
      <xdr:spPr>
        <a:xfrm>
          <a:off x="336081" y="944156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7" name="直線コネクタ 166">
          <a:extLst>
            <a:ext uri="{FF2B5EF4-FFF2-40B4-BE49-F238E27FC236}">
              <a16:creationId xmlns:a16="http://schemas.microsoft.com/office/drawing/2014/main" id="{45DBBF3F-6F08-4732-A829-06821EA94C05}"/>
            </a:ext>
          </a:extLst>
        </xdr:cNvPr>
        <xdr:cNvCxnSpPr/>
      </xdr:nvCxnSpPr>
      <xdr:spPr>
        <a:xfrm>
          <a:off x="670560" y="926102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textlink="">
      <xdr:nvSpPr>
        <xdr:cNvPr id="168" name="テキスト ボックス 167">
          <a:extLst>
            <a:ext uri="{FF2B5EF4-FFF2-40B4-BE49-F238E27FC236}">
              <a16:creationId xmlns:a16="http://schemas.microsoft.com/office/drawing/2014/main" id="{48F5C877-67AB-4912-A9CE-F7AFA28574C8}"/>
            </a:ext>
          </a:extLst>
        </xdr:cNvPr>
        <xdr:cNvSpPr txBox="1"/>
      </xdr:nvSpPr>
      <xdr:spPr>
        <a:xfrm>
          <a:off x="377341" y="912260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9" name="直線コネクタ 168">
          <a:extLst>
            <a:ext uri="{FF2B5EF4-FFF2-40B4-BE49-F238E27FC236}">
              <a16:creationId xmlns:a16="http://schemas.microsoft.com/office/drawing/2014/main" id="{480C89EF-321A-4556-BD66-1BE58CB4BB64}"/>
            </a:ext>
          </a:extLst>
        </xdr:cNvPr>
        <xdr:cNvCxnSpPr/>
      </xdr:nvCxnSpPr>
      <xdr:spPr>
        <a:xfrm>
          <a:off x="67056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textlink="">
      <xdr:nvSpPr>
        <xdr:cNvPr id="170" name="【橋りょう・トンネル】&#10;有形固定資産減価償却率グラフ枠">
          <a:extLst>
            <a:ext uri="{FF2B5EF4-FFF2-40B4-BE49-F238E27FC236}">
              <a16:creationId xmlns:a16="http://schemas.microsoft.com/office/drawing/2014/main" id="{A95FF0A1-1A4A-4AE5-8FE0-DA2909CBC56C}"/>
            </a:ext>
          </a:extLst>
        </xdr:cNvPr>
        <xdr:cNvSpPr/>
      </xdr:nvSpPr>
      <xdr:spPr>
        <a:xfrm>
          <a:off x="67056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145324</xdr:rowOff>
    </xdr:from>
    <xdr:to>
      <xdr:col>24</xdr:col>
      <xdr:colOff>62865</xdr:colOff>
      <xdr:row>64</xdr:row>
      <xdr:rowOff>99604</xdr:rowOff>
    </xdr:to>
    <xdr:cxnSp macro="">
      <xdr:nvCxnSpPr>
        <xdr:cNvPr id="171" name="直線コネクタ 170">
          <a:extLst>
            <a:ext uri="{FF2B5EF4-FFF2-40B4-BE49-F238E27FC236}">
              <a16:creationId xmlns:a16="http://schemas.microsoft.com/office/drawing/2014/main" id="{68A3D6D1-3293-4022-AA99-D82E388746E7}"/>
            </a:ext>
          </a:extLst>
        </xdr:cNvPr>
        <xdr:cNvCxnSpPr/>
      </xdr:nvCxnSpPr>
      <xdr:spPr>
        <a:xfrm flipV="1">
          <a:off x="4086225" y="9365524"/>
          <a:ext cx="0" cy="14630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103431</xdr:rowOff>
    </xdr:from>
    <xdr:ext cx="405111" cy="259045"/>
    <xdr:sp textlink="">
      <xdr:nvSpPr>
        <xdr:cNvPr id="172" name="【橋りょう・トンネル】&#10;有形固定資産減価償却率最小値テキスト">
          <a:extLst>
            <a:ext uri="{FF2B5EF4-FFF2-40B4-BE49-F238E27FC236}">
              <a16:creationId xmlns:a16="http://schemas.microsoft.com/office/drawing/2014/main" id="{5EA3AB2E-1996-4EBD-8ABA-CF7A05E7AB1E}"/>
            </a:ext>
          </a:extLst>
        </xdr:cNvPr>
        <xdr:cNvSpPr txBox="1"/>
      </xdr:nvSpPr>
      <xdr:spPr>
        <a:xfrm>
          <a:off x="4124960" y="108323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99604</xdr:rowOff>
    </xdr:from>
    <xdr:to>
      <xdr:col>24</xdr:col>
      <xdr:colOff>152400</xdr:colOff>
      <xdr:row>64</xdr:row>
      <xdr:rowOff>99604</xdr:rowOff>
    </xdr:to>
    <xdr:cxnSp macro="">
      <xdr:nvCxnSpPr>
        <xdr:cNvPr id="173" name="直線コネクタ 172">
          <a:extLst>
            <a:ext uri="{FF2B5EF4-FFF2-40B4-BE49-F238E27FC236}">
              <a16:creationId xmlns:a16="http://schemas.microsoft.com/office/drawing/2014/main" id="{C3915E34-F0D9-47C2-9858-4AB1D4A4597E}"/>
            </a:ext>
          </a:extLst>
        </xdr:cNvPr>
        <xdr:cNvCxnSpPr/>
      </xdr:nvCxnSpPr>
      <xdr:spPr>
        <a:xfrm>
          <a:off x="4020820" y="1082856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92001</xdr:rowOff>
    </xdr:from>
    <xdr:ext cx="340478" cy="259045"/>
    <xdr:sp textlink="">
      <xdr:nvSpPr>
        <xdr:cNvPr id="174" name="【橋りょう・トンネル】&#10;有形固定資産減価償却率最大値テキスト">
          <a:extLst>
            <a:ext uri="{FF2B5EF4-FFF2-40B4-BE49-F238E27FC236}">
              <a16:creationId xmlns:a16="http://schemas.microsoft.com/office/drawing/2014/main" id="{D9665131-824B-4A49-8A64-F9699E685BC1}"/>
            </a:ext>
          </a:extLst>
        </xdr:cNvPr>
        <xdr:cNvSpPr txBox="1"/>
      </xdr:nvSpPr>
      <xdr:spPr>
        <a:xfrm>
          <a:off x="4124960" y="914456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145324</xdr:rowOff>
    </xdr:from>
    <xdr:to>
      <xdr:col>24</xdr:col>
      <xdr:colOff>152400</xdr:colOff>
      <xdr:row>55</xdr:row>
      <xdr:rowOff>145324</xdr:rowOff>
    </xdr:to>
    <xdr:cxnSp macro="">
      <xdr:nvCxnSpPr>
        <xdr:cNvPr id="175" name="直線コネクタ 174">
          <a:extLst>
            <a:ext uri="{FF2B5EF4-FFF2-40B4-BE49-F238E27FC236}">
              <a16:creationId xmlns:a16="http://schemas.microsoft.com/office/drawing/2014/main" id="{2CCC1973-7DBB-4F9C-8969-1535190C73F9}"/>
            </a:ext>
          </a:extLst>
        </xdr:cNvPr>
        <xdr:cNvCxnSpPr/>
      </xdr:nvCxnSpPr>
      <xdr:spPr>
        <a:xfrm>
          <a:off x="4020820" y="936552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42290</xdr:rowOff>
    </xdr:from>
    <xdr:ext cx="405111" cy="259045"/>
    <xdr:sp textlink="">
      <xdr:nvSpPr>
        <xdr:cNvPr id="176" name="【橋りょう・トンネル】&#10;有形固定資産減価償却率平均値テキスト">
          <a:extLst>
            <a:ext uri="{FF2B5EF4-FFF2-40B4-BE49-F238E27FC236}">
              <a16:creationId xmlns:a16="http://schemas.microsoft.com/office/drawing/2014/main" id="{28112812-405A-45E5-AD54-063515A14524}"/>
            </a:ext>
          </a:extLst>
        </xdr:cNvPr>
        <xdr:cNvSpPr txBox="1"/>
      </xdr:nvSpPr>
      <xdr:spPr>
        <a:xfrm>
          <a:off x="4124960" y="1010069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19413</xdr:rowOff>
    </xdr:from>
    <xdr:to>
      <xdr:col>24</xdr:col>
      <xdr:colOff>114300</xdr:colOff>
      <xdr:row>61</xdr:row>
      <xdr:rowOff>121013</xdr:rowOff>
    </xdr:to>
    <xdr:sp textlink="">
      <xdr:nvSpPr>
        <xdr:cNvPr id="177" name="フローチャート: 判断 176">
          <a:extLst>
            <a:ext uri="{FF2B5EF4-FFF2-40B4-BE49-F238E27FC236}">
              <a16:creationId xmlns:a16="http://schemas.microsoft.com/office/drawing/2014/main" id="{24ED87F9-D6EE-43B4-B431-ADA877EF5B6C}"/>
            </a:ext>
          </a:extLst>
        </xdr:cNvPr>
        <xdr:cNvSpPr/>
      </xdr:nvSpPr>
      <xdr:spPr>
        <a:xfrm>
          <a:off x="4036060" y="10245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163104</xdr:rowOff>
    </xdr:from>
    <xdr:to>
      <xdr:col>20</xdr:col>
      <xdr:colOff>38100</xdr:colOff>
      <xdr:row>61</xdr:row>
      <xdr:rowOff>93254</xdr:rowOff>
    </xdr:to>
    <xdr:sp textlink="">
      <xdr:nvSpPr>
        <xdr:cNvPr id="178" name="フローチャート: 判断 177">
          <a:extLst>
            <a:ext uri="{FF2B5EF4-FFF2-40B4-BE49-F238E27FC236}">
              <a16:creationId xmlns:a16="http://schemas.microsoft.com/office/drawing/2014/main" id="{EC2469CA-2F42-47B0-8EFB-E1601F15DB79}"/>
            </a:ext>
          </a:extLst>
        </xdr:cNvPr>
        <xdr:cNvSpPr/>
      </xdr:nvSpPr>
      <xdr:spPr>
        <a:xfrm>
          <a:off x="3312160" y="1022150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145143</xdr:rowOff>
    </xdr:from>
    <xdr:to>
      <xdr:col>15</xdr:col>
      <xdr:colOff>101600</xdr:colOff>
      <xdr:row>61</xdr:row>
      <xdr:rowOff>75293</xdr:rowOff>
    </xdr:to>
    <xdr:sp textlink="">
      <xdr:nvSpPr>
        <xdr:cNvPr id="179" name="フローチャート: 判断 178">
          <a:extLst>
            <a:ext uri="{FF2B5EF4-FFF2-40B4-BE49-F238E27FC236}">
              <a16:creationId xmlns:a16="http://schemas.microsoft.com/office/drawing/2014/main" id="{5A62853E-9907-4034-95E5-5F33967D10FC}"/>
            </a:ext>
          </a:extLst>
        </xdr:cNvPr>
        <xdr:cNvSpPr/>
      </xdr:nvSpPr>
      <xdr:spPr>
        <a:xfrm>
          <a:off x="2514600" y="1020354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140244</xdr:rowOff>
    </xdr:from>
    <xdr:to>
      <xdr:col>10</xdr:col>
      <xdr:colOff>165100</xdr:colOff>
      <xdr:row>61</xdr:row>
      <xdr:rowOff>70394</xdr:rowOff>
    </xdr:to>
    <xdr:sp textlink="">
      <xdr:nvSpPr>
        <xdr:cNvPr id="180" name="フローチャート: 判断 179">
          <a:extLst>
            <a:ext uri="{FF2B5EF4-FFF2-40B4-BE49-F238E27FC236}">
              <a16:creationId xmlns:a16="http://schemas.microsoft.com/office/drawing/2014/main" id="{6D6FDBB4-DC56-40E5-A279-8A3357249284}"/>
            </a:ext>
          </a:extLst>
        </xdr:cNvPr>
        <xdr:cNvSpPr/>
      </xdr:nvSpPr>
      <xdr:spPr>
        <a:xfrm>
          <a:off x="1739900" y="1019864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135346</xdr:rowOff>
    </xdr:from>
    <xdr:to>
      <xdr:col>6</xdr:col>
      <xdr:colOff>38100</xdr:colOff>
      <xdr:row>61</xdr:row>
      <xdr:rowOff>65496</xdr:rowOff>
    </xdr:to>
    <xdr:sp textlink="">
      <xdr:nvSpPr>
        <xdr:cNvPr id="181" name="フローチャート: 判断 180">
          <a:extLst>
            <a:ext uri="{FF2B5EF4-FFF2-40B4-BE49-F238E27FC236}">
              <a16:creationId xmlns:a16="http://schemas.microsoft.com/office/drawing/2014/main" id="{9AD5FF99-E3B9-4B06-B8CB-A353E366196C}"/>
            </a:ext>
          </a:extLst>
        </xdr:cNvPr>
        <xdr:cNvSpPr/>
      </xdr:nvSpPr>
      <xdr:spPr>
        <a:xfrm>
          <a:off x="965200" y="1019374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textlink="">
      <xdr:nvSpPr>
        <xdr:cNvPr id="182" name="テキスト ボックス 181">
          <a:extLst>
            <a:ext uri="{FF2B5EF4-FFF2-40B4-BE49-F238E27FC236}">
              <a16:creationId xmlns:a16="http://schemas.microsoft.com/office/drawing/2014/main" id="{6DFF5BF5-25D0-4705-A941-F9D2F2F90B5C}"/>
            </a:ext>
          </a:extLst>
        </xdr:cNvPr>
        <xdr:cNvSpPr txBox="1"/>
      </xdr:nvSpPr>
      <xdr:spPr>
        <a:xfrm>
          <a:off x="39192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textlink="">
      <xdr:nvSpPr>
        <xdr:cNvPr id="183" name="テキスト ボックス 182">
          <a:extLst>
            <a:ext uri="{FF2B5EF4-FFF2-40B4-BE49-F238E27FC236}">
              <a16:creationId xmlns:a16="http://schemas.microsoft.com/office/drawing/2014/main" id="{51CB5782-0F8F-4865-9F02-CAD5C12A856A}"/>
            </a:ext>
          </a:extLst>
        </xdr:cNvPr>
        <xdr:cNvSpPr txBox="1"/>
      </xdr:nvSpPr>
      <xdr:spPr>
        <a:xfrm>
          <a:off x="3187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textlink="">
      <xdr:nvSpPr>
        <xdr:cNvPr id="184" name="テキスト ボックス 183">
          <a:extLst>
            <a:ext uri="{FF2B5EF4-FFF2-40B4-BE49-F238E27FC236}">
              <a16:creationId xmlns:a16="http://schemas.microsoft.com/office/drawing/2014/main" id="{C22A0F0F-4599-4712-8465-078ED6D9ECB7}"/>
            </a:ext>
          </a:extLst>
        </xdr:cNvPr>
        <xdr:cNvSpPr txBox="1"/>
      </xdr:nvSpPr>
      <xdr:spPr>
        <a:xfrm>
          <a:off x="2397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textlink="">
      <xdr:nvSpPr>
        <xdr:cNvPr id="185" name="テキスト ボックス 184">
          <a:extLst>
            <a:ext uri="{FF2B5EF4-FFF2-40B4-BE49-F238E27FC236}">
              <a16:creationId xmlns:a16="http://schemas.microsoft.com/office/drawing/2014/main" id="{3B8777E0-10FA-4756-B616-8C367D5871DC}"/>
            </a:ext>
          </a:extLst>
        </xdr:cNvPr>
        <xdr:cNvSpPr txBox="1"/>
      </xdr:nvSpPr>
      <xdr:spPr>
        <a:xfrm>
          <a:off x="16230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textlink="">
      <xdr:nvSpPr>
        <xdr:cNvPr id="186" name="テキスト ボックス 185">
          <a:extLst>
            <a:ext uri="{FF2B5EF4-FFF2-40B4-BE49-F238E27FC236}">
              <a16:creationId xmlns:a16="http://schemas.microsoft.com/office/drawing/2014/main" id="{73FB1FA7-8651-4BE2-8136-149ADE253F1C}"/>
            </a:ext>
          </a:extLst>
        </xdr:cNvPr>
        <xdr:cNvSpPr txBox="1"/>
      </xdr:nvSpPr>
      <xdr:spPr>
        <a:xfrm>
          <a:off x="8407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63</xdr:row>
      <xdr:rowOff>63500</xdr:rowOff>
    </xdr:from>
    <xdr:to>
      <xdr:col>24</xdr:col>
      <xdr:colOff>114300</xdr:colOff>
      <xdr:row>63</xdr:row>
      <xdr:rowOff>165100</xdr:rowOff>
    </xdr:to>
    <xdr:sp textlink="">
      <xdr:nvSpPr>
        <xdr:cNvPr id="187" name="楕円 186">
          <a:extLst>
            <a:ext uri="{FF2B5EF4-FFF2-40B4-BE49-F238E27FC236}">
              <a16:creationId xmlns:a16="http://schemas.microsoft.com/office/drawing/2014/main" id="{E3B4166F-351F-47E0-BF98-41491B7EC8C2}"/>
            </a:ext>
          </a:extLst>
        </xdr:cNvPr>
        <xdr:cNvSpPr/>
      </xdr:nvSpPr>
      <xdr:spPr>
        <a:xfrm>
          <a:off x="4036060" y="10624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63</xdr:row>
      <xdr:rowOff>41927</xdr:rowOff>
    </xdr:from>
    <xdr:ext cx="405111" cy="259045"/>
    <xdr:sp textlink="">
      <xdr:nvSpPr>
        <xdr:cNvPr id="188" name="【橋りょう・トンネル】&#10;有形固定資産減価償却率該当値テキスト">
          <a:extLst>
            <a:ext uri="{FF2B5EF4-FFF2-40B4-BE49-F238E27FC236}">
              <a16:creationId xmlns:a16="http://schemas.microsoft.com/office/drawing/2014/main" id="{6D72D717-484E-417D-A2A6-9A710F7E9CE1}"/>
            </a:ext>
          </a:extLst>
        </xdr:cNvPr>
        <xdr:cNvSpPr txBox="1"/>
      </xdr:nvSpPr>
      <xdr:spPr>
        <a:xfrm>
          <a:off x="4124960" y="10603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63</xdr:row>
      <xdr:rowOff>61867</xdr:rowOff>
    </xdr:from>
    <xdr:to>
      <xdr:col>20</xdr:col>
      <xdr:colOff>38100</xdr:colOff>
      <xdr:row>63</xdr:row>
      <xdr:rowOff>163467</xdr:rowOff>
    </xdr:to>
    <xdr:sp textlink="">
      <xdr:nvSpPr>
        <xdr:cNvPr id="189" name="楕円 188">
          <a:extLst>
            <a:ext uri="{FF2B5EF4-FFF2-40B4-BE49-F238E27FC236}">
              <a16:creationId xmlns:a16="http://schemas.microsoft.com/office/drawing/2014/main" id="{B03B7021-59CA-4936-89B1-E5C4A1C6E576}"/>
            </a:ext>
          </a:extLst>
        </xdr:cNvPr>
        <xdr:cNvSpPr/>
      </xdr:nvSpPr>
      <xdr:spPr>
        <a:xfrm>
          <a:off x="3312160" y="10623187"/>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63</xdr:row>
      <xdr:rowOff>112667</xdr:rowOff>
    </xdr:from>
    <xdr:to>
      <xdr:col>24</xdr:col>
      <xdr:colOff>63500</xdr:colOff>
      <xdr:row>63</xdr:row>
      <xdr:rowOff>114300</xdr:rowOff>
    </xdr:to>
    <xdr:cxnSp macro="">
      <xdr:nvCxnSpPr>
        <xdr:cNvPr id="190" name="直線コネクタ 189">
          <a:extLst>
            <a:ext uri="{FF2B5EF4-FFF2-40B4-BE49-F238E27FC236}">
              <a16:creationId xmlns:a16="http://schemas.microsoft.com/office/drawing/2014/main" id="{E46C9529-1DD7-4E70-8A21-5D4FEC926E2F}"/>
            </a:ext>
          </a:extLst>
        </xdr:cNvPr>
        <xdr:cNvCxnSpPr/>
      </xdr:nvCxnSpPr>
      <xdr:spPr>
        <a:xfrm>
          <a:off x="3355340" y="10673987"/>
          <a:ext cx="731520" cy="1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63</xdr:row>
      <xdr:rowOff>40640</xdr:rowOff>
    </xdr:from>
    <xdr:to>
      <xdr:col>15</xdr:col>
      <xdr:colOff>101600</xdr:colOff>
      <xdr:row>63</xdr:row>
      <xdr:rowOff>142240</xdr:rowOff>
    </xdr:to>
    <xdr:sp textlink="">
      <xdr:nvSpPr>
        <xdr:cNvPr id="191" name="楕円 190">
          <a:extLst>
            <a:ext uri="{FF2B5EF4-FFF2-40B4-BE49-F238E27FC236}">
              <a16:creationId xmlns:a16="http://schemas.microsoft.com/office/drawing/2014/main" id="{8F420EF1-CD89-479F-93F1-31C1E7F869B6}"/>
            </a:ext>
          </a:extLst>
        </xdr:cNvPr>
        <xdr:cNvSpPr/>
      </xdr:nvSpPr>
      <xdr:spPr>
        <a:xfrm>
          <a:off x="2514600" y="10601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63</xdr:row>
      <xdr:rowOff>91440</xdr:rowOff>
    </xdr:from>
    <xdr:to>
      <xdr:col>19</xdr:col>
      <xdr:colOff>177800</xdr:colOff>
      <xdr:row>63</xdr:row>
      <xdr:rowOff>112667</xdr:rowOff>
    </xdr:to>
    <xdr:cxnSp macro="">
      <xdr:nvCxnSpPr>
        <xdr:cNvPr id="192" name="直線コネクタ 191">
          <a:extLst>
            <a:ext uri="{FF2B5EF4-FFF2-40B4-BE49-F238E27FC236}">
              <a16:creationId xmlns:a16="http://schemas.microsoft.com/office/drawing/2014/main" id="{BF13A472-B637-4B0C-B906-621CF6C5F2A4}"/>
            </a:ext>
          </a:extLst>
        </xdr:cNvPr>
        <xdr:cNvCxnSpPr/>
      </xdr:nvCxnSpPr>
      <xdr:spPr>
        <a:xfrm>
          <a:off x="2565400" y="10652760"/>
          <a:ext cx="789940" cy="21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63</xdr:row>
      <xdr:rowOff>29210</xdr:rowOff>
    </xdr:from>
    <xdr:to>
      <xdr:col>10</xdr:col>
      <xdr:colOff>165100</xdr:colOff>
      <xdr:row>63</xdr:row>
      <xdr:rowOff>130810</xdr:rowOff>
    </xdr:to>
    <xdr:sp textlink="">
      <xdr:nvSpPr>
        <xdr:cNvPr id="193" name="楕円 192">
          <a:extLst>
            <a:ext uri="{FF2B5EF4-FFF2-40B4-BE49-F238E27FC236}">
              <a16:creationId xmlns:a16="http://schemas.microsoft.com/office/drawing/2014/main" id="{91AC17AB-2A1F-4BB8-AD1E-734C535617DE}"/>
            </a:ext>
          </a:extLst>
        </xdr:cNvPr>
        <xdr:cNvSpPr/>
      </xdr:nvSpPr>
      <xdr:spPr>
        <a:xfrm>
          <a:off x="1739900" y="10590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63</xdr:row>
      <xdr:rowOff>80010</xdr:rowOff>
    </xdr:from>
    <xdr:to>
      <xdr:col>15</xdr:col>
      <xdr:colOff>50800</xdr:colOff>
      <xdr:row>63</xdr:row>
      <xdr:rowOff>91440</xdr:rowOff>
    </xdr:to>
    <xdr:cxnSp macro="">
      <xdr:nvCxnSpPr>
        <xdr:cNvPr id="194" name="直線コネクタ 193">
          <a:extLst>
            <a:ext uri="{FF2B5EF4-FFF2-40B4-BE49-F238E27FC236}">
              <a16:creationId xmlns:a16="http://schemas.microsoft.com/office/drawing/2014/main" id="{C4FCCD2A-CB8C-4DE5-83C6-6FCD49F67714}"/>
            </a:ext>
          </a:extLst>
        </xdr:cNvPr>
        <xdr:cNvCxnSpPr/>
      </xdr:nvCxnSpPr>
      <xdr:spPr>
        <a:xfrm>
          <a:off x="1790700" y="10641330"/>
          <a:ext cx="7747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63</xdr:row>
      <xdr:rowOff>19413</xdr:rowOff>
    </xdr:from>
    <xdr:to>
      <xdr:col>6</xdr:col>
      <xdr:colOff>38100</xdr:colOff>
      <xdr:row>63</xdr:row>
      <xdr:rowOff>121013</xdr:rowOff>
    </xdr:to>
    <xdr:sp textlink="">
      <xdr:nvSpPr>
        <xdr:cNvPr id="195" name="楕円 194">
          <a:extLst>
            <a:ext uri="{FF2B5EF4-FFF2-40B4-BE49-F238E27FC236}">
              <a16:creationId xmlns:a16="http://schemas.microsoft.com/office/drawing/2014/main" id="{18B1BC51-592A-42D0-BF6B-AFB6E2A1E185}"/>
            </a:ext>
          </a:extLst>
        </xdr:cNvPr>
        <xdr:cNvSpPr/>
      </xdr:nvSpPr>
      <xdr:spPr>
        <a:xfrm>
          <a:off x="965200" y="10580733"/>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63</xdr:row>
      <xdr:rowOff>70213</xdr:rowOff>
    </xdr:from>
    <xdr:to>
      <xdr:col>10</xdr:col>
      <xdr:colOff>114300</xdr:colOff>
      <xdr:row>63</xdr:row>
      <xdr:rowOff>80010</xdr:rowOff>
    </xdr:to>
    <xdr:cxnSp macro="">
      <xdr:nvCxnSpPr>
        <xdr:cNvPr id="196" name="直線コネクタ 195">
          <a:extLst>
            <a:ext uri="{FF2B5EF4-FFF2-40B4-BE49-F238E27FC236}">
              <a16:creationId xmlns:a16="http://schemas.microsoft.com/office/drawing/2014/main" id="{39B857E7-3589-4FD1-BD99-F13C23DE4DCB}"/>
            </a:ext>
          </a:extLst>
        </xdr:cNvPr>
        <xdr:cNvCxnSpPr/>
      </xdr:nvCxnSpPr>
      <xdr:spPr>
        <a:xfrm>
          <a:off x="1008380" y="10631533"/>
          <a:ext cx="782320" cy="9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109781</xdr:rowOff>
    </xdr:from>
    <xdr:ext cx="405111" cy="259045"/>
    <xdr:sp textlink="">
      <xdr:nvSpPr>
        <xdr:cNvPr id="197" name="n_1aveValue【橋りょう・トンネル】&#10;有形固定資産減価償却率">
          <a:extLst>
            <a:ext uri="{FF2B5EF4-FFF2-40B4-BE49-F238E27FC236}">
              <a16:creationId xmlns:a16="http://schemas.microsoft.com/office/drawing/2014/main" id="{31B3E82C-EF25-4B47-8BE3-241E9BF9262A}"/>
            </a:ext>
          </a:extLst>
        </xdr:cNvPr>
        <xdr:cNvSpPr txBox="1"/>
      </xdr:nvSpPr>
      <xdr:spPr>
        <a:xfrm>
          <a:off x="3170564" y="100005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91820</xdr:rowOff>
    </xdr:from>
    <xdr:ext cx="405111" cy="259045"/>
    <xdr:sp textlink="">
      <xdr:nvSpPr>
        <xdr:cNvPr id="198" name="n_2aveValue【橋りょう・トンネル】&#10;有形固定資産減価償却率">
          <a:extLst>
            <a:ext uri="{FF2B5EF4-FFF2-40B4-BE49-F238E27FC236}">
              <a16:creationId xmlns:a16="http://schemas.microsoft.com/office/drawing/2014/main" id="{1DC44486-9E79-4648-9FB7-B24B3FB304CB}"/>
            </a:ext>
          </a:extLst>
        </xdr:cNvPr>
        <xdr:cNvSpPr txBox="1"/>
      </xdr:nvSpPr>
      <xdr:spPr>
        <a:xfrm>
          <a:off x="2385704" y="99825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86921</xdr:rowOff>
    </xdr:from>
    <xdr:ext cx="405111" cy="259045"/>
    <xdr:sp textlink="">
      <xdr:nvSpPr>
        <xdr:cNvPr id="199" name="n_3aveValue【橋りょう・トンネル】&#10;有形固定資産減価償却率">
          <a:extLst>
            <a:ext uri="{FF2B5EF4-FFF2-40B4-BE49-F238E27FC236}">
              <a16:creationId xmlns:a16="http://schemas.microsoft.com/office/drawing/2014/main" id="{ADDEABCA-0429-4991-BB8C-D8A7C18FF996}"/>
            </a:ext>
          </a:extLst>
        </xdr:cNvPr>
        <xdr:cNvSpPr txBox="1"/>
      </xdr:nvSpPr>
      <xdr:spPr>
        <a:xfrm>
          <a:off x="1611004" y="99776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82023</xdr:rowOff>
    </xdr:from>
    <xdr:ext cx="405111" cy="259045"/>
    <xdr:sp textlink="">
      <xdr:nvSpPr>
        <xdr:cNvPr id="200" name="n_4aveValue【橋りょう・トンネル】&#10;有形固定資産減価償却率">
          <a:extLst>
            <a:ext uri="{FF2B5EF4-FFF2-40B4-BE49-F238E27FC236}">
              <a16:creationId xmlns:a16="http://schemas.microsoft.com/office/drawing/2014/main" id="{ED9C9FD6-6A0E-41FC-81F5-F011190EE05D}"/>
            </a:ext>
          </a:extLst>
        </xdr:cNvPr>
        <xdr:cNvSpPr txBox="1"/>
      </xdr:nvSpPr>
      <xdr:spPr>
        <a:xfrm>
          <a:off x="836304" y="99727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63</xdr:row>
      <xdr:rowOff>154594</xdr:rowOff>
    </xdr:from>
    <xdr:ext cx="405111" cy="259045"/>
    <xdr:sp textlink="">
      <xdr:nvSpPr>
        <xdr:cNvPr id="201" name="n_1mainValue【橋りょう・トンネル】&#10;有形固定資産減価償却率">
          <a:extLst>
            <a:ext uri="{FF2B5EF4-FFF2-40B4-BE49-F238E27FC236}">
              <a16:creationId xmlns:a16="http://schemas.microsoft.com/office/drawing/2014/main" id="{3E486E47-C2DF-475F-B63A-0BF12DC4CE3A}"/>
            </a:ext>
          </a:extLst>
        </xdr:cNvPr>
        <xdr:cNvSpPr txBox="1"/>
      </xdr:nvSpPr>
      <xdr:spPr>
        <a:xfrm>
          <a:off x="3170564" y="107159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63</xdr:row>
      <xdr:rowOff>133367</xdr:rowOff>
    </xdr:from>
    <xdr:ext cx="405111" cy="259045"/>
    <xdr:sp textlink="">
      <xdr:nvSpPr>
        <xdr:cNvPr id="202" name="n_2mainValue【橋りょう・トンネル】&#10;有形固定資産減価償却率">
          <a:extLst>
            <a:ext uri="{FF2B5EF4-FFF2-40B4-BE49-F238E27FC236}">
              <a16:creationId xmlns:a16="http://schemas.microsoft.com/office/drawing/2014/main" id="{D73A4C44-FD9A-4090-A977-FB5B2AD0FD83}"/>
            </a:ext>
          </a:extLst>
        </xdr:cNvPr>
        <xdr:cNvSpPr txBox="1"/>
      </xdr:nvSpPr>
      <xdr:spPr>
        <a:xfrm>
          <a:off x="2385704" y="10694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63</xdr:row>
      <xdr:rowOff>121937</xdr:rowOff>
    </xdr:from>
    <xdr:ext cx="405111" cy="259045"/>
    <xdr:sp textlink="">
      <xdr:nvSpPr>
        <xdr:cNvPr id="203" name="n_3mainValue【橋りょう・トンネル】&#10;有形固定資産減価償却率">
          <a:extLst>
            <a:ext uri="{FF2B5EF4-FFF2-40B4-BE49-F238E27FC236}">
              <a16:creationId xmlns:a16="http://schemas.microsoft.com/office/drawing/2014/main" id="{B6AA0D32-0EEC-4D81-AF10-4E25A62A93A5}"/>
            </a:ext>
          </a:extLst>
        </xdr:cNvPr>
        <xdr:cNvSpPr txBox="1"/>
      </xdr:nvSpPr>
      <xdr:spPr>
        <a:xfrm>
          <a:off x="1611004" y="10683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63</xdr:row>
      <xdr:rowOff>112140</xdr:rowOff>
    </xdr:from>
    <xdr:ext cx="405111" cy="259045"/>
    <xdr:sp textlink="">
      <xdr:nvSpPr>
        <xdr:cNvPr id="204" name="n_4mainValue【橋りょう・トンネル】&#10;有形固定資産減価償却率">
          <a:extLst>
            <a:ext uri="{FF2B5EF4-FFF2-40B4-BE49-F238E27FC236}">
              <a16:creationId xmlns:a16="http://schemas.microsoft.com/office/drawing/2014/main" id="{CEF70865-8E4D-49F3-A76B-84565616B3FB}"/>
            </a:ext>
          </a:extLst>
        </xdr:cNvPr>
        <xdr:cNvSpPr txBox="1"/>
      </xdr:nvSpPr>
      <xdr:spPr>
        <a:xfrm>
          <a:off x="836304" y="106734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textlink="">
      <xdr:nvSpPr>
        <xdr:cNvPr id="205" name="正方形/長方形 204">
          <a:extLst>
            <a:ext uri="{FF2B5EF4-FFF2-40B4-BE49-F238E27FC236}">
              <a16:creationId xmlns:a16="http://schemas.microsoft.com/office/drawing/2014/main" id="{091AB03B-2CAA-40D8-89A6-07C43C103414}"/>
            </a:ext>
          </a:extLst>
        </xdr:cNvPr>
        <xdr:cNvSpPr/>
      </xdr:nvSpPr>
      <xdr:spPr>
        <a:xfrm>
          <a:off x="582676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textlink="">
      <xdr:nvSpPr>
        <xdr:cNvPr id="206" name="正方形/長方形 205">
          <a:extLst>
            <a:ext uri="{FF2B5EF4-FFF2-40B4-BE49-F238E27FC236}">
              <a16:creationId xmlns:a16="http://schemas.microsoft.com/office/drawing/2014/main" id="{75541227-8190-4422-926A-2386F940D840}"/>
            </a:ext>
          </a:extLst>
        </xdr:cNvPr>
        <xdr:cNvSpPr/>
      </xdr:nvSpPr>
      <xdr:spPr>
        <a:xfrm>
          <a:off x="59309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textlink="">
      <xdr:nvSpPr>
        <xdr:cNvPr id="207" name="正方形/長方形 206">
          <a:extLst>
            <a:ext uri="{FF2B5EF4-FFF2-40B4-BE49-F238E27FC236}">
              <a16:creationId xmlns:a16="http://schemas.microsoft.com/office/drawing/2014/main" id="{DBE2B574-701A-42C4-B128-7A7690A93972}"/>
            </a:ext>
          </a:extLst>
        </xdr:cNvPr>
        <xdr:cNvSpPr/>
      </xdr:nvSpPr>
      <xdr:spPr>
        <a:xfrm>
          <a:off x="59309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textlink="">
      <xdr:nvSpPr>
        <xdr:cNvPr id="208" name="正方形/長方形 207">
          <a:extLst>
            <a:ext uri="{FF2B5EF4-FFF2-40B4-BE49-F238E27FC236}">
              <a16:creationId xmlns:a16="http://schemas.microsoft.com/office/drawing/2014/main" id="{0C44E51F-07FF-4C39-9CCA-A068C5EBF5A2}"/>
            </a:ext>
          </a:extLst>
        </xdr:cNvPr>
        <xdr:cNvSpPr/>
      </xdr:nvSpPr>
      <xdr:spPr>
        <a:xfrm>
          <a:off x="68326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textlink="">
      <xdr:nvSpPr>
        <xdr:cNvPr id="209" name="正方形/長方形 208">
          <a:extLst>
            <a:ext uri="{FF2B5EF4-FFF2-40B4-BE49-F238E27FC236}">
              <a16:creationId xmlns:a16="http://schemas.microsoft.com/office/drawing/2014/main" id="{2EE8193D-F121-4FA3-9DF5-24501601CD09}"/>
            </a:ext>
          </a:extLst>
        </xdr:cNvPr>
        <xdr:cNvSpPr/>
      </xdr:nvSpPr>
      <xdr:spPr>
        <a:xfrm>
          <a:off x="68326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textlink="">
      <xdr:nvSpPr>
        <xdr:cNvPr id="210" name="正方形/長方形 209">
          <a:extLst>
            <a:ext uri="{FF2B5EF4-FFF2-40B4-BE49-F238E27FC236}">
              <a16:creationId xmlns:a16="http://schemas.microsoft.com/office/drawing/2014/main" id="{D150C5CC-24B6-4BFB-A476-7B5BE07A7901}"/>
            </a:ext>
          </a:extLst>
        </xdr:cNvPr>
        <xdr:cNvSpPr/>
      </xdr:nvSpPr>
      <xdr:spPr>
        <a:xfrm>
          <a:off x="7838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51</xdr:row>
      <xdr:rowOff>120650</xdr:rowOff>
    </xdr:from>
    <xdr:to>
      <xdr:col>54</xdr:col>
      <xdr:colOff>127000</xdr:colOff>
      <xdr:row>53</xdr:row>
      <xdr:rowOff>31750</xdr:rowOff>
    </xdr:to>
    <xdr:sp textlink="">
      <xdr:nvSpPr>
        <xdr:cNvPr id="211" name="正方形/長方形 210">
          <a:extLst>
            <a:ext uri="{FF2B5EF4-FFF2-40B4-BE49-F238E27FC236}">
              <a16:creationId xmlns:a16="http://schemas.microsoft.com/office/drawing/2014/main" id="{032ED7CF-BFC0-4347-903A-D025012E968B}"/>
            </a:ext>
          </a:extLst>
        </xdr:cNvPr>
        <xdr:cNvSpPr/>
      </xdr:nvSpPr>
      <xdr:spPr>
        <a:xfrm>
          <a:off x="7838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259,711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textlink="">
      <xdr:nvSpPr>
        <xdr:cNvPr id="212" name="正方形/長方形 211">
          <a:extLst>
            <a:ext uri="{FF2B5EF4-FFF2-40B4-BE49-F238E27FC236}">
              <a16:creationId xmlns:a16="http://schemas.microsoft.com/office/drawing/2014/main" id="{C14630F3-AE03-42C3-971B-1E34C867238C}"/>
            </a:ext>
          </a:extLst>
        </xdr:cNvPr>
        <xdr:cNvSpPr/>
      </xdr:nvSpPr>
      <xdr:spPr>
        <a:xfrm>
          <a:off x="582676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textlink="">
      <xdr:nvSpPr>
        <xdr:cNvPr id="213" name="テキスト ボックス 212">
          <a:extLst>
            <a:ext uri="{FF2B5EF4-FFF2-40B4-BE49-F238E27FC236}">
              <a16:creationId xmlns:a16="http://schemas.microsoft.com/office/drawing/2014/main" id="{B9EF8E64-36FB-4AD0-9C1E-3EE321878FC5}"/>
            </a:ext>
          </a:extLst>
        </xdr:cNvPr>
        <xdr:cNvSpPr txBox="1"/>
      </xdr:nvSpPr>
      <xdr:spPr>
        <a:xfrm>
          <a:off x="578866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2EB54FD8-D9C5-4E1B-A9EE-258F72FA9068}"/>
            </a:ext>
          </a:extLst>
        </xdr:cNvPr>
        <xdr:cNvCxnSpPr/>
      </xdr:nvCxnSpPr>
      <xdr:spPr>
        <a:xfrm>
          <a:off x="5826760" y="111785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5" name="直線コネクタ 214">
          <a:extLst>
            <a:ext uri="{FF2B5EF4-FFF2-40B4-BE49-F238E27FC236}">
              <a16:creationId xmlns:a16="http://schemas.microsoft.com/office/drawing/2014/main" id="{F3BD605C-6616-4EDF-8CF1-81DD3E3BEAF1}"/>
            </a:ext>
          </a:extLst>
        </xdr:cNvPr>
        <xdr:cNvCxnSpPr/>
      </xdr:nvCxnSpPr>
      <xdr:spPr>
        <a:xfrm>
          <a:off x="5826760" y="108051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textlink="">
      <xdr:nvSpPr>
        <xdr:cNvPr id="216" name="テキスト ボックス 215">
          <a:extLst>
            <a:ext uri="{FF2B5EF4-FFF2-40B4-BE49-F238E27FC236}">
              <a16:creationId xmlns:a16="http://schemas.microsoft.com/office/drawing/2014/main" id="{8C39E145-1EDA-4B94-8BCD-5E8256F28892}"/>
            </a:ext>
          </a:extLst>
        </xdr:cNvPr>
        <xdr:cNvSpPr txBox="1"/>
      </xdr:nvSpPr>
      <xdr:spPr>
        <a:xfrm>
          <a:off x="5600834" y="1066674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7" name="直線コネクタ 216">
          <a:extLst>
            <a:ext uri="{FF2B5EF4-FFF2-40B4-BE49-F238E27FC236}">
              <a16:creationId xmlns:a16="http://schemas.microsoft.com/office/drawing/2014/main" id="{48F1C976-1B0B-45A2-BB82-12886A68DE02}"/>
            </a:ext>
          </a:extLst>
        </xdr:cNvPr>
        <xdr:cNvCxnSpPr/>
      </xdr:nvCxnSpPr>
      <xdr:spPr>
        <a:xfrm>
          <a:off x="5826760" y="104317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textlink="">
      <xdr:nvSpPr>
        <xdr:cNvPr id="218" name="テキスト ボックス 217">
          <a:extLst>
            <a:ext uri="{FF2B5EF4-FFF2-40B4-BE49-F238E27FC236}">
              <a16:creationId xmlns:a16="http://schemas.microsoft.com/office/drawing/2014/main" id="{748F2F6A-C0F4-4128-8DB5-2CDBFAB28DFB}"/>
            </a:ext>
          </a:extLst>
        </xdr:cNvPr>
        <xdr:cNvSpPr txBox="1"/>
      </xdr:nvSpPr>
      <xdr:spPr>
        <a:xfrm>
          <a:off x="5299921" y="1029336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9" name="直線コネクタ 218">
          <a:extLst>
            <a:ext uri="{FF2B5EF4-FFF2-40B4-BE49-F238E27FC236}">
              <a16:creationId xmlns:a16="http://schemas.microsoft.com/office/drawing/2014/main" id="{F03D87AE-4110-4144-9D4A-DC28DBEA1850}"/>
            </a:ext>
          </a:extLst>
        </xdr:cNvPr>
        <xdr:cNvCxnSpPr/>
      </xdr:nvCxnSpPr>
      <xdr:spPr>
        <a:xfrm>
          <a:off x="5826760" y="100584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textlink="">
      <xdr:nvSpPr>
        <xdr:cNvPr id="220" name="テキスト ボックス 219">
          <a:extLst>
            <a:ext uri="{FF2B5EF4-FFF2-40B4-BE49-F238E27FC236}">
              <a16:creationId xmlns:a16="http://schemas.microsoft.com/office/drawing/2014/main" id="{024B03C3-3EAD-4974-84DF-D1B5AF9DC2FB}"/>
            </a:ext>
          </a:extLst>
        </xdr:cNvPr>
        <xdr:cNvSpPr txBox="1"/>
      </xdr:nvSpPr>
      <xdr:spPr>
        <a:xfrm>
          <a:off x="5299921" y="99199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1" name="直線コネクタ 220">
          <a:extLst>
            <a:ext uri="{FF2B5EF4-FFF2-40B4-BE49-F238E27FC236}">
              <a16:creationId xmlns:a16="http://schemas.microsoft.com/office/drawing/2014/main" id="{AFFCCE93-A0E4-4C4F-B2CE-27E4DE54207C}"/>
            </a:ext>
          </a:extLst>
        </xdr:cNvPr>
        <xdr:cNvCxnSpPr/>
      </xdr:nvCxnSpPr>
      <xdr:spPr>
        <a:xfrm>
          <a:off x="5826760" y="96888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textlink="">
      <xdr:nvSpPr>
        <xdr:cNvPr id="222" name="テキスト ボックス 221">
          <a:extLst>
            <a:ext uri="{FF2B5EF4-FFF2-40B4-BE49-F238E27FC236}">
              <a16:creationId xmlns:a16="http://schemas.microsoft.com/office/drawing/2014/main" id="{23CD9FCF-96AF-4B97-B0F6-3DA93C9186E1}"/>
            </a:ext>
          </a:extLst>
        </xdr:cNvPr>
        <xdr:cNvSpPr txBox="1"/>
      </xdr:nvSpPr>
      <xdr:spPr>
        <a:xfrm>
          <a:off x="5299921" y="955041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3" name="直線コネクタ 222">
          <a:extLst>
            <a:ext uri="{FF2B5EF4-FFF2-40B4-BE49-F238E27FC236}">
              <a16:creationId xmlns:a16="http://schemas.microsoft.com/office/drawing/2014/main" id="{B3B844DF-6819-467F-AC76-CF934DBEA1D1}"/>
            </a:ext>
          </a:extLst>
        </xdr:cNvPr>
        <xdr:cNvCxnSpPr/>
      </xdr:nvCxnSpPr>
      <xdr:spPr>
        <a:xfrm>
          <a:off x="5826760" y="93154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textlink="">
      <xdr:nvSpPr>
        <xdr:cNvPr id="224" name="テキスト ボックス 223">
          <a:extLst>
            <a:ext uri="{FF2B5EF4-FFF2-40B4-BE49-F238E27FC236}">
              <a16:creationId xmlns:a16="http://schemas.microsoft.com/office/drawing/2014/main" id="{3A2926C9-6FC1-4504-ACF4-A6B9CB1150BD}"/>
            </a:ext>
          </a:extLst>
        </xdr:cNvPr>
        <xdr:cNvSpPr txBox="1"/>
      </xdr:nvSpPr>
      <xdr:spPr>
        <a:xfrm>
          <a:off x="5209768" y="917703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5" name="直線コネクタ 224">
          <a:extLst>
            <a:ext uri="{FF2B5EF4-FFF2-40B4-BE49-F238E27FC236}">
              <a16:creationId xmlns:a16="http://schemas.microsoft.com/office/drawing/2014/main" id="{05248E6F-CA5B-4732-AA89-FF670B4F4DA0}"/>
            </a:ext>
          </a:extLst>
        </xdr:cNvPr>
        <xdr:cNvCxnSpPr/>
      </xdr:nvCxnSpPr>
      <xdr:spPr>
        <a:xfrm>
          <a:off x="5826760" y="89420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textlink="">
      <xdr:nvSpPr>
        <xdr:cNvPr id="226" name="テキスト ボックス 225">
          <a:extLst>
            <a:ext uri="{FF2B5EF4-FFF2-40B4-BE49-F238E27FC236}">
              <a16:creationId xmlns:a16="http://schemas.microsoft.com/office/drawing/2014/main" id="{291D0829-C60D-4481-AE23-02E77D328A39}"/>
            </a:ext>
          </a:extLst>
        </xdr:cNvPr>
        <xdr:cNvSpPr txBox="1"/>
      </xdr:nvSpPr>
      <xdr:spPr>
        <a:xfrm>
          <a:off x="5209768" y="880365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textlink="">
      <xdr:nvSpPr>
        <xdr:cNvPr id="227" name="【橋りょう・トンネル】&#10;一人当たり有形固定資産（償却資産）額グラフ枠">
          <a:extLst>
            <a:ext uri="{FF2B5EF4-FFF2-40B4-BE49-F238E27FC236}">
              <a16:creationId xmlns:a16="http://schemas.microsoft.com/office/drawing/2014/main" id="{93F43948-55DC-4E5F-8670-81BD05B7BC9C}"/>
            </a:ext>
          </a:extLst>
        </xdr:cNvPr>
        <xdr:cNvSpPr/>
      </xdr:nvSpPr>
      <xdr:spPr>
        <a:xfrm>
          <a:off x="582676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139936</xdr:rowOff>
    </xdr:from>
    <xdr:to>
      <xdr:col>54</xdr:col>
      <xdr:colOff>189865</xdr:colOff>
      <xdr:row>64</xdr:row>
      <xdr:rowOff>71654</xdr:rowOff>
    </xdr:to>
    <xdr:cxnSp macro="">
      <xdr:nvCxnSpPr>
        <xdr:cNvPr id="228" name="直線コネクタ 227">
          <a:extLst>
            <a:ext uri="{FF2B5EF4-FFF2-40B4-BE49-F238E27FC236}">
              <a16:creationId xmlns:a16="http://schemas.microsoft.com/office/drawing/2014/main" id="{C16A370A-706D-476D-B6CC-F0D889B9C3E4}"/>
            </a:ext>
          </a:extLst>
        </xdr:cNvPr>
        <xdr:cNvCxnSpPr/>
      </xdr:nvCxnSpPr>
      <xdr:spPr>
        <a:xfrm flipV="1">
          <a:off x="9219565" y="9360136"/>
          <a:ext cx="0" cy="14404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75481</xdr:rowOff>
    </xdr:from>
    <xdr:ext cx="469744" cy="259045"/>
    <xdr:sp textlink="">
      <xdr:nvSpPr>
        <xdr:cNvPr id="229" name="【橋りょう・トンネル】&#10;一人当たり有形固定資産（償却資産）額最小値テキスト">
          <a:extLst>
            <a:ext uri="{FF2B5EF4-FFF2-40B4-BE49-F238E27FC236}">
              <a16:creationId xmlns:a16="http://schemas.microsoft.com/office/drawing/2014/main" id="{E9101720-CBA0-4B93-AFA7-FCE88965A2A2}"/>
            </a:ext>
          </a:extLst>
        </xdr:cNvPr>
        <xdr:cNvSpPr txBox="1"/>
      </xdr:nvSpPr>
      <xdr:spPr>
        <a:xfrm>
          <a:off x="9258300" y="108044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71654</xdr:rowOff>
    </xdr:from>
    <xdr:to>
      <xdr:col>55</xdr:col>
      <xdr:colOff>88900</xdr:colOff>
      <xdr:row>64</xdr:row>
      <xdr:rowOff>71654</xdr:rowOff>
    </xdr:to>
    <xdr:cxnSp macro="">
      <xdr:nvCxnSpPr>
        <xdr:cNvPr id="230" name="直線コネクタ 229">
          <a:extLst>
            <a:ext uri="{FF2B5EF4-FFF2-40B4-BE49-F238E27FC236}">
              <a16:creationId xmlns:a16="http://schemas.microsoft.com/office/drawing/2014/main" id="{5874FDA4-C3AD-42CD-83BC-81636AF82257}"/>
            </a:ext>
          </a:extLst>
        </xdr:cNvPr>
        <xdr:cNvCxnSpPr/>
      </xdr:nvCxnSpPr>
      <xdr:spPr>
        <a:xfrm>
          <a:off x="9154160" y="1080061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86613</xdr:rowOff>
    </xdr:from>
    <xdr:ext cx="690189" cy="259045"/>
    <xdr:sp textlink="">
      <xdr:nvSpPr>
        <xdr:cNvPr id="231" name="【橋りょう・トンネル】&#10;一人当たり有形固定資産（償却資産）額最大値テキスト">
          <a:extLst>
            <a:ext uri="{FF2B5EF4-FFF2-40B4-BE49-F238E27FC236}">
              <a16:creationId xmlns:a16="http://schemas.microsoft.com/office/drawing/2014/main" id="{FF6C2818-4718-4F61-87CE-B9C49197D17C}"/>
            </a:ext>
          </a:extLst>
        </xdr:cNvPr>
        <xdr:cNvSpPr txBox="1"/>
      </xdr:nvSpPr>
      <xdr:spPr>
        <a:xfrm>
          <a:off x="9258300" y="913917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1,164,814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139936</xdr:rowOff>
    </xdr:from>
    <xdr:to>
      <xdr:col>55</xdr:col>
      <xdr:colOff>88900</xdr:colOff>
      <xdr:row>55</xdr:row>
      <xdr:rowOff>139936</xdr:rowOff>
    </xdr:to>
    <xdr:cxnSp macro="">
      <xdr:nvCxnSpPr>
        <xdr:cNvPr id="232" name="直線コネクタ 231">
          <a:extLst>
            <a:ext uri="{FF2B5EF4-FFF2-40B4-BE49-F238E27FC236}">
              <a16:creationId xmlns:a16="http://schemas.microsoft.com/office/drawing/2014/main" id="{40ABEB97-C1FE-4A54-AEB2-14398A1B9EEE}"/>
            </a:ext>
          </a:extLst>
        </xdr:cNvPr>
        <xdr:cNvCxnSpPr/>
      </xdr:nvCxnSpPr>
      <xdr:spPr>
        <a:xfrm>
          <a:off x="9154160" y="936013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6536</xdr:rowOff>
    </xdr:from>
    <xdr:ext cx="599010" cy="259045"/>
    <xdr:sp textlink="">
      <xdr:nvSpPr>
        <xdr:cNvPr id="233" name="【橋りょう・トンネル】&#10;一人当たり有形固定資産（償却資産）額平均値テキスト">
          <a:extLst>
            <a:ext uri="{FF2B5EF4-FFF2-40B4-BE49-F238E27FC236}">
              <a16:creationId xmlns:a16="http://schemas.microsoft.com/office/drawing/2014/main" id="{681A86F9-D1DE-4B4E-A915-6B225F3BEFC0}"/>
            </a:ext>
          </a:extLst>
        </xdr:cNvPr>
        <xdr:cNvSpPr txBox="1"/>
      </xdr:nvSpPr>
      <xdr:spPr>
        <a:xfrm>
          <a:off x="9258300" y="1040021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167,867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155109</xdr:rowOff>
    </xdr:from>
    <xdr:to>
      <xdr:col>55</xdr:col>
      <xdr:colOff>50800</xdr:colOff>
      <xdr:row>63</xdr:row>
      <xdr:rowOff>85259</xdr:rowOff>
    </xdr:to>
    <xdr:sp textlink="">
      <xdr:nvSpPr>
        <xdr:cNvPr id="234" name="フローチャート: 判断 233">
          <a:extLst>
            <a:ext uri="{FF2B5EF4-FFF2-40B4-BE49-F238E27FC236}">
              <a16:creationId xmlns:a16="http://schemas.microsoft.com/office/drawing/2014/main" id="{32C29286-D687-40AA-8886-3D5C5A69E656}"/>
            </a:ext>
          </a:extLst>
        </xdr:cNvPr>
        <xdr:cNvSpPr/>
      </xdr:nvSpPr>
      <xdr:spPr>
        <a:xfrm>
          <a:off x="9192260" y="1054878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151995</xdr:rowOff>
    </xdr:from>
    <xdr:to>
      <xdr:col>50</xdr:col>
      <xdr:colOff>165100</xdr:colOff>
      <xdr:row>63</xdr:row>
      <xdr:rowOff>82145</xdr:rowOff>
    </xdr:to>
    <xdr:sp textlink="">
      <xdr:nvSpPr>
        <xdr:cNvPr id="235" name="フローチャート: 判断 234">
          <a:extLst>
            <a:ext uri="{FF2B5EF4-FFF2-40B4-BE49-F238E27FC236}">
              <a16:creationId xmlns:a16="http://schemas.microsoft.com/office/drawing/2014/main" id="{C28FF5AD-1ECD-4ECA-8A52-6DAB11704A6A}"/>
            </a:ext>
          </a:extLst>
        </xdr:cNvPr>
        <xdr:cNvSpPr/>
      </xdr:nvSpPr>
      <xdr:spPr>
        <a:xfrm>
          <a:off x="8445500" y="1054567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165999</xdr:rowOff>
    </xdr:from>
    <xdr:to>
      <xdr:col>46</xdr:col>
      <xdr:colOff>38100</xdr:colOff>
      <xdr:row>63</xdr:row>
      <xdr:rowOff>96149</xdr:rowOff>
    </xdr:to>
    <xdr:sp textlink="">
      <xdr:nvSpPr>
        <xdr:cNvPr id="236" name="フローチャート: 判断 235">
          <a:extLst>
            <a:ext uri="{FF2B5EF4-FFF2-40B4-BE49-F238E27FC236}">
              <a16:creationId xmlns:a16="http://schemas.microsoft.com/office/drawing/2014/main" id="{F5F692FB-F790-4E1E-9E82-917F7ABD40AC}"/>
            </a:ext>
          </a:extLst>
        </xdr:cNvPr>
        <xdr:cNvSpPr/>
      </xdr:nvSpPr>
      <xdr:spPr>
        <a:xfrm>
          <a:off x="7670800" y="1055967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167225</xdr:rowOff>
    </xdr:from>
    <xdr:to>
      <xdr:col>41</xdr:col>
      <xdr:colOff>101600</xdr:colOff>
      <xdr:row>63</xdr:row>
      <xdr:rowOff>97375</xdr:rowOff>
    </xdr:to>
    <xdr:sp textlink="">
      <xdr:nvSpPr>
        <xdr:cNvPr id="237" name="フローチャート: 判断 236">
          <a:extLst>
            <a:ext uri="{FF2B5EF4-FFF2-40B4-BE49-F238E27FC236}">
              <a16:creationId xmlns:a16="http://schemas.microsoft.com/office/drawing/2014/main" id="{B5CDBF4D-FAB1-42F3-A357-D897A3860359}"/>
            </a:ext>
          </a:extLst>
        </xdr:cNvPr>
        <xdr:cNvSpPr/>
      </xdr:nvSpPr>
      <xdr:spPr>
        <a:xfrm>
          <a:off x="6873240" y="1056090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162126</xdr:rowOff>
    </xdr:from>
    <xdr:to>
      <xdr:col>36</xdr:col>
      <xdr:colOff>165100</xdr:colOff>
      <xdr:row>63</xdr:row>
      <xdr:rowOff>92276</xdr:rowOff>
    </xdr:to>
    <xdr:sp textlink="">
      <xdr:nvSpPr>
        <xdr:cNvPr id="238" name="フローチャート: 判断 237">
          <a:extLst>
            <a:ext uri="{FF2B5EF4-FFF2-40B4-BE49-F238E27FC236}">
              <a16:creationId xmlns:a16="http://schemas.microsoft.com/office/drawing/2014/main" id="{15892A4B-663E-4791-B2A7-4575802F2AA4}"/>
            </a:ext>
          </a:extLst>
        </xdr:cNvPr>
        <xdr:cNvSpPr/>
      </xdr:nvSpPr>
      <xdr:spPr>
        <a:xfrm>
          <a:off x="6098540" y="1055580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textlink="">
      <xdr:nvSpPr>
        <xdr:cNvPr id="239" name="テキスト ボックス 238">
          <a:extLst>
            <a:ext uri="{FF2B5EF4-FFF2-40B4-BE49-F238E27FC236}">
              <a16:creationId xmlns:a16="http://schemas.microsoft.com/office/drawing/2014/main" id="{AAAFA90C-EAE7-4845-9BAC-12D53C16A9DC}"/>
            </a:ext>
          </a:extLst>
        </xdr:cNvPr>
        <xdr:cNvSpPr txBox="1"/>
      </xdr:nvSpPr>
      <xdr:spPr>
        <a:xfrm>
          <a:off x="90525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textlink="">
      <xdr:nvSpPr>
        <xdr:cNvPr id="240" name="テキスト ボックス 239">
          <a:extLst>
            <a:ext uri="{FF2B5EF4-FFF2-40B4-BE49-F238E27FC236}">
              <a16:creationId xmlns:a16="http://schemas.microsoft.com/office/drawing/2014/main" id="{3AF4E073-1BD5-4B6F-B191-5627C4E2CCD7}"/>
            </a:ext>
          </a:extLst>
        </xdr:cNvPr>
        <xdr:cNvSpPr txBox="1"/>
      </xdr:nvSpPr>
      <xdr:spPr>
        <a:xfrm>
          <a:off x="83286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textlink="">
      <xdr:nvSpPr>
        <xdr:cNvPr id="241" name="テキスト ボックス 240">
          <a:extLst>
            <a:ext uri="{FF2B5EF4-FFF2-40B4-BE49-F238E27FC236}">
              <a16:creationId xmlns:a16="http://schemas.microsoft.com/office/drawing/2014/main" id="{DBF5EAE3-623F-4E8D-9BD0-C5FEFEE32E0E}"/>
            </a:ext>
          </a:extLst>
        </xdr:cNvPr>
        <xdr:cNvSpPr txBox="1"/>
      </xdr:nvSpPr>
      <xdr:spPr>
        <a:xfrm>
          <a:off x="75463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textlink="">
      <xdr:nvSpPr>
        <xdr:cNvPr id="242" name="テキスト ボックス 241">
          <a:extLst>
            <a:ext uri="{FF2B5EF4-FFF2-40B4-BE49-F238E27FC236}">
              <a16:creationId xmlns:a16="http://schemas.microsoft.com/office/drawing/2014/main" id="{541355BE-442F-493C-AD7C-9B584342680E}"/>
            </a:ext>
          </a:extLst>
        </xdr:cNvPr>
        <xdr:cNvSpPr txBox="1"/>
      </xdr:nvSpPr>
      <xdr:spPr>
        <a:xfrm>
          <a:off x="67564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textlink="">
      <xdr:nvSpPr>
        <xdr:cNvPr id="243" name="テキスト ボックス 242">
          <a:extLst>
            <a:ext uri="{FF2B5EF4-FFF2-40B4-BE49-F238E27FC236}">
              <a16:creationId xmlns:a16="http://schemas.microsoft.com/office/drawing/2014/main" id="{9A9CCCDE-F027-467D-9EA2-96DBD770746D}"/>
            </a:ext>
          </a:extLst>
        </xdr:cNvPr>
        <xdr:cNvSpPr txBox="1"/>
      </xdr:nvSpPr>
      <xdr:spPr>
        <a:xfrm>
          <a:off x="5981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139789</xdr:rowOff>
    </xdr:from>
    <xdr:to>
      <xdr:col>55</xdr:col>
      <xdr:colOff>50800</xdr:colOff>
      <xdr:row>64</xdr:row>
      <xdr:rowOff>69939</xdr:rowOff>
    </xdr:to>
    <xdr:sp textlink="">
      <xdr:nvSpPr>
        <xdr:cNvPr id="244" name="楕円 243">
          <a:extLst>
            <a:ext uri="{FF2B5EF4-FFF2-40B4-BE49-F238E27FC236}">
              <a16:creationId xmlns:a16="http://schemas.microsoft.com/office/drawing/2014/main" id="{20CF0570-833D-4984-999D-85C0DDB26EAF}"/>
            </a:ext>
          </a:extLst>
        </xdr:cNvPr>
        <xdr:cNvSpPr/>
      </xdr:nvSpPr>
      <xdr:spPr>
        <a:xfrm>
          <a:off x="9192260" y="1070110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54716</xdr:rowOff>
    </xdr:from>
    <xdr:ext cx="534377" cy="259045"/>
    <xdr:sp textlink="">
      <xdr:nvSpPr>
        <xdr:cNvPr id="245" name="【橋りょう・トンネル】&#10;一人当たり有形固定資産（償却資産）額該当値テキスト">
          <a:extLst>
            <a:ext uri="{FF2B5EF4-FFF2-40B4-BE49-F238E27FC236}">
              <a16:creationId xmlns:a16="http://schemas.microsoft.com/office/drawing/2014/main" id="{9FB29667-CD45-447B-88F0-F802294745EE}"/>
            </a:ext>
          </a:extLst>
        </xdr:cNvPr>
        <xdr:cNvSpPr txBox="1"/>
      </xdr:nvSpPr>
      <xdr:spPr>
        <a:xfrm>
          <a:off x="9258300" y="106160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44,930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139754</xdr:rowOff>
    </xdr:from>
    <xdr:to>
      <xdr:col>50</xdr:col>
      <xdr:colOff>165100</xdr:colOff>
      <xdr:row>64</xdr:row>
      <xdr:rowOff>69904</xdr:rowOff>
    </xdr:to>
    <xdr:sp textlink="">
      <xdr:nvSpPr>
        <xdr:cNvPr id="246" name="楕円 245">
          <a:extLst>
            <a:ext uri="{FF2B5EF4-FFF2-40B4-BE49-F238E27FC236}">
              <a16:creationId xmlns:a16="http://schemas.microsoft.com/office/drawing/2014/main" id="{DF9D8242-5D9D-4AFF-A145-41A6D90703E8}"/>
            </a:ext>
          </a:extLst>
        </xdr:cNvPr>
        <xdr:cNvSpPr/>
      </xdr:nvSpPr>
      <xdr:spPr>
        <a:xfrm>
          <a:off x="8445500" y="1070107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64</xdr:row>
      <xdr:rowOff>19104</xdr:rowOff>
    </xdr:from>
    <xdr:to>
      <xdr:col>55</xdr:col>
      <xdr:colOff>0</xdr:colOff>
      <xdr:row>64</xdr:row>
      <xdr:rowOff>19139</xdr:rowOff>
    </xdr:to>
    <xdr:cxnSp macro="">
      <xdr:nvCxnSpPr>
        <xdr:cNvPr id="247" name="直線コネクタ 246">
          <a:extLst>
            <a:ext uri="{FF2B5EF4-FFF2-40B4-BE49-F238E27FC236}">
              <a16:creationId xmlns:a16="http://schemas.microsoft.com/office/drawing/2014/main" id="{4061B16E-05B2-4B86-9DF0-4DBC99D1C540}"/>
            </a:ext>
          </a:extLst>
        </xdr:cNvPr>
        <xdr:cNvCxnSpPr/>
      </xdr:nvCxnSpPr>
      <xdr:spPr>
        <a:xfrm>
          <a:off x="8496300" y="10748064"/>
          <a:ext cx="723900" cy="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139786</xdr:rowOff>
    </xdr:from>
    <xdr:to>
      <xdr:col>46</xdr:col>
      <xdr:colOff>38100</xdr:colOff>
      <xdr:row>64</xdr:row>
      <xdr:rowOff>69936</xdr:rowOff>
    </xdr:to>
    <xdr:sp textlink="">
      <xdr:nvSpPr>
        <xdr:cNvPr id="248" name="楕円 247">
          <a:extLst>
            <a:ext uri="{FF2B5EF4-FFF2-40B4-BE49-F238E27FC236}">
              <a16:creationId xmlns:a16="http://schemas.microsoft.com/office/drawing/2014/main" id="{0C5FAE67-C990-41F0-862B-4E4822FFD40C}"/>
            </a:ext>
          </a:extLst>
        </xdr:cNvPr>
        <xdr:cNvSpPr/>
      </xdr:nvSpPr>
      <xdr:spPr>
        <a:xfrm>
          <a:off x="7670800" y="1070110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64</xdr:row>
      <xdr:rowOff>19104</xdr:rowOff>
    </xdr:from>
    <xdr:to>
      <xdr:col>50</xdr:col>
      <xdr:colOff>114300</xdr:colOff>
      <xdr:row>64</xdr:row>
      <xdr:rowOff>19136</xdr:rowOff>
    </xdr:to>
    <xdr:cxnSp macro="">
      <xdr:nvCxnSpPr>
        <xdr:cNvPr id="249" name="直線コネクタ 248">
          <a:extLst>
            <a:ext uri="{FF2B5EF4-FFF2-40B4-BE49-F238E27FC236}">
              <a16:creationId xmlns:a16="http://schemas.microsoft.com/office/drawing/2014/main" id="{42109285-9EF3-49D2-A34D-0A36F066B400}"/>
            </a:ext>
          </a:extLst>
        </xdr:cNvPr>
        <xdr:cNvCxnSpPr/>
      </xdr:nvCxnSpPr>
      <xdr:spPr>
        <a:xfrm flipV="1">
          <a:off x="7713980" y="10748064"/>
          <a:ext cx="782320" cy="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140194</xdr:rowOff>
    </xdr:from>
    <xdr:to>
      <xdr:col>41</xdr:col>
      <xdr:colOff>101600</xdr:colOff>
      <xdr:row>64</xdr:row>
      <xdr:rowOff>70344</xdr:rowOff>
    </xdr:to>
    <xdr:sp textlink="">
      <xdr:nvSpPr>
        <xdr:cNvPr id="250" name="楕円 249">
          <a:extLst>
            <a:ext uri="{FF2B5EF4-FFF2-40B4-BE49-F238E27FC236}">
              <a16:creationId xmlns:a16="http://schemas.microsoft.com/office/drawing/2014/main" id="{2E627EDC-F816-4873-AED5-1DA4D21142AE}"/>
            </a:ext>
          </a:extLst>
        </xdr:cNvPr>
        <xdr:cNvSpPr/>
      </xdr:nvSpPr>
      <xdr:spPr>
        <a:xfrm>
          <a:off x="6873240" y="1070151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64</xdr:row>
      <xdr:rowOff>19136</xdr:rowOff>
    </xdr:from>
    <xdr:to>
      <xdr:col>45</xdr:col>
      <xdr:colOff>177800</xdr:colOff>
      <xdr:row>64</xdr:row>
      <xdr:rowOff>19544</xdr:rowOff>
    </xdr:to>
    <xdr:cxnSp macro="">
      <xdr:nvCxnSpPr>
        <xdr:cNvPr id="251" name="直線コネクタ 250">
          <a:extLst>
            <a:ext uri="{FF2B5EF4-FFF2-40B4-BE49-F238E27FC236}">
              <a16:creationId xmlns:a16="http://schemas.microsoft.com/office/drawing/2014/main" id="{056E3A3A-4B53-415C-993B-89A84F0DAD40}"/>
            </a:ext>
          </a:extLst>
        </xdr:cNvPr>
        <xdr:cNvCxnSpPr/>
      </xdr:nvCxnSpPr>
      <xdr:spPr>
        <a:xfrm flipV="1">
          <a:off x="6924040" y="10748096"/>
          <a:ext cx="789940" cy="4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140478</xdr:rowOff>
    </xdr:from>
    <xdr:to>
      <xdr:col>36</xdr:col>
      <xdr:colOff>165100</xdr:colOff>
      <xdr:row>64</xdr:row>
      <xdr:rowOff>70628</xdr:rowOff>
    </xdr:to>
    <xdr:sp textlink="">
      <xdr:nvSpPr>
        <xdr:cNvPr id="252" name="楕円 251">
          <a:extLst>
            <a:ext uri="{FF2B5EF4-FFF2-40B4-BE49-F238E27FC236}">
              <a16:creationId xmlns:a16="http://schemas.microsoft.com/office/drawing/2014/main" id="{B50ADF4C-DD2A-4D89-A664-ACF9491C5FC6}"/>
            </a:ext>
          </a:extLst>
        </xdr:cNvPr>
        <xdr:cNvSpPr/>
      </xdr:nvSpPr>
      <xdr:spPr>
        <a:xfrm>
          <a:off x="6098540" y="1070179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64</xdr:row>
      <xdr:rowOff>19544</xdr:rowOff>
    </xdr:from>
    <xdr:to>
      <xdr:col>41</xdr:col>
      <xdr:colOff>50800</xdr:colOff>
      <xdr:row>64</xdr:row>
      <xdr:rowOff>19828</xdr:rowOff>
    </xdr:to>
    <xdr:cxnSp macro="">
      <xdr:nvCxnSpPr>
        <xdr:cNvPr id="253" name="直線コネクタ 252">
          <a:extLst>
            <a:ext uri="{FF2B5EF4-FFF2-40B4-BE49-F238E27FC236}">
              <a16:creationId xmlns:a16="http://schemas.microsoft.com/office/drawing/2014/main" id="{43309173-C864-4720-8F2E-74F1FC0AB8DB}"/>
            </a:ext>
          </a:extLst>
        </xdr:cNvPr>
        <xdr:cNvCxnSpPr/>
      </xdr:nvCxnSpPr>
      <xdr:spPr>
        <a:xfrm flipV="1">
          <a:off x="6149340" y="10748504"/>
          <a:ext cx="774700" cy="2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61</xdr:row>
      <xdr:rowOff>98672</xdr:rowOff>
    </xdr:from>
    <xdr:ext cx="599010" cy="259045"/>
    <xdr:sp textlink="">
      <xdr:nvSpPr>
        <xdr:cNvPr id="254" name="n_1aveValue【橋りょう・トンネル】&#10;一人当たり有形固定資産（償却資産）額">
          <a:extLst>
            <a:ext uri="{FF2B5EF4-FFF2-40B4-BE49-F238E27FC236}">
              <a16:creationId xmlns:a16="http://schemas.microsoft.com/office/drawing/2014/main" id="{E5A2D552-CDC2-428D-8915-157640BEECBC}"/>
            </a:ext>
          </a:extLst>
        </xdr:cNvPr>
        <xdr:cNvSpPr txBox="1"/>
      </xdr:nvSpPr>
      <xdr:spPr>
        <a:xfrm>
          <a:off x="8214575" y="103247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170,319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112676</xdr:rowOff>
    </xdr:from>
    <xdr:ext cx="599010" cy="259045"/>
    <xdr:sp textlink="">
      <xdr:nvSpPr>
        <xdr:cNvPr id="255" name="n_2aveValue【橋りょう・トンネル】&#10;一人当たり有形固定資産（償却資産）額">
          <a:extLst>
            <a:ext uri="{FF2B5EF4-FFF2-40B4-BE49-F238E27FC236}">
              <a16:creationId xmlns:a16="http://schemas.microsoft.com/office/drawing/2014/main" id="{6295AF29-1C70-4BF0-8BDC-6E2E994DF030}"/>
            </a:ext>
          </a:extLst>
        </xdr:cNvPr>
        <xdr:cNvSpPr txBox="1"/>
      </xdr:nvSpPr>
      <xdr:spPr>
        <a:xfrm>
          <a:off x="7444955" y="103387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113902</xdr:rowOff>
    </xdr:from>
    <xdr:ext cx="599010" cy="259045"/>
    <xdr:sp textlink="">
      <xdr:nvSpPr>
        <xdr:cNvPr id="256" name="n_3aveValue【橋りょう・トンネル】&#10;一人当たり有形固定資産（償却資産）額">
          <a:extLst>
            <a:ext uri="{FF2B5EF4-FFF2-40B4-BE49-F238E27FC236}">
              <a16:creationId xmlns:a16="http://schemas.microsoft.com/office/drawing/2014/main" id="{7FE54CE9-1071-4AAA-846B-0693F690FE5C}"/>
            </a:ext>
          </a:extLst>
        </xdr:cNvPr>
        <xdr:cNvSpPr txBox="1"/>
      </xdr:nvSpPr>
      <xdr:spPr>
        <a:xfrm>
          <a:off x="6670255" y="103399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158,327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108803</xdr:rowOff>
    </xdr:from>
    <xdr:ext cx="599010" cy="259045"/>
    <xdr:sp textlink="">
      <xdr:nvSpPr>
        <xdr:cNvPr id="257" name="n_4aveValue【橋りょう・トンネル】&#10;一人当たり有形固定資産（償却資産）額">
          <a:extLst>
            <a:ext uri="{FF2B5EF4-FFF2-40B4-BE49-F238E27FC236}">
              <a16:creationId xmlns:a16="http://schemas.microsoft.com/office/drawing/2014/main" id="{DAE05AEA-5169-4C96-8E43-39A9B9F15CB2}"/>
            </a:ext>
          </a:extLst>
        </xdr:cNvPr>
        <xdr:cNvSpPr txBox="1"/>
      </xdr:nvSpPr>
      <xdr:spPr>
        <a:xfrm>
          <a:off x="5872695" y="103348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162,342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64</xdr:row>
      <xdr:rowOff>61031</xdr:rowOff>
    </xdr:from>
    <xdr:ext cx="534377" cy="259045"/>
    <xdr:sp textlink="">
      <xdr:nvSpPr>
        <xdr:cNvPr id="258" name="n_1mainValue【橋りょう・トンネル】&#10;一人当たり有形固定資産（償却資産）額">
          <a:extLst>
            <a:ext uri="{FF2B5EF4-FFF2-40B4-BE49-F238E27FC236}">
              <a16:creationId xmlns:a16="http://schemas.microsoft.com/office/drawing/2014/main" id="{E16A1A77-12C7-4A4A-AD8E-861B32B4A5CC}"/>
            </a:ext>
          </a:extLst>
        </xdr:cNvPr>
        <xdr:cNvSpPr txBox="1"/>
      </xdr:nvSpPr>
      <xdr:spPr>
        <a:xfrm>
          <a:off x="8239271" y="107899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44,957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64</xdr:row>
      <xdr:rowOff>61063</xdr:rowOff>
    </xdr:from>
    <xdr:ext cx="534377" cy="259045"/>
    <xdr:sp textlink="">
      <xdr:nvSpPr>
        <xdr:cNvPr id="259" name="n_2mainValue【橋りょう・トンネル】&#10;一人当たり有形固定資産（償却資産）額">
          <a:extLst>
            <a:ext uri="{FF2B5EF4-FFF2-40B4-BE49-F238E27FC236}">
              <a16:creationId xmlns:a16="http://schemas.microsoft.com/office/drawing/2014/main" id="{0D2171F8-9E3B-4CB6-8431-CC185A796B1A}"/>
            </a:ext>
          </a:extLst>
        </xdr:cNvPr>
        <xdr:cNvSpPr txBox="1"/>
      </xdr:nvSpPr>
      <xdr:spPr>
        <a:xfrm>
          <a:off x="7477271" y="107900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44,932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64</xdr:row>
      <xdr:rowOff>61471</xdr:rowOff>
    </xdr:from>
    <xdr:ext cx="534377" cy="259045"/>
    <xdr:sp textlink="">
      <xdr:nvSpPr>
        <xdr:cNvPr id="260" name="n_3mainValue【橋りょう・トンネル】&#10;一人当たり有形固定資産（償却資産）額">
          <a:extLst>
            <a:ext uri="{FF2B5EF4-FFF2-40B4-BE49-F238E27FC236}">
              <a16:creationId xmlns:a16="http://schemas.microsoft.com/office/drawing/2014/main" id="{5859A8A8-C065-4648-AAF5-F341D2DE4FA1}"/>
            </a:ext>
          </a:extLst>
        </xdr:cNvPr>
        <xdr:cNvSpPr txBox="1"/>
      </xdr:nvSpPr>
      <xdr:spPr>
        <a:xfrm>
          <a:off x="6702571" y="107904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64</xdr:row>
      <xdr:rowOff>61755</xdr:rowOff>
    </xdr:from>
    <xdr:ext cx="534377" cy="259045"/>
    <xdr:sp textlink="">
      <xdr:nvSpPr>
        <xdr:cNvPr id="261" name="n_4mainValue【橋りょう・トンネル】&#10;一人当たり有形固定資産（償却資産）額">
          <a:extLst>
            <a:ext uri="{FF2B5EF4-FFF2-40B4-BE49-F238E27FC236}">
              <a16:creationId xmlns:a16="http://schemas.microsoft.com/office/drawing/2014/main" id="{20906581-95D9-49EE-91E1-D5F448AE8EBA}"/>
            </a:ext>
          </a:extLst>
        </xdr:cNvPr>
        <xdr:cNvSpPr txBox="1"/>
      </xdr:nvSpPr>
      <xdr:spPr>
        <a:xfrm>
          <a:off x="5905011" y="107907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44,387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textlink="">
      <xdr:nvSpPr>
        <xdr:cNvPr id="262" name="正方形/長方形 261">
          <a:extLst>
            <a:ext uri="{FF2B5EF4-FFF2-40B4-BE49-F238E27FC236}">
              <a16:creationId xmlns:a16="http://schemas.microsoft.com/office/drawing/2014/main" id="{09CA7420-806C-42F8-9017-AA8EFE6A669B}"/>
            </a:ext>
          </a:extLst>
        </xdr:cNvPr>
        <xdr:cNvSpPr/>
      </xdr:nvSpPr>
      <xdr:spPr>
        <a:xfrm>
          <a:off x="67056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textlink="">
      <xdr:nvSpPr>
        <xdr:cNvPr id="263" name="正方形/長方形 262">
          <a:extLst>
            <a:ext uri="{FF2B5EF4-FFF2-40B4-BE49-F238E27FC236}">
              <a16:creationId xmlns:a16="http://schemas.microsoft.com/office/drawing/2014/main" id="{73B7990A-9E39-4BFC-9AD5-BDEFAE5B6506}"/>
            </a:ext>
          </a:extLst>
        </xdr:cNvPr>
        <xdr:cNvSpPr/>
      </xdr:nvSpPr>
      <xdr:spPr>
        <a:xfrm>
          <a:off x="79756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textlink="">
      <xdr:nvSpPr>
        <xdr:cNvPr id="264" name="正方形/長方形 263">
          <a:extLst>
            <a:ext uri="{FF2B5EF4-FFF2-40B4-BE49-F238E27FC236}">
              <a16:creationId xmlns:a16="http://schemas.microsoft.com/office/drawing/2014/main" id="{1DB1EC9B-BE0A-481D-BE60-D16CF45E7194}"/>
            </a:ext>
          </a:extLst>
        </xdr:cNvPr>
        <xdr:cNvSpPr/>
      </xdr:nvSpPr>
      <xdr:spPr>
        <a:xfrm>
          <a:off x="79756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textlink="">
      <xdr:nvSpPr>
        <xdr:cNvPr id="265" name="正方形/長方形 264">
          <a:extLst>
            <a:ext uri="{FF2B5EF4-FFF2-40B4-BE49-F238E27FC236}">
              <a16:creationId xmlns:a16="http://schemas.microsoft.com/office/drawing/2014/main" id="{F4D6800D-737A-4F40-A8A6-1E0F5F655602}"/>
            </a:ext>
          </a:extLst>
        </xdr:cNvPr>
        <xdr:cNvSpPr/>
      </xdr:nvSpPr>
      <xdr:spPr>
        <a:xfrm>
          <a:off x="16764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textlink="">
      <xdr:nvSpPr>
        <xdr:cNvPr id="266" name="正方形/長方形 265">
          <a:extLst>
            <a:ext uri="{FF2B5EF4-FFF2-40B4-BE49-F238E27FC236}">
              <a16:creationId xmlns:a16="http://schemas.microsoft.com/office/drawing/2014/main" id="{72D6D26F-29BE-43EC-9D28-16E13236BCB7}"/>
            </a:ext>
          </a:extLst>
        </xdr:cNvPr>
        <xdr:cNvSpPr/>
      </xdr:nvSpPr>
      <xdr:spPr>
        <a:xfrm>
          <a:off x="16764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textlink="">
      <xdr:nvSpPr>
        <xdr:cNvPr id="267" name="正方形/長方形 266">
          <a:extLst>
            <a:ext uri="{FF2B5EF4-FFF2-40B4-BE49-F238E27FC236}">
              <a16:creationId xmlns:a16="http://schemas.microsoft.com/office/drawing/2014/main" id="{52FA616F-6809-46BA-9E2E-21C3D007696C}"/>
            </a:ext>
          </a:extLst>
        </xdr:cNvPr>
        <xdr:cNvSpPr/>
      </xdr:nvSpPr>
      <xdr:spPr>
        <a:xfrm>
          <a:off x="2682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73</xdr:row>
      <xdr:rowOff>158750</xdr:rowOff>
    </xdr:from>
    <xdr:to>
      <xdr:col>24</xdr:col>
      <xdr:colOff>0</xdr:colOff>
      <xdr:row>75</xdr:row>
      <xdr:rowOff>69850</xdr:rowOff>
    </xdr:to>
    <xdr:sp textlink="">
      <xdr:nvSpPr>
        <xdr:cNvPr id="268" name="正方形/長方形 267">
          <a:extLst>
            <a:ext uri="{FF2B5EF4-FFF2-40B4-BE49-F238E27FC236}">
              <a16:creationId xmlns:a16="http://schemas.microsoft.com/office/drawing/2014/main" id="{68103747-C48D-45D1-BFB2-A695A3F70278}"/>
            </a:ext>
          </a:extLst>
        </xdr:cNvPr>
        <xdr:cNvSpPr/>
      </xdr:nvSpPr>
      <xdr:spPr>
        <a:xfrm>
          <a:off x="2682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textlink="">
      <xdr:nvSpPr>
        <xdr:cNvPr id="269" name="正方形/長方形 268">
          <a:extLst>
            <a:ext uri="{FF2B5EF4-FFF2-40B4-BE49-F238E27FC236}">
              <a16:creationId xmlns:a16="http://schemas.microsoft.com/office/drawing/2014/main" id="{85E5EC06-5791-465D-B823-6B32C43505A2}"/>
            </a:ext>
          </a:extLst>
        </xdr:cNvPr>
        <xdr:cNvSpPr/>
      </xdr:nvSpPr>
      <xdr:spPr>
        <a:xfrm>
          <a:off x="670560" y="12668250"/>
          <a:ext cx="417576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textlink="">
      <xdr:nvSpPr>
        <xdr:cNvPr id="270" name="正方形/長方形 269">
          <a:extLst>
            <a:ext uri="{FF2B5EF4-FFF2-40B4-BE49-F238E27FC236}">
              <a16:creationId xmlns:a16="http://schemas.microsoft.com/office/drawing/2014/main" id="{054EA586-CC6C-4700-94D9-CB7D22D745E8}"/>
            </a:ext>
          </a:extLst>
        </xdr:cNvPr>
        <xdr:cNvSpPr/>
      </xdr:nvSpPr>
      <xdr:spPr>
        <a:xfrm>
          <a:off x="582676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textlink="">
      <xdr:nvSpPr>
        <xdr:cNvPr id="271" name="正方形/長方形 270">
          <a:extLst>
            <a:ext uri="{FF2B5EF4-FFF2-40B4-BE49-F238E27FC236}">
              <a16:creationId xmlns:a16="http://schemas.microsoft.com/office/drawing/2014/main" id="{A066FD9D-A380-4337-86B4-BC27E02D1069}"/>
            </a:ext>
          </a:extLst>
        </xdr:cNvPr>
        <xdr:cNvSpPr/>
      </xdr:nvSpPr>
      <xdr:spPr>
        <a:xfrm>
          <a:off x="59309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textlink="">
      <xdr:nvSpPr>
        <xdr:cNvPr id="272" name="正方形/長方形 271">
          <a:extLst>
            <a:ext uri="{FF2B5EF4-FFF2-40B4-BE49-F238E27FC236}">
              <a16:creationId xmlns:a16="http://schemas.microsoft.com/office/drawing/2014/main" id="{7495C5CA-73C4-42A7-801D-A4500A8A14E6}"/>
            </a:ext>
          </a:extLst>
        </xdr:cNvPr>
        <xdr:cNvSpPr/>
      </xdr:nvSpPr>
      <xdr:spPr>
        <a:xfrm>
          <a:off x="59309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textlink="">
      <xdr:nvSpPr>
        <xdr:cNvPr id="273" name="正方形/長方形 272">
          <a:extLst>
            <a:ext uri="{FF2B5EF4-FFF2-40B4-BE49-F238E27FC236}">
              <a16:creationId xmlns:a16="http://schemas.microsoft.com/office/drawing/2014/main" id="{2EC78C58-4417-4F6A-BFDF-B97E6D396FFF}"/>
            </a:ext>
          </a:extLst>
        </xdr:cNvPr>
        <xdr:cNvSpPr/>
      </xdr:nvSpPr>
      <xdr:spPr>
        <a:xfrm>
          <a:off x="68326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textlink="">
      <xdr:nvSpPr>
        <xdr:cNvPr id="274" name="正方形/長方形 273">
          <a:extLst>
            <a:ext uri="{FF2B5EF4-FFF2-40B4-BE49-F238E27FC236}">
              <a16:creationId xmlns:a16="http://schemas.microsoft.com/office/drawing/2014/main" id="{873CF3D7-F27D-4661-AB6A-248CE16C7354}"/>
            </a:ext>
          </a:extLst>
        </xdr:cNvPr>
        <xdr:cNvSpPr/>
      </xdr:nvSpPr>
      <xdr:spPr>
        <a:xfrm>
          <a:off x="68326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textlink="">
      <xdr:nvSpPr>
        <xdr:cNvPr id="275" name="正方形/長方形 274">
          <a:extLst>
            <a:ext uri="{FF2B5EF4-FFF2-40B4-BE49-F238E27FC236}">
              <a16:creationId xmlns:a16="http://schemas.microsoft.com/office/drawing/2014/main" id="{76B87208-845D-432D-8012-999962EE803D}"/>
            </a:ext>
          </a:extLst>
        </xdr:cNvPr>
        <xdr:cNvSpPr/>
      </xdr:nvSpPr>
      <xdr:spPr>
        <a:xfrm>
          <a:off x="7838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73</xdr:row>
      <xdr:rowOff>158750</xdr:rowOff>
    </xdr:from>
    <xdr:to>
      <xdr:col>54</xdr:col>
      <xdr:colOff>127000</xdr:colOff>
      <xdr:row>75</xdr:row>
      <xdr:rowOff>69850</xdr:rowOff>
    </xdr:to>
    <xdr:sp textlink="">
      <xdr:nvSpPr>
        <xdr:cNvPr id="276" name="正方形/長方形 275">
          <a:extLst>
            <a:ext uri="{FF2B5EF4-FFF2-40B4-BE49-F238E27FC236}">
              <a16:creationId xmlns:a16="http://schemas.microsoft.com/office/drawing/2014/main" id="{ECCD345A-5143-4807-830C-DFB3FF312687}"/>
            </a:ext>
          </a:extLst>
        </xdr:cNvPr>
        <xdr:cNvSpPr/>
      </xdr:nvSpPr>
      <xdr:spPr>
        <a:xfrm>
          <a:off x="7838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textlink="">
      <xdr:nvSpPr>
        <xdr:cNvPr id="277" name="正方形/長方形 276">
          <a:extLst>
            <a:ext uri="{FF2B5EF4-FFF2-40B4-BE49-F238E27FC236}">
              <a16:creationId xmlns:a16="http://schemas.microsoft.com/office/drawing/2014/main" id="{71CF488B-FBCC-4284-BBB5-D758370B27B5}"/>
            </a:ext>
          </a:extLst>
        </xdr:cNvPr>
        <xdr:cNvSpPr/>
      </xdr:nvSpPr>
      <xdr:spPr>
        <a:xfrm>
          <a:off x="5826760" y="12668250"/>
          <a:ext cx="415290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textlink="">
      <xdr:nvSpPr>
        <xdr:cNvPr id="278" name="正方形/長方形 277">
          <a:extLst>
            <a:ext uri="{FF2B5EF4-FFF2-40B4-BE49-F238E27FC236}">
              <a16:creationId xmlns:a16="http://schemas.microsoft.com/office/drawing/2014/main" id="{C0A2A90D-C882-4FBD-8A10-C02338964D26}"/>
            </a:ext>
          </a:extLst>
        </xdr:cNvPr>
        <xdr:cNvSpPr/>
      </xdr:nvSpPr>
      <xdr:spPr>
        <a:xfrm>
          <a:off x="67056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textlink="">
      <xdr:nvSpPr>
        <xdr:cNvPr id="279" name="正方形/長方形 278">
          <a:extLst>
            <a:ext uri="{FF2B5EF4-FFF2-40B4-BE49-F238E27FC236}">
              <a16:creationId xmlns:a16="http://schemas.microsoft.com/office/drawing/2014/main" id="{7E8E776E-4D47-4EF8-A218-90D91E59B150}"/>
            </a:ext>
          </a:extLst>
        </xdr:cNvPr>
        <xdr:cNvSpPr/>
      </xdr:nvSpPr>
      <xdr:spPr>
        <a:xfrm>
          <a:off x="79756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textlink="">
      <xdr:nvSpPr>
        <xdr:cNvPr id="280" name="正方形/長方形 279">
          <a:extLst>
            <a:ext uri="{FF2B5EF4-FFF2-40B4-BE49-F238E27FC236}">
              <a16:creationId xmlns:a16="http://schemas.microsoft.com/office/drawing/2014/main" id="{1D3A06EB-4D61-40CF-B0BF-73C79C866819}"/>
            </a:ext>
          </a:extLst>
        </xdr:cNvPr>
        <xdr:cNvSpPr/>
      </xdr:nvSpPr>
      <xdr:spPr>
        <a:xfrm>
          <a:off x="79756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textlink="">
      <xdr:nvSpPr>
        <xdr:cNvPr id="281" name="正方形/長方形 280">
          <a:extLst>
            <a:ext uri="{FF2B5EF4-FFF2-40B4-BE49-F238E27FC236}">
              <a16:creationId xmlns:a16="http://schemas.microsoft.com/office/drawing/2014/main" id="{4DCBFCE3-F485-440D-BC1A-6F7C20E648BC}"/>
            </a:ext>
          </a:extLst>
        </xdr:cNvPr>
        <xdr:cNvSpPr/>
      </xdr:nvSpPr>
      <xdr:spPr>
        <a:xfrm>
          <a:off x="16764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textlink="">
      <xdr:nvSpPr>
        <xdr:cNvPr id="282" name="正方形/長方形 281">
          <a:extLst>
            <a:ext uri="{FF2B5EF4-FFF2-40B4-BE49-F238E27FC236}">
              <a16:creationId xmlns:a16="http://schemas.microsoft.com/office/drawing/2014/main" id="{66821E5A-6222-443E-98EE-D1C8D8447027}"/>
            </a:ext>
          </a:extLst>
        </xdr:cNvPr>
        <xdr:cNvSpPr/>
      </xdr:nvSpPr>
      <xdr:spPr>
        <a:xfrm>
          <a:off x="16764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textlink="">
      <xdr:nvSpPr>
        <xdr:cNvPr id="283" name="正方形/長方形 282">
          <a:extLst>
            <a:ext uri="{FF2B5EF4-FFF2-40B4-BE49-F238E27FC236}">
              <a16:creationId xmlns:a16="http://schemas.microsoft.com/office/drawing/2014/main" id="{DE5843DE-7447-4029-BB7D-6228C88B6575}"/>
            </a:ext>
          </a:extLst>
        </xdr:cNvPr>
        <xdr:cNvSpPr/>
      </xdr:nvSpPr>
      <xdr:spPr>
        <a:xfrm>
          <a:off x="2682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96</xdr:row>
      <xdr:rowOff>25400</xdr:rowOff>
    </xdr:from>
    <xdr:to>
      <xdr:col>24</xdr:col>
      <xdr:colOff>0</xdr:colOff>
      <xdr:row>97</xdr:row>
      <xdr:rowOff>107950</xdr:rowOff>
    </xdr:to>
    <xdr:sp textlink="">
      <xdr:nvSpPr>
        <xdr:cNvPr id="284" name="正方形/長方形 283">
          <a:extLst>
            <a:ext uri="{FF2B5EF4-FFF2-40B4-BE49-F238E27FC236}">
              <a16:creationId xmlns:a16="http://schemas.microsoft.com/office/drawing/2014/main" id="{DC3B064C-96A8-4B2E-A9CB-957718D91BA2}"/>
            </a:ext>
          </a:extLst>
        </xdr:cNvPr>
        <xdr:cNvSpPr/>
      </xdr:nvSpPr>
      <xdr:spPr>
        <a:xfrm>
          <a:off x="2682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textlink="">
      <xdr:nvSpPr>
        <xdr:cNvPr id="285" name="正方形/長方形 284">
          <a:extLst>
            <a:ext uri="{FF2B5EF4-FFF2-40B4-BE49-F238E27FC236}">
              <a16:creationId xmlns:a16="http://schemas.microsoft.com/office/drawing/2014/main" id="{A3FE9A98-B20C-444A-8909-CC9B97620B59}"/>
            </a:ext>
          </a:extLst>
        </xdr:cNvPr>
        <xdr:cNvSpPr/>
      </xdr:nvSpPr>
      <xdr:spPr>
        <a:xfrm>
          <a:off x="670560" y="16394430"/>
          <a:ext cx="417576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textlink="">
      <xdr:nvSpPr>
        <xdr:cNvPr id="286" name="正方形/長方形 285">
          <a:extLst>
            <a:ext uri="{FF2B5EF4-FFF2-40B4-BE49-F238E27FC236}">
              <a16:creationId xmlns:a16="http://schemas.microsoft.com/office/drawing/2014/main" id="{7BD15345-9053-4288-9DD5-892684C4B131}"/>
            </a:ext>
          </a:extLst>
        </xdr:cNvPr>
        <xdr:cNvSpPr/>
      </xdr:nvSpPr>
      <xdr:spPr>
        <a:xfrm>
          <a:off x="582676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textlink="">
      <xdr:nvSpPr>
        <xdr:cNvPr id="287" name="正方形/長方形 286">
          <a:extLst>
            <a:ext uri="{FF2B5EF4-FFF2-40B4-BE49-F238E27FC236}">
              <a16:creationId xmlns:a16="http://schemas.microsoft.com/office/drawing/2014/main" id="{CE32853D-2A24-4BBC-B3DB-0F31E883BAE3}"/>
            </a:ext>
          </a:extLst>
        </xdr:cNvPr>
        <xdr:cNvSpPr/>
      </xdr:nvSpPr>
      <xdr:spPr>
        <a:xfrm>
          <a:off x="59309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textlink="">
      <xdr:nvSpPr>
        <xdr:cNvPr id="288" name="正方形/長方形 287">
          <a:extLst>
            <a:ext uri="{FF2B5EF4-FFF2-40B4-BE49-F238E27FC236}">
              <a16:creationId xmlns:a16="http://schemas.microsoft.com/office/drawing/2014/main" id="{1FAEDA9B-E4A3-4EAB-9D3C-EA8B264002E4}"/>
            </a:ext>
          </a:extLst>
        </xdr:cNvPr>
        <xdr:cNvSpPr/>
      </xdr:nvSpPr>
      <xdr:spPr>
        <a:xfrm>
          <a:off x="59309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textlink="">
      <xdr:nvSpPr>
        <xdr:cNvPr id="289" name="正方形/長方形 288">
          <a:extLst>
            <a:ext uri="{FF2B5EF4-FFF2-40B4-BE49-F238E27FC236}">
              <a16:creationId xmlns:a16="http://schemas.microsoft.com/office/drawing/2014/main" id="{0AC3D1C4-044F-4835-960D-D0610318A49E}"/>
            </a:ext>
          </a:extLst>
        </xdr:cNvPr>
        <xdr:cNvSpPr/>
      </xdr:nvSpPr>
      <xdr:spPr>
        <a:xfrm>
          <a:off x="68326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textlink="">
      <xdr:nvSpPr>
        <xdr:cNvPr id="290" name="正方形/長方形 289">
          <a:extLst>
            <a:ext uri="{FF2B5EF4-FFF2-40B4-BE49-F238E27FC236}">
              <a16:creationId xmlns:a16="http://schemas.microsoft.com/office/drawing/2014/main" id="{CF3AB077-0653-4B5B-9672-294A17449A72}"/>
            </a:ext>
          </a:extLst>
        </xdr:cNvPr>
        <xdr:cNvSpPr/>
      </xdr:nvSpPr>
      <xdr:spPr>
        <a:xfrm>
          <a:off x="68326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textlink="">
      <xdr:nvSpPr>
        <xdr:cNvPr id="291" name="正方形/長方形 290">
          <a:extLst>
            <a:ext uri="{FF2B5EF4-FFF2-40B4-BE49-F238E27FC236}">
              <a16:creationId xmlns:a16="http://schemas.microsoft.com/office/drawing/2014/main" id="{902DBCEE-6265-4522-A197-ADC95C11E1E5}"/>
            </a:ext>
          </a:extLst>
        </xdr:cNvPr>
        <xdr:cNvSpPr/>
      </xdr:nvSpPr>
      <xdr:spPr>
        <a:xfrm>
          <a:off x="7838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96</xdr:row>
      <xdr:rowOff>25400</xdr:rowOff>
    </xdr:from>
    <xdr:to>
      <xdr:col>54</xdr:col>
      <xdr:colOff>127000</xdr:colOff>
      <xdr:row>97</xdr:row>
      <xdr:rowOff>107950</xdr:rowOff>
    </xdr:to>
    <xdr:sp textlink="">
      <xdr:nvSpPr>
        <xdr:cNvPr id="292" name="正方形/長方形 291">
          <a:extLst>
            <a:ext uri="{FF2B5EF4-FFF2-40B4-BE49-F238E27FC236}">
              <a16:creationId xmlns:a16="http://schemas.microsoft.com/office/drawing/2014/main" id="{813925C0-285F-4718-84FC-8BC4FC37F15E}"/>
            </a:ext>
          </a:extLst>
        </xdr:cNvPr>
        <xdr:cNvSpPr/>
      </xdr:nvSpPr>
      <xdr:spPr>
        <a:xfrm>
          <a:off x="7838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textlink="">
      <xdr:nvSpPr>
        <xdr:cNvPr id="293" name="正方形/長方形 292">
          <a:extLst>
            <a:ext uri="{FF2B5EF4-FFF2-40B4-BE49-F238E27FC236}">
              <a16:creationId xmlns:a16="http://schemas.microsoft.com/office/drawing/2014/main" id="{8EFBD301-6B54-4707-A17E-0FF313AF033D}"/>
            </a:ext>
          </a:extLst>
        </xdr:cNvPr>
        <xdr:cNvSpPr/>
      </xdr:nvSpPr>
      <xdr:spPr>
        <a:xfrm>
          <a:off x="5826760" y="16394430"/>
          <a:ext cx="415290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textlink="">
      <xdr:nvSpPr>
        <xdr:cNvPr id="294" name="正方形/長方形 293">
          <a:extLst>
            <a:ext uri="{FF2B5EF4-FFF2-40B4-BE49-F238E27FC236}">
              <a16:creationId xmlns:a16="http://schemas.microsoft.com/office/drawing/2014/main" id="{9C3B225F-AA8B-4C02-A850-9AECBBCC06FC}"/>
            </a:ext>
          </a:extLst>
        </xdr:cNvPr>
        <xdr:cNvSpPr/>
      </xdr:nvSpPr>
      <xdr:spPr>
        <a:xfrm>
          <a:off x="1096010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textlink="">
      <xdr:nvSpPr>
        <xdr:cNvPr id="295" name="正方形/長方形 294">
          <a:extLst>
            <a:ext uri="{FF2B5EF4-FFF2-40B4-BE49-F238E27FC236}">
              <a16:creationId xmlns:a16="http://schemas.microsoft.com/office/drawing/2014/main" id="{6BC47FB3-E882-475D-81B9-EAF89BFE7C2B}"/>
            </a:ext>
          </a:extLst>
        </xdr:cNvPr>
        <xdr:cNvSpPr/>
      </xdr:nvSpPr>
      <xdr:spPr>
        <a:xfrm>
          <a:off x="11064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textlink="">
      <xdr:nvSpPr>
        <xdr:cNvPr id="296" name="正方形/長方形 295">
          <a:extLst>
            <a:ext uri="{FF2B5EF4-FFF2-40B4-BE49-F238E27FC236}">
              <a16:creationId xmlns:a16="http://schemas.microsoft.com/office/drawing/2014/main" id="{805FCF76-F6E5-4955-BEB4-D0E0536EB6A2}"/>
            </a:ext>
          </a:extLst>
        </xdr:cNvPr>
        <xdr:cNvSpPr/>
      </xdr:nvSpPr>
      <xdr:spPr>
        <a:xfrm>
          <a:off x="11064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textlink="">
      <xdr:nvSpPr>
        <xdr:cNvPr id="297" name="正方形/長方形 296">
          <a:extLst>
            <a:ext uri="{FF2B5EF4-FFF2-40B4-BE49-F238E27FC236}">
              <a16:creationId xmlns:a16="http://schemas.microsoft.com/office/drawing/2014/main" id="{3831965C-3E15-4266-AFDD-CD519AFE0337}"/>
            </a:ext>
          </a:extLst>
        </xdr:cNvPr>
        <xdr:cNvSpPr/>
      </xdr:nvSpPr>
      <xdr:spPr>
        <a:xfrm>
          <a:off x="119659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textlink="">
      <xdr:nvSpPr>
        <xdr:cNvPr id="298" name="正方形/長方形 297">
          <a:extLst>
            <a:ext uri="{FF2B5EF4-FFF2-40B4-BE49-F238E27FC236}">
              <a16:creationId xmlns:a16="http://schemas.microsoft.com/office/drawing/2014/main" id="{FF11F559-BEF0-4F3E-AE14-97065A7BEADD}"/>
            </a:ext>
          </a:extLst>
        </xdr:cNvPr>
        <xdr:cNvSpPr/>
      </xdr:nvSpPr>
      <xdr:spPr>
        <a:xfrm>
          <a:off x="119659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textlink="">
      <xdr:nvSpPr>
        <xdr:cNvPr id="299" name="正方形/長方形 298">
          <a:extLst>
            <a:ext uri="{FF2B5EF4-FFF2-40B4-BE49-F238E27FC236}">
              <a16:creationId xmlns:a16="http://schemas.microsoft.com/office/drawing/2014/main" id="{905E105C-62D6-4EE9-AD38-4AB279495501}"/>
            </a:ext>
          </a:extLst>
        </xdr:cNvPr>
        <xdr:cNvSpPr/>
      </xdr:nvSpPr>
      <xdr:spPr>
        <a:xfrm>
          <a:off x="129717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29</xdr:row>
      <xdr:rowOff>82550</xdr:rowOff>
    </xdr:from>
    <xdr:to>
      <xdr:col>85</xdr:col>
      <xdr:colOff>63500</xdr:colOff>
      <xdr:row>30</xdr:row>
      <xdr:rowOff>165100</xdr:rowOff>
    </xdr:to>
    <xdr:sp textlink="">
      <xdr:nvSpPr>
        <xdr:cNvPr id="300" name="正方形/長方形 299">
          <a:extLst>
            <a:ext uri="{FF2B5EF4-FFF2-40B4-BE49-F238E27FC236}">
              <a16:creationId xmlns:a16="http://schemas.microsoft.com/office/drawing/2014/main" id="{BFFB1E56-FF88-4D22-A178-9910FCAE5250}"/>
            </a:ext>
          </a:extLst>
        </xdr:cNvPr>
        <xdr:cNvSpPr/>
      </xdr:nvSpPr>
      <xdr:spPr>
        <a:xfrm>
          <a:off x="129717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textlink="">
      <xdr:nvSpPr>
        <xdr:cNvPr id="301" name="正方形/長方形 300">
          <a:extLst>
            <a:ext uri="{FF2B5EF4-FFF2-40B4-BE49-F238E27FC236}">
              <a16:creationId xmlns:a16="http://schemas.microsoft.com/office/drawing/2014/main" id="{1B87F6CA-0A0D-41B7-988D-4F44B84155C2}"/>
            </a:ext>
          </a:extLst>
        </xdr:cNvPr>
        <xdr:cNvSpPr/>
      </xdr:nvSpPr>
      <xdr:spPr>
        <a:xfrm>
          <a:off x="10960100" y="5215890"/>
          <a:ext cx="415290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24</xdr:row>
      <xdr:rowOff>76200</xdr:rowOff>
    </xdr:from>
    <xdr:to>
      <xdr:col>120</xdr:col>
      <xdr:colOff>152400</xdr:colOff>
      <xdr:row>28</xdr:row>
      <xdr:rowOff>25400</xdr:rowOff>
    </xdr:to>
    <xdr:sp textlink="">
      <xdr:nvSpPr>
        <xdr:cNvPr id="302" name="正方形/長方形 301">
          <a:extLst>
            <a:ext uri="{FF2B5EF4-FFF2-40B4-BE49-F238E27FC236}">
              <a16:creationId xmlns:a16="http://schemas.microsoft.com/office/drawing/2014/main" id="{928A902D-D912-45AD-BC13-7CE637BABD68}"/>
            </a:ext>
          </a:extLst>
        </xdr:cNvPr>
        <xdr:cNvSpPr/>
      </xdr:nvSpPr>
      <xdr:spPr>
        <a:xfrm>
          <a:off x="1609344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textlink="">
      <xdr:nvSpPr>
        <xdr:cNvPr id="303" name="正方形/長方形 302">
          <a:extLst>
            <a:ext uri="{FF2B5EF4-FFF2-40B4-BE49-F238E27FC236}">
              <a16:creationId xmlns:a16="http://schemas.microsoft.com/office/drawing/2014/main" id="{754BF517-1455-462E-A9DA-A566C985B6F3}"/>
            </a:ext>
          </a:extLst>
        </xdr:cNvPr>
        <xdr:cNvSpPr/>
      </xdr:nvSpPr>
      <xdr:spPr>
        <a:xfrm>
          <a:off x="16220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textlink="">
      <xdr:nvSpPr>
        <xdr:cNvPr id="304" name="正方形/長方形 303">
          <a:extLst>
            <a:ext uri="{FF2B5EF4-FFF2-40B4-BE49-F238E27FC236}">
              <a16:creationId xmlns:a16="http://schemas.microsoft.com/office/drawing/2014/main" id="{2A1E6DAC-56F8-4B32-83E4-751E8C864981}"/>
            </a:ext>
          </a:extLst>
        </xdr:cNvPr>
        <xdr:cNvSpPr/>
      </xdr:nvSpPr>
      <xdr:spPr>
        <a:xfrm>
          <a:off x="16220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textlink="">
      <xdr:nvSpPr>
        <xdr:cNvPr id="305" name="正方形/長方形 304">
          <a:extLst>
            <a:ext uri="{FF2B5EF4-FFF2-40B4-BE49-F238E27FC236}">
              <a16:creationId xmlns:a16="http://schemas.microsoft.com/office/drawing/2014/main" id="{0CAF197A-6AEA-444C-9308-C989971DA0DC}"/>
            </a:ext>
          </a:extLst>
        </xdr:cNvPr>
        <xdr:cNvSpPr/>
      </xdr:nvSpPr>
      <xdr:spPr>
        <a:xfrm>
          <a:off x="170992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textlink="">
      <xdr:nvSpPr>
        <xdr:cNvPr id="306" name="正方形/長方形 305">
          <a:extLst>
            <a:ext uri="{FF2B5EF4-FFF2-40B4-BE49-F238E27FC236}">
              <a16:creationId xmlns:a16="http://schemas.microsoft.com/office/drawing/2014/main" id="{3BD43F89-7DBD-4F98-AEB7-E05AFF547F4D}"/>
            </a:ext>
          </a:extLst>
        </xdr:cNvPr>
        <xdr:cNvSpPr/>
      </xdr:nvSpPr>
      <xdr:spPr>
        <a:xfrm>
          <a:off x="170992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textlink="">
      <xdr:nvSpPr>
        <xdr:cNvPr id="307" name="正方形/長方形 306">
          <a:extLst>
            <a:ext uri="{FF2B5EF4-FFF2-40B4-BE49-F238E27FC236}">
              <a16:creationId xmlns:a16="http://schemas.microsoft.com/office/drawing/2014/main" id="{23095AEE-AB3F-439F-8582-DB4D8B4E1479}"/>
            </a:ext>
          </a:extLst>
        </xdr:cNvPr>
        <xdr:cNvSpPr/>
      </xdr:nvSpPr>
      <xdr:spPr>
        <a:xfrm>
          <a:off x="1810512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29</xdr:row>
      <xdr:rowOff>82550</xdr:rowOff>
    </xdr:from>
    <xdr:to>
      <xdr:col>116</xdr:col>
      <xdr:colOff>0</xdr:colOff>
      <xdr:row>30</xdr:row>
      <xdr:rowOff>165100</xdr:rowOff>
    </xdr:to>
    <xdr:sp textlink="">
      <xdr:nvSpPr>
        <xdr:cNvPr id="308" name="正方形/長方形 307">
          <a:extLst>
            <a:ext uri="{FF2B5EF4-FFF2-40B4-BE49-F238E27FC236}">
              <a16:creationId xmlns:a16="http://schemas.microsoft.com/office/drawing/2014/main" id="{002AF82E-18AE-4F09-A40E-8517B1CB128D}"/>
            </a:ext>
          </a:extLst>
        </xdr:cNvPr>
        <xdr:cNvSpPr/>
      </xdr:nvSpPr>
      <xdr:spPr>
        <a:xfrm>
          <a:off x="1810512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textlink="">
      <xdr:nvSpPr>
        <xdr:cNvPr id="309" name="正方形/長方形 308">
          <a:extLst>
            <a:ext uri="{FF2B5EF4-FFF2-40B4-BE49-F238E27FC236}">
              <a16:creationId xmlns:a16="http://schemas.microsoft.com/office/drawing/2014/main" id="{512B04C6-E4FE-4D37-A0E5-C43E039076B2}"/>
            </a:ext>
          </a:extLst>
        </xdr:cNvPr>
        <xdr:cNvSpPr/>
      </xdr:nvSpPr>
      <xdr:spPr>
        <a:xfrm>
          <a:off x="16093440" y="5215890"/>
          <a:ext cx="417576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46</xdr:row>
      <xdr:rowOff>114300</xdr:rowOff>
    </xdr:from>
    <xdr:to>
      <xdr:col>90</xdr:col>
      <xdr:colOff>25400</xdr:colOff>
      <xdr:row>50</xdr:row>
      <xdr:rowOff>63500</xdr:rowOff>
    </xdr:to>
    <xdr:sp textlink="">
      <xdr:nvSpPr>
        <xdr:cNvPr id="310" name="正方形/長方形 309">
          <a:extLst>
            <a:ext uri="{FF2B5EF4-FFF2-40B4-BE49-F238E27FC236}">
              <a16:creationId xmlns:a16="http://schemas.microsoft.com/office/drawing/2014/main" id="{A5CEFD6D-71B0-4181-954B-BAB6138D6DB7}"/>
            </a:ext>
          </a:extLst>
        </xdr:cNvPr>
        <xdr:cNvSpPr/>
      </xdr:nvSpPr>
      <xdr:spPr>
        <a:xfrm>
          <a:off x="1096010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textlink="">
      <xdr:nvSpPr>
        <xdr:cNvPr id="311" name="正方形/長方形 310">
          <a:extLst>
            <a:ext uri="{FF2B5EF4-FFF2-40B4-BE49-F238E27FC236}">
              <a16:creationId xmlns:a16="http://schemas.microsoft.com/office/drawing/2014/main" id="{1A8112A4-AEC1-45FC-B47B-292DB74D210C}"/>
            </a:ext>
          </a:extLst>
        </xdr:cNvPr>
        <xdr:cNvSpPr/>
      </xdr:nvSpPr>
      <xdr:spPr>
        <a:xfrm>
          <a:off x="11064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textlink="">
      <xdr:nvSpPr>
        <xdr:cNvPr id="312" name="正方形/長方形 311">
          <a:extLst>
            <a:ext uri="{FF2B5EF4-FFF2-40B4-BE49-F238E27FC236}">
              <a16:creationId xmlns:a16="http://schemas.microsoft.com/office/drawing/2014/main" id="{FB66EBB9-23F8-4C55-9B90-FCC47FF1E93D}"/>
            </a:ext>
          </a:extLst>
        </xdr:cNvPr>
        <xdr:cNvSpPr/>
      </xdr:nvSpPr>
      <xdr:spPr>
        <a:xfrm>
          <a:off x="11064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textlink="">
      <xdr:nvSpPr>
        <xdr:cNvPr id="313" name="正方形/長方形 312">
          <a:extLst>
            <a:ext uri="{FF2B5EF4-FFF2-40B4-BE49-F238E27FC236}">
              <a16:creationId xmlns:a16="http://schemas.microsoft.com/office/drawing/2014/main" id="{968CD06E-F33B-4D6C-A456-FBDB406B2C19}"/>
            </a:ext>
          </a:extLst>
        </xdr:cNvPr>
        <xdr:cNvSpPr/>
      </xdr:nvSpPr>
      <xdr:spPr>
        <a:xfrm>
          <a:off x="119659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textlink="">
      <xdr:nvSpPr>
        <xdr:cNvPr id="314" name="正方形/長方形 313">
          <a:extLst>
            <a:ext uri="{FF2B5EF4-FFF2-40B4-BE49-F238E27FC236}">
              <a16:creationId xmlns:a16="http://schemas.microsoft.com/office/drawing/2014/main" id="{318CCB7C-A5E7-42C2-AED8-A4DACA7DF1CB}"/>
            </a:ext>
          </a:extLst>
        </xdr:cNvPr>
        <xdr:cNvSpPr/>
      </xdr:nvSpPr>
      <xdr:spPr>
        <a:xfrm>
          <a:off x="119659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textlink="">
      <xdr:nvSpPr>
        <xdr:cNvPr id="315" name="正方形/長方形 314">
          <a:extLst>
            <a:ext uri="{FF2B5EF4-FFF2-40B4-BE49-F238E27FC236}">
              <a16:creationId xmlns:a16="http://schemas.microsoft.com/office/drawing/2014/main" id="{04BC9CD5-7C72-4563-BF19-403677F46D6F}"/>
            </a:ext>
          </a:extLst>
        </xdr:cNvPr>
        <xdr:cNvSpPr/>
      </xdr:nvSpPr>
      <xdr:spPr>
        <a:xfrm>
          <a:off x="129717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51</xdr:row>
      <xdr:rowOff>120650</xdr:rowOff>
    </xdr:from>
    <xdr:to>
      <xdr:col>85</xdr:col>
      <xdr:colOff>63500</xdr:colOff>
      <xdr:row>53</xdr:row>
      <xdr:rowOff>31750</xdr:rowOff>
    </xdr:to>
    <xdr:sp textlink="">
      <xdr:nvSpPr>
        <xdr:cNvPr id="316" name="正方形/長方形 315">
          <a:extLst>
            <a:ext uri="{FF2B5EF4-FFF2-40B4-BE49-F238E27FC236}">
              <a16:creationId xmlns:a16="http://schemas.microsoft.com/office/drawing/2014/main" id="{94A3343F-CB08-4BE4-B73F-C05F17BE7D38}"/>
            </a:ext>
          </a:extLst>
        </xdr:cNvPr>
        <xdr:cNvSpPr/>
      </xdr:nvSpPr>
      <xdr:spPr>
        <a:xfrm>
          <a:off x="129717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textlink="">
      <xdr:nvSpPr>
        <xdr:cNvPr id="317" name="正方形/長方形 316">
          <a:extLst>
            <a:ext uri="{FF2B5EF4-FFF2-40B4-BE49-F238E27FC236}">
              <a16:creationId xmlns:a16="http://schemas.microsoft.com/office/drawing/2014/main" id="{72AD6E2A-78D3-4A9B-8F2B-F03E33FC0D55}"/>
            </a:ext>
          </a:extLst>
        </xdr:cNvPr>
        <xdr:cNvSpPr/>
      </xdr:nvSpPr>
      <xdr:spPr>
        <a:xfrm>
          <a:off x="1096010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textlink="">
      <xdr:nvSpPr>
        <xdr:cNvPr id="318" name="テキスト ボックス 317">
          <a:extLst>
            <a:ext uri="{FF2B5EF4-FFF2-40B4-BE49-F238E27FC236}">
              <a16:creationId xmlns:a16="http://schemas.microsoft.com/office/drawing/2014/main" id="{CD8B91BB-287A-46FC-91D2-8907622F535B}"/>
            </a:ext>
          </a:extLst>
        </xdr:cNvPr>
        <xdr:cNvSpPr txBox="1"/>
      </xdr:nvSpPr>
      <xdr:spPr>
        <a:xfrm>
          <a:off x="1092200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319" name="直線コネクタ 318">
          <a:extLst>
            <a:ext uri="{FF2B5EF4-FFF2-40B4-BE49-F238E27FC236}">
              <a16:creationId xmlns:a16="http://schemas.microsoft.com/office/drawing/2014/main" id="{CFC53F6C-DC87-4E0D-A6D9-0E064B42CC9C}"/>
            </a:ext>
          </a:extLst>
        </xdr:cNvPr>
        <xdr:cNvCxnSpPr/>
      </xdr:nvCxnSpPr>
      <xdr:spPr>
        <a:xfrm>
          <a:off x="10960100" y="111785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textlink="">
      <xdr:nvSpPr>
        <xdr:cNvPr id="320" name="テキスト ボックス 319">
          <a:extLst>
            <a:ext uri="{FF2B5EF4-FFF2-40B4-BE49-F238E27FC236}">
              <a16:creationId xmlns:a16="http://schemas.microsoft.com/office/drawing/2014/main" id="{669155CE-14EE-4370-9471-BEC545760089}"/>
            </a:ext>
          </a:extLst>
        </xdr:cNvPr>
        <xdr:cNvSpPr txBox="1"/>
      </xdr:nvSpPr>
      <xdr:spPr>
        <a:xfrm>
          <a:off x="1056150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0</xdr:rowOff>
    </xdr:from>
    <xdr:to>
      <xdr:col>89</xdr:col>
      <xdr:colOff>177800</xdr:colOff>
      <xdr:row>64</xdr:row>
      <xdr:rowOff>0</xdr:rowOff>
    </xdr:to>
    <xdr:cxnSp macro="">
      <xdr:nvCxnSpPr>
        <xdr:cNvPr id="321" name="直線コネクタ 320">
          <a:extLst>
            <a:ext uri="{FF2B5EF4-FFF2-40B4-BE49-F238E27FC236}">
              <a16:creationId xmlns:a16="http://schemas.microsoft.com/office/drawing/2014/main" id="{FC733EA2-5B43-4085-91FB-CC398EBC7551}"/>
            </a:ext>
          </a:extLst>
        </xdr:cNvPr>
        <xdr:cNvCxnSpPr/>
      </xdr:nvCxnSpPr>
      <xdr:spPr>
        <a:xfrm>
          <a:off x="10960100" y="107289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29227</xdr:rowOff>
    </xdr:from>
    <xdr:ext cx="467179" cy="259045"/>
    <xdr:sp textlink="">
      <xdr:nvSpPr>
        <xdr:cNvPr id="322" name="テキスト ボックス 321">
          <a:extLst>
            <a:ext uri="{FF2B5EF4-FFF2-40B4-BE49-F238E27FC236}">
              <a16:creationId xmlns:a16="http://schemas.microsoft.com/office/drawing/2014/main" id="{E3BD23CA-A4E0-4C17-BDA4-7207DA407237}"/>
            </a:ext>
          </a:extLst>
        </xdr:cNvPr>
        <xdr:cNvSpPr txBox="1"/>
      </xdr:nvSpPr>
      <xdr:spPr>
        <a:xfrm>
          <a:off x="10561501" y="105905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57150</xdr:rowOff>
    </xdr:from>
    <xdr:to>
      <xdr:col>89</xdr:col>
      <xdr:colOff>177800</xdr:colOff>
      <xdr:row>61</xdr:row>
      <xdr:rowOff>57150</xdr:rowOff>
    </xdr:to>
    <xdr:cxnSp macro="">
      <xdr:nvCxnSpPr>
        <xdr:cNvPr id="323" name="直線コネクタ 322">
          <a:extLst>
            <a:ext uri="{FF2B5EF4-FFF2-40B4-BE49-F238E27FC236}">
              <a16:creationId xmlns:a16="http://schemas.microsoft.com/office/drawing/2014/main" id="{4104E580-A774-4AEF-A513-824F359759A9}"/>
            </a:ext>
          </a:extLst>
        </xdr:cNvPr>
        <xdr:cNvCxnSpPr/>
      </xdr:nvCxnSpPr>
      <xdr:spPr>
        <a:xfrm>
          <a:off x="10960100" y="102831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86377</xdr:rowOff>
    </xdr:from>
    <xdr:ext cx="403059" cy="259045"/>
    <xdr:sp textlink="">
      <xdr:nvSpPr>
        <xdr:cNvPr id="324" name="テキスト ボックス 323">
          <a:extLst>
            <a:ext uri="{FF2B5EF4-FFF2-40B4-BE49-F238E27FC236}">
              <a16:creationId xmlns:a16="http://schemas.microsoft.com/office/drawing/2014/main" id="{D38B2B49-D31C-420D-8511-32FFA144B523}"/>
            </a:ext>
          </a:extLst>
        </xdr:cNvPr>
        <xdr:cNvSpPr txBox="1"/>
      </xdr:nvSpPr>
      <xdr:spPr>
        <a:xfrm>
          <a:off x="1060276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114300</xdr:rowOff>
    </xdr:from>
    <xdr:to>
      <xdr:col>89</xdr:col>
      <xdr:colOff>177800</xdr:colOff>
      <xdr:row>58</xdr:row>
      <xdr:rowOff>114300</xdr:rowOff>
    </xdr:to>
    <xdr:cxnSp macro="">
      <xdr:nvCxnSpPr>
        <xdr:cNvPr id="325" name="直線コネクタ 324">
          <a:extLst>
            <a:ext uri="{FF2B5EF4-FFF2-40B4-BE49-F238E27FC236}">
              <a16:creationId xmlns:a16="http://schemas.microsoft.com/office/drawing/2014/main" id="{0D0EB4F9-17AC-4BFB-8DB8-2DD0C2818DAC}"/>
            </a:ext>
          </a:extLst>
        </xdr:cNvPr>
        <xdr:cNvCxnSpPr/>
      </xdr:nvCxnSpPr>
      <xdr:spPr>
        <a:xfrm>
          <a:off x="10960100" y="98374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57</xdr:row>
      <xdr:rowOff>143527</xdr:rowOff>
    </xdr:from>
    <xdr:ext cx="403059" cy="259045"/>
    <xdr:sp textlink="">
      <xdr:nvSpPr>
        <xdr:cNvPr id="326" name="テキスト ボックス 325">
          <a:extLst>
            <a:ext uri="{FF2B5EF4-FFF2-40B4-BE49-F238E27FC236}">
              <a16:creationId xmlns:a16="http://schemas.microsoft.com/office/drawing/2014/main" id="{55F39203-B5AD-4AF0-9611-A626B1A00AE0}"/>
            </a:ext>
          </a:extLst>
        </xdr:cNvPr>
        <xdr:cNvSpPr txBox="1"/>
      </xdr:nvSpPr>
      <xdr:spPr>
        <a:xfrm>
          <a:off x="10602761" y="969900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0</xdr:rowOff>
    </xdr:from>
    <xdr:to>
      <xdr:col>89</xdr:col>
      <xdr:colOff>177800</xdr:colOff>
      <xdr:row>56</xdr:row>
      <xdr:rowOff>0</xdr:rowOff>
    </xdr:to>
    <xdr:cxnSp macro="">
      <xdr:nvCxnSpPr>
        <xdr:cNvPr id="327" name="直線コネクタ 326">
          <a:extLst>
            <a:ext uri="{FF2B5EF4-FFF2-40B4-BE49-F238E27FC236}">
              <a16:creationId xmlns:a16="http://schemas.microsoft.com/office/drawing/2014/main" id="{5E3C76FB-5D77-435C-9FA8-AEC5DBE35A1A}"/>
            </a:ext>
          </a:extLst>
        </xdr:cNvPr>
        <xdr:cNvCxnSpPr/>
      </xdr:nvCxnSpPr>
      <xdr:spPr>
        <a:xfrm>
          <a:off x="10960100" y="93878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55</xdr:row>
      <xdr:rowOff>29227</xdr:rowOff>
    </xdr:from>
    <xdr:ext cx="403059" cy="259045"/>
    <xdr:sp textlink="">
      <xdr:nvSpPr>
        <xdr:cNvPr id="328" name="テキスト ボックス 327">
          <a:extLst>
            <a:ext uri="{FF2B5EF4-FFF2-40B4-BE49-F238E27FC236}">
              <a16:creationId xmlns:a16="http://schemas.microsoft.com/office/drawing/2014/main" id="{A71F4EB1-9596-4981-9605-55CFED9531AC}"/>
            </a:ext>
          </a:extLst>
        </xdr:cNvPr>
        <xdr:cNvSpPr txBox="1"/>
      </xdr:nvSpPr>
      <xdr:spPr>
        <a:xfrm>
          <a:off x="10602761" y="92494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329" name="直線コネクタ 328">
          <a:extLst>
            <a:ext uri="{FF2B5EF4-FFF2-40B4-BE49-F238E27FC236}">
              <a16:creationId xmlns:a16="http://schemas.microsoft.com/office/drawing/2014/main" id="{8C1B9719-78FA-49A6-BE91-FF6222CDCEC2}"/>
            </a:ext>
          </a:extLst>
        </xdr:cNvPr>
        <xdr:cNvCxnSpPr/>
      </xdr:nvCxnSpPr>
      <xdr:spPr>
        <a:xfrm>
          <a:off x="10960100" y="89420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textlink="">
      <xdr:nvSpPr>
        <xdr:cNvPr id="330" name="テキスト ボックス 329">
          <a:extLst>
            <a:ext uri="{FF2B5EF4-FFF2-40B4-BE49-F238E27FC236}">
              <a16:creationId xmlns:a16="http://schemas.microsoft.com/office/drawing/2014/main" id="{D02525F0-4AE2-47D3-906D-1464803DF325}"/>
            </a:ext>
          </a:extLst>
        </xdr:cNvPr>
        <xdr:cNvSpPr txBox="1"/>
      </xdr:nvSpPr>
      <xdr:spPr>
        <a:xfrm>
          <a:off x="10602761" y="88036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textlink="">
      <xdr:nvSpPr>
        <xdr:cNvPr id="331" name="【学校施設】&#10;有形固定資産減価償却率グラフ枠">
          <a:extLst>
            <a:ext uri="{FF2B5EF4-FFF2-40B4-BE49-F238E27FC236}">
              <a16:creationId xmlns:a16="http://schemas.microsoft.com/office/drawing/2014/main" id="{796142FF-8695-404F-9545-6BC8433E7803}"/>
            </a:ext>
          </a:extLst>
        </xdr:cNvPr>
        <xdr:cNvSpPr/>
      </xdr:nvSpPr>
      <xdr:spPr>
        <a:xfrm>
          <a:off x="1096010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157734</xdr:rowOff>
    </xdr:from>
    <xdr:to>
      <xdr:col>85</xdr:col>
      <xdr:colOff>126364</xdr:colOff>
      <xdr:row>62</xdr:row>
      <xdr:rowOff>162306</xdr:rowOff>
    </xdr:to>
    <xdr:cxnSp macro="">
      <xdr:nvCxnSpPr>
        <xdr:cNvPr id="332" name="直線コネクタ 331">
          <a:extLst>
            <a:ext uri="{FF2B5EF4-FFF2-40B4-BE49-F238E27FC236}">
              <a16:creationId xmlns:a16="http://schemas.microsoft.com/office/drawing/2014/main" id="{75586F92-818C-4641-951C-E7E4D4EB4CFB}"/>
            </a:ext>
          </a:extLst>
        </xdr:cNvPr>
        <xdr:cNvCxnSpPr/>
      </xdr:nvCxnSpPr>
      <xdr:spPr>
        <a:xfrm flipV="1">
          <a:off x="14375764" y="9377934"/>
          <a:ext cx="0" cy="11780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62</xdr:row>
      <xdr:rowOff>166133</xdr:rowOff>
    </xdr:from>
    <xdr:ext cx="405111" cy="259045"/>
    <xdr:sp textlink="">
      <xdr:nvSpPr>
        <xdr:cNvPr id="333" name="【学校施設】&#10;有形固定資産減価償却率最小値テキスト">
          <a:extLst>
            <a:ext uri="{FF2B5EF4-FFF2-40B4-BE49-F238E27FC236}">
              <a16:creationId xmlns:a16="http://schemas.microsoft.com/office/drawing/2014/main" id="{4E5BE0AC-B507-4A71-9809-4D1CE3647142}"/>
            </a:ext>
          </a:extLst>
        </xdr:cNvPr>
        <xdr:cNvSpPr txBox="1"/>
      </xdr:nvSpPr>
      <xdr:spPr>
        <a:xfrm>
          <a:off x="14414500" y="105598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62</xdr:row>
      <xdr:rowOff>162306</xdr:rowOff>
    </xdr:from>
    <xdr:to>
      <xdr:col>86</xdr:col>
      <xdr:colOff>25400</xdr:colOff>
      <xdr:row>62</xdr:row>
      <xdr:rowOff>162306</xdr:rowOff>
    </xdr:to>
    <xdr:cxnSp macro="">
      <xdr:nvCxnSpPr>
        <xdr:cNvPr id="334" name="直線コネクタ 333">
          <a:extLst>
            <a:ext uri="{FF2B5EF4-FFF2-40B4-BE49-F238E27FC236}">
              <a16:creationId xmlns:a16="http://schemas.microsoft.com/office/drawing/2014/main" id="{BB4FA26F-3916-47E3-9A77-9A96E79446C6}"/>
            </a:ext>
          </a:extLst>
        </xdr:cNvPr>
        <xdr:cNvCxnSpPr/>
      </xdr:nvCxnSpPr>
      <xdr:spPr>
        <a:xfrm>
          <a:off x="14287500" y="1055598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104411</xdr:rowOff>
    </xdr:from>
    <xdr:ext cx="405111" cy="259045"/>
    <xdr:sp textlink="">
      <xdr:nvSpPr>
        <xdr:cNvPr id="335" name="【学校施設】&#10;有形固定資産減価償却率最大値テキスト">
          <a:extLst>
            <a:ext uri="{FF2B5EF4-FFF2-40B4-BE49-F238E27FC236}">
              <a16:creationId xmlns:a16="http://schemas.microsoft.com/office/drawing/2014/main" id="{2E714DE8-C1A7-449E-800A-485550B3F7BA}"/>
            </a:ext>
          </a:extLst>
        </xdr:cNvPr>
        <xdr:cNvSpPr txBox="1"/>
      </xdr:nvSpPr>
      <xdr:spPr>
        <a:xfrm>
          <a:off x="14414500" y="91569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157734</xdr:rowOff>
    </xdr:from>
    <xdr:to>
      <xdr:col>86</xdr:col>
      <xdr:colOff>25400</xdr:colOff>
      <xdr:row>55</xdr:row>
      <xdr:rowOff>157734</xdr:rowOff>
    </xdr:to>
    <xdr:cxnSp macro="">
      <xdr:nvCxnSpPr>
        <xdr:cNvPr id="336" name="直線コネクタ 335">
          <a:extLst>
            <a:ext uri="{FF2B5EF4-FFF2-40B4-BE49-F238E27FC236}">
              <a16:creationId xmlns:a16="http://schemas.microsoft.com/office/drawing/2014/main" id="{4BDD0633-024C-49EC-A700-9F4B72626DE9}"/>
            </a:ext>
          </a:extLst>
        </xdr:cNvPr>
        <xdr:cNvCxnSpPr/>
      </xdr:nvCxnSpPr>
      <xdr:spPr>
        <a:xfrm>
          <a:off x="14287500" y="937793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81805</xdr:rowOff>
    </xdr:from>
    <xdr:ext cx="405111" cy="259045"/>
    <xdr:sp textlink="">
      <xdr:nvSpPr>
        <xdr:cNvPr id="337" name="【学校施設】&#10;有形固定資産減価償却率平均値テキスト">
          <a:extLst>
            <a:ext uri="{FF2B5EF4-FFF2-40B4-BE49-F238E27FC236}">
              <a16:creationId xmlns:a16="http://schemas.microsoft.com/office/drawing/2014/main" id="{364F8242-DD13-409A-942E-B48CD90496BF}"/>
            </a:ext>
          </a:extLst>
        </xdr:cNvPr>
        <xdr:cNvSpPr txBox="1"/>
      </xdr:nvSpPr>
      <xdr:spPr>
        <a:xfrm>
          <a:off x="14414500" y="980492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58928</xdr:rowOff>
    </xdr:from>
    <xdr:to>
      <xdr:col>85</xdr:col>
      <xdr:colOff>177800</xdr:colOff>
      <xdr:row>59</xdr:row>
      <xdr:rowOff>160528</xdr:rowOff>
    </xdr:to>
    <xdr:sp textlink="">
      <xdr:nvSpPr>
        <xdr:cNvPr id="338" name="フローチャート: 判断 337">
          <a:extLst>
            <a:ext uri="{FF2B5EF4-FFF2-40B4-BE49-F238E27FC236}">
              <a16:creationId xmlns:a16="http://schemas.microsoft.com/office/drawing/2014/main" id="{72028001-1295-4D3F-81DD-E53E9A060C11}"/>
            </a:ext>
          </a:extLst>
        </xdr:cNvPr>
        <xdr:cNvSpPr/>
      </xdr:nvSpPr>
      <xdr:spPr>
        <a:xfrm>
          <a:off x="14325600" y="9949688"/>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24638</xdr:rowOff>
    </xdr:from>
    <xdr:to>
      <xdr:col>81</xdr:col>
      <xdr:colOff>101600</xdr:colOff>
      <xdr:row>59</xdr:row>
      <xdr:rowOff>126238</xdr:rowOff>
    </xdr:to>
    <xdr:sp textlink="">
      <xdr:nvSpPr>
        <xdr:cNvPr id="339" name="フローチャート: 判断 338">
          <a:extLst>
            <a:ext uri="{FF2B5EF4-FFF2-40B4-BE49-F238E27FC236}">
              <a16:creationId xmlns:a16="http://schemas.microsoft.com/office/drawing/2014/main" id="{D750BEE9-52B6-4A3D-9C3E-5ABB65C723CD}"/>
            </a:ext>
          </a:extLst>
        </xdr:cNvPr>
        <xdr:cNvSpPr/>
      </xdr:nvSpPr>
      <xdr:spPr>
        <a:xfrm>
          <a:off x="13578840" y="99153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22352</xdr:rowOff>
    </xdr:from>
    <xdr:to>
      <xdr:col>76</xdr:col>
      <xdr:colOff>165100</xdr:colOff>
      <xdr:row>59</xdr:row>
      <xdr:rowOff>123952</xdr:rowOff>
    </xdr:to>
    <xdr:sp textlink="">
      <xdr:nvSpPr>
        <xdr:cNvPr id="340" name="フローチャート: 判断 339">
          <a:extLst>
            <a:ext uri="{FF2B5EF4-FFF2-40B4-BE49-F238E27FC236}">
              <a16:creationId xmlns:a16="http://schemas.microsoft.com/office/drawing/2014/main" id="{56E5B2A0-A941-466C-9396-C2A53C9F7D9C}"/>
            </a:ext>
          </a:extLst>
        </xdr:cNvPr>
        <xdr:cNvSpPr/>
      </xdr:nvSpPr>
      <xdr:spPr>
        <a:xfrm>
          <a:off x="12804140" y="9913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159512</xdr:rowOff>
    </xdr:from>
    <xdr:to>
      <xdr:col>72</xdr:col>
      <xdr:colOff>38100</xdr:colOff>
      <xdr:row>59</xdr:row>
      <xdr:rowOff>89662</xdr:rowOff>
    </xdr:to>
    <xdr:sp textlink="">
      <xdr:nvSpPr>
        <xdr:cNvPr id="341" name="フローチャート: 判断 340">
          <a:extLst>
            <a:ext uri="{FF2B5EF4-FFF2-40B4-BE49-F238E27FC236}">
              <a16:creationId xmlns:a16="http://schemas.microsoft.com/office/drawing/2014/main" id="{5F493FD7-F2C8-477E-9401-FD47F772118F}"/>
            </a:ext>
          </a:extLst>
        </xdr:cNvPr>
        <xdr:cNvSpPr/>
      </xdr:nvSpPr>
      <xdr:spPr>
        <a:xfrm>
          <a:off x="12029440" y="988263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141224</xdr:rowOff>
    </xdr:from>
    <xdr:to>
      <xdr:col>67</xdr:col>
      <xdr:colOff>101600</xdr:colOff>
      <xdr:row>59</xdr:row>
      <xdr:rowOff>71374</xdr:rowOff>
    </xdr:to>
    <xdr:sp textlink="">
      <xdr:nvSpPr>
        <xdr:cNvPr id="342" name="フローチャート: 判断 341">
          <a:extLst>
            <a:ext uri="{FF2B5EF4-FFF2-40B4-BE49-F238E27FC236}">
              <a16:creationId xmlns:a16="http://schemas.microsoft.com/office/drawing/2014/main" id="{C97F4F91-C35A-4F24-A59D-95DFA66A1249}"/>
            </a:ext>
          </a:extLst>
        </xdr:cNvPr>
        <xdr:cNvSpPr/>
      </xdr:nvSpPr>
      <xdr:spPr>
        <a:xfrm>
          <a:off x="11231880" y="986434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textlink="">
      <xdr:nvSpPr>
        <xdr:cNvPr id="343" name="テキスト ボックス 342">
          <a:extLst>
            <a:ext uri="{FF2B5EF4-FFF2-40B4-BE49-F238E27FC236}">
              <a16:creationId xmlns:a16="http://schemas.microsoft.com/office/drawing/2014/main" id="{5A952BDE-4090-4999-9D6A-5F7FD7983D69}"/>
            </a:ext>
          </a:extLst>
        </xdr:cNvPr>
        <xdr:cNvSpPr txBox="1"/>
      </xdr:nvSpPr>
      <xdr:spPr>
        <a:xfrm>
          <a:off x="14208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textlink="">
      <xdr:nvSpPr>
        <xdr:cNvPr id="344" name="テキスト ボックス 343">
          <a:extLst>
            <a:ext uri="{FF2B5EF4-FFF2-40B4-BE49-F238E27FC236}">
              <a16:creationId xmlns:a16="http://schemas.microsoft.com/office/drawing/2014/main" id="{8F31AFD6-F481-42B2-9B6E-DC2FE0707A84}"/>
            </a:ext>
          </a:extLst>
        </xdr:cNvPr>
        <xdr:cNvSpPr txBox="1"/>
      </xdr:nvSpPr>
      <xdr:spPr>
        <a:xfrm>
          <a:off x="134620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textlink="">
      <xdr:nvSpPr>
        <xdr:cNvPr id="345" name="テキスト ボックス 344">
          <a:extLst>
            <a:ext uri="{FF2B5EF4-FFF2-40B4-BE49-F238E27FC236}">
              <a16:creationId xmlns:a16="http://schemas.microsoft.com/office/drawing/2014/main" id="{11C47951-FC41-4CD4-81C7-CACEC185FD57}"/>
            </a:ext>
          </a:extLst>
        </xdr:cNvPr>
        <xdr:cNvSpPr txBox="1"/>
      </xdr:nvSpPr>
      <xdr:spPr>
        <a:xfrm>
          <a:off x="126873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textlink="">
      <xdr:nvSpPr>
        <xdr:cNvPr id="346" name="テキスト ボックス 345">
          <a:extLst>
            <a:ext uri="{FF2B5EF4-FFF2-40B4-BE49-F238E27FC236}">
              <a16:creationId xmlns:a16="http://schemas.microsoft.com/office/drawing/2014/main" id="{B3AADFD4-3A5D-4FE3-9ADD-61B3F3CC0274}"/>
            </a:ext>
          </a:extLst>
        </xdr:cNvPr>
        <xdr:cNvSpPr txBox="1"/>
      </xdr:nvSpPr>
      <xdr:spPr>
        <a:xfrm>
          <a:off x="119049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textlink="">
      <xdr:nvSpPr>
        <xdr:cNvPr id="347" name="テキスト ボックス 346">
          <a:extLst>
            <a:ext uri="{FF2B5EF4-FFF2-40B4-BE49-F238E27FC236}">
              <a16:creationId xmlns:a16="http://schemas.microsoft.com/office/drawing/2014/main" id="{29CF0306-E921-4388-A0F9-9525826F5A04}"/>
            </a:ext>
          </a:extLst>
        </xdr:cNvPr>
        <xdr:cNvSpPr txBox="1"/>
      </xdr:nvSpPr>
      <xdr:spPr>
        <a:xfrm>
          <a:off x="111150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62</xdr:row>
      <xdr:rowOff>79502</xdr:rowOff>
    </xdr:from>
    <xdr:to>
      <xdr:col>85</xdr:col>
      <xdr:colOff>177800</xdr:colOff>
      <xdr:row>63</xdr:row>
      <xdr:rowOff>9652</xdr:rowOff>
    </xdr:to>
    <xdr:sp textlink="">
      <xdr:nvSpPr>
        <xdr:cNvPr id="348" name="楕円 347">
          <a:extLst>
            <a:ext uri="{FF2B5EF4-FFF2-40B4-BE49-F238E27FC236}">
              <a16:creationId xmlns:a16="http://schemas.microsoft.com/office/drawing/2014/main" id="{347146E3-28F1-451E-9320-602C36F49732}"/>
            </a:ext>
          </a:extLst>
        </xdr:cNvPr>
        <xdr:cNvSpPr/>
      </xdr:nvSpPr>
      <xdr:spPr>
        <a:xfrm>
          <a:off x="14325600" y="10473182"/>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61</xdr:row>
      <xdr:rowOff>165879</xdr:rowOff>
    </xdr:from>
    <xdr:ext cx="405111" cy="259045"/>
    <xdr:sp textlink="">
      <xdr:nvSpPr>
        <xdr:cNvPr id="349" name="【学校施設】&#10;有形固定資産減価償却率該当値テキスト">
          <a:extLst>
            <a:ext uri="{FF2B5EF4-FFF2-40B4-BE49-F238E27FC236}">
              <a16:creationId xmlns:a16="http://schemas.microsoft.com/office/drawing/2014/main" id="{ABFE6C74-4A11-4FB9-8C10-1CA6AF050B65}"/>
            </a:ext>
          </a:extLst>
        </xdr:cNvPr>
        <xdr:cNvSpPr txBox="1"/>
      </xdr:nvSpPr>
      <xdr:spPr>
        <a:xfrm>
          <a:off x="14414500" y="103919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62</xdr:row>
      <xdr:rowOff>68072</xdr:rowOff>
    </xdr:from>
    <xdr:to>
      <xdr:col>81</xdr:col>
      <xdr:colOff>101600</xdr:colOff>
      <xdr:row>62</xdr:row>
      <xdr:rowOff>169672</xdr:rowOff>
    </xdr:to>
    <xdr:sp textlink="">
      <xdr:nvSpPr>
        <xdr:cNvPr id="350" name="楕円 349">
          <a:extLst>
            <a:ext uri="{FF2B5EF4-FFF2-40B4-BE49-F238E27FC236}">
              <a16:creationId xmlns:a16="http://schemas.microsoft.com/office/drawing/2014/main" id="{077B87FB-6F38-4D8D-8F30-17A75B14BAAD}"/>
            </a:ext>
          </a:extLst>
        </xdr:cNvPr>
        <xdr:cNvSpPr/>
      </xdr:nvSpPr>
      <xdr:spPr>
        <a:xfrm>
          <a:off x="13578840" y="104617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62</xdr:row>
      <xdr:rowOff>118872</xdr:rowOff>
    </xdr:from>
    <xdr:to>
      <xdr:col>85</xdr:col>
      <xdr:colOff>127000</xdr:colOff>
      <xdr:row>62</xdr:row>
      <xdr:rowOff>130302</xdr:rowOff>
    </xdr:to>
    <xdr:cxnSp macro="">
      <xdr:nvCxnSpPr>
        <xdr:cNvPr id="351" name="直線コネクタ 350">
          <a:extLst>
            <a:ext uri="{FF2B5EF4-FFF2-40B4-BE49-F238E27FC236}">
              <a16:creationId xmlns:a16="http://schemas.microsoft.com/office/drawing/2014/main" id="{68BC980A-BF28-47D6-92A4-AC9D8B4E3E0A}"/>
            </a:ext>
          </a:extLst>
        </xdr:cNvPr>
        <xdr:cNvCxnSpPr/>
      </xdr:nvCxnSpPr>
      <xdr:spPr>
        <a:xfrm>
          <a:off x="13629640" y="10512552"/>
          <a:ext cx="74676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62</xdr:row>
      <xdr:rowOff>56642</xdr:rowOff>
    </xdr:from>
    <xdr:to>
      <xdr:col>76</xdr:col>
      <xdr:colOff>165100</xdr:colOff>
      <xdr:row>62</xdr:row>
      <xdr:rowOff>158242</xdr:rowOff>
    </xdr:to>
    <xdr:sp textlink="">
      <xdr:nvSpPr>
        <xdr:cNvPr id="352" name="楕円 351">
          <a:extLst>
            <a:ext uri="{FF2B5EF4-FFF2-40B4-BE49-F238E27FC236}">
              <a16:creationId xmlns:a16="http://schemas.microsoft.com/office/drawing/2014/main" id="{BC7C789A-04B6-4E66-AFA6-1D23729E74E7}"/>
            </a:ext>
          </a:extLst>
        </xdr:cNvPr>
        <xdr:cNvSpPr/>
      </xdr:nvSpPr>
      <xdr:spPr>
        <a:xfrm>
          <a:off x="12804140" y="104503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62</xdr:row>
      <xdr:rowOff>107442</xdr:rowOff>
    </xdr:from>
    <xdr:to>
      <xdr:col>81</xdr:col>
      <xdr:colOff>50800</xdr:colOff>
      <xdr:row>62</xdr:row>
      <xdr:rowOff>118872</xdr:rowOff>
    </xdr:to>
    <xdr:cxnSp macro="">
      <xdr:nvCxnSpPr>
        <xdr:cNvPr id="353" name="直線コネクタ 352">
          <a:extLst>
            <a:ext uri="{FF2B5EF4-FFF2-40B4-BE49-F238E27FC236}">
              <a16:creationId xmlns:a16="http://schemas.microsoft.com/office/drawing/2014/main" id="{F7E24331-BCC6-4B49-8E5C-7BEF3B2D1D1B}"/>
            </a:ext>
          </a:extLst>
        </xdr:cNvPr>
        <xdr:cNvCxnSpPr/>
      </xdr:nvCxnSpPr>
      <xdr:spPr>
        <a:xfrm>
          <a:off x="12854940" y="10501122"/>
          <a:ext cx="7747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62</xdr:row>
      <xdr:rowOff>45212</xdr:rowOff>
    </xdr:from>
    <xdr:to>
      <xdr:col>72</xdr:col>
      <xdr:colOff>38100</xdr:colOff>
      <xdr:row>62</xdr:row>
      <xdr:rowOff>146812</xdr:rowOff>
    </xdr:to>
    <xdr:sp textlink="">
      <xdr:nvSpPr>
        <xdr:cNvPr id="354" name="楕円 353">
          <a:extLst>
            <a:ext uri="{FF2B5EF4-FFF2-40B4-BE49-F238E27FC236}">
              <a16:creationId xmlns:a16="http://schemas.microsoft.com/office/drawing/2014/main" id="{4EE6C85D-48FE-47A0-9ACD-F035A7EBA0B6}"/>
            </a:ext>
          </a:extLst>
        </xdr:cNvPr>
        <xdr:cNvSpPr/>
      </xdr:nvSpPr>
      <xdr:spPr>
        <a:xfrm>
          <a:off x="12029440" y="10438892"/>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62</xdr:row>
      <xdr:rowOff>96012</xdr:rowOff>
    </xdr:from>
    <xdr:to>
      <xdr:col>76</xdr:col>
      <xdr:colOff>114300</xdr:colOff>
      <xdr:row>62</xdr:row>
      <xdr:rowOff>107442</xdr:rowOff>
    </xdr:to>
    <xdr:cxnSp macro="">
      <xdr:nvCxnSpPr>
        <xdr:cNvPr id="355" name="直線コネクタ 354">
          <a:extLst>
            <a:ext uri="{FF2B5EF4-FFF2-40B4-BE49-F238E27FC236}">
              <a16:creationId xmlns:a16="http://schemas.microsoft.com/office/drawing/2014/main" id="{D4C23E00-841C-42A9-AC7C-39BB280818F3}"/>
            </a:ext>
          </a:extLst>
        </xdr:cNvPr>
        <xdr:cNvCxnSpPr/>
      </xdr:nvCxnSpPr>
      <xdr:spPr>
        <a:xfrm>
          <a:off x="12072620" y="10489692"/>
          <a:ext cx="78232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62</xdr:row>
      <xdr:rowOff>31496</xdr:rowOff>
    </xdr:from>
    <xdr:to>
      <xdr:col>67</xdr:col>
      <xdr:colOff>101600</xdr:colOff>
      <xdr:row>62</xdr:row>
      <xdr:rowOff>133096</xdr:rowOff>
    </xdr:to>
    <xdr:sp textlink="">
      <xdr:nvSpPr>
        <xdr:cNvPr id="356" name="楕円 355">
          <a:extLst>
            <a:ext uri="{FF2B5EF4-FFF2-40B4-BE49-F238E27FC236}">
              <a16:creationId xmlns:a16="http://schemas.microsoft.com/office/drawing/2014/main" id="{4FAC96C7-CD33-4AD9-A752-73143494F45D}"/>
            </a:ext>
          </a:extLst>
        </xdr:cNvPr>
        <xdr:cNvSpPr/>
      </xdr:nvSpPr>
      <xdr:spPr>
        <a:xfrm>
          <a:off x="11231880" y="104251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62</xdr:row>
      <xdr:rowOff>82296</xdr:rowOff>
    </xdr:from>
    <xdr:to>
      <xdr:col>71</xdr:col>
      <xdr:colOff>177800</xdr:colOff>
      <xdr:row>62</xdr:row>
      <xdr:rowOff>96012</xdr:rowOff>
    </xdr:to>
    <xdr:cxnSp macro="">
      <xdr:nvCxnSpPr>
        <xdr:cNvPr id="357" name="直線コネクタ 356">
          <a:extLst>
            <a:ext uri="{FF2B5EF4-FFF2-40B4-BE49-F238E27FC236}">
              <a16:creationId xmlns:a16="http://schemas.microsoft.com/office/drawing/2014/main" id="{71143448-C3B9-4395-AE01-915B8E3DD882}"/>
            </a:ext>
          </a:extLst>
        </xdr:cNvPr>
        <xdr:cNvCxnSpPr/>
      </xdr:nvCxnSpPr>
      <xdr:spPr>
        <a:xfrm>
          <a:off x="11282680" y="10475976"/>
          <a:ext cx="78994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57</xdr:row>
      <xdr:rowOff>142765</xdr:rowOff>
    </xdr:from>
    <xdr:ext cx="405111" cy="259045"/>
    <xdr:sp textlink="">
      <xdr:nvSpPr>
        <xdr:cNvPr id="358" name="n_1aveValue【学校施設】&#10;有形固定資産減価償却率">
          <a:extLst>
            <a:ext uri="{FF2B5EF4-FFF2-40B4-BE49-F238E27FC236}">
              <a16:creationId xmlns:a16="http://schemas.microsoft.com/office/drawing/2014/main" id="{2B9D91DC-50A5-42C4-AA1E-59EC433CEDF1}"/>
            </a:ext>
          </a:extLst>
        </xdr:cNvPr>
        <xdr:cNvSpPr txBox="1"/>
      </xdr:nvSpPr>
      <xdr:spPr>
        <a:xfrm>
          <a:off x="13437244" y="96982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140479</xdr:rowOff>
    </xdr:from>
    <xdr:ext cx="405111" cy="259045"/>
    <xdr:sp textlink="">
      <xdr:nvSpPr>
        <xdr:cNvPr id="359" name="n_2aveValue【学校施設】&#10;有形固定資産減価償却率">
          <a:extLst>
            <a:ext uri="{FF2B5EF4-FFF2-40B4-BE49-F238E27FC236}">
              <a16:creationId xmlns:a16="http://schemas.microsoft.com/office/drawing/2014/main" id="{E57E6D0F-260B-4535-BF86-A09DBA520072}"/>
            </a:ext>
          </a:extLst>
        </xdr:cNvPr>
        <xdr:cNvSpPr txBox="1"/>
      </xdr:nvSpPr>
      <xdr:spPr>
        <a:xfrm>
          <a:off x="12675244" y="96959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106189</xdr:rowOff>
    </xdr:from>
    <xdr:ext cx="405111" cy="259045"/>
    <xdr:sp textlink="">
      <xdr:nvSpPr>
        <xdr:cNvPr id="360" name="n_3aveValue【学校施設】&#10;有形固定資産減価償却率">
          <a:extLst>
            <a:ext uri="{FF2B5EF4-FFF2-40B4-BE49-F238E27FC236}">
              <a16:creationId xmlns:a16="http://schemas.microsoft.com/office/drawing/2014/main" id="{407415C7-457B-422F-9AE7-7A5587858F7E}"/>
            </a:ext>
          </a:extLst>
        </xdr:cNvPr>
        <xdr:cNvSpPr txBox="1"/>
      </xdr:nvSpPr>
      <xdr:spPr>
        <a:xfrm>
          <a:off x="11900544" y="96616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87901</xdr:rowOff>
    </xdr:from>
    <xdr:ext cx="405111" cy="259045"/>
    <xdr:sp textlink="">
      <xdr:nvSpPr>
        <xdr:cNvPr id="361" name="n_4aveValue【学校施設】&#10;有形固定資産減価償却率">
          <a:extLst>
            <a:ext uri="{FF2B5EF4-FFF2-40B4-BE49-F238E27FC236}">
              <a16:creationId xmlns:a16="http://schemas.microsoft.com/office/drawing/2014/main" id="{86F67377-4156-44B6-9ABD-6AA406FB7038}"/>
            </a:ext>
          </a:extLst>
        </xdr:cNvPr>
        <xdr:cNvSpPr txBox="1"/>
      </xdr:nvSpPr>
      <xdr:spPr>
        <a:xfrm>
          <a:off x="11102984" y="96433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62</xdr:row>
      <xdr:rowOff>160799</xdr:rowOff>
    </xdr:from>
    <xdr:ext cx="405111" cy="259045"/>
    <xdr:sp textlink="">
      <xdr:nvSpPr>
        <xdr:cNvPr id="362" name="n_1mainValue【学校施設】&#10;有形固定資産減価償却率">
          <a:extLst>
            <a:ext uri="{FF2B5EF4-FFF2-40B4-BE49-F238E27FC236}">
              <a16:creationId xmlns:a16="http://schemas.microsoft.com/office/drawing/2014/main" id="{DC9DD58F-9152-4CC6-BC2B-9BFDE5D8F0C8}"/>
            </a:ext>
          </a:extLst>
        </xdr:cNvPr>
        <xdr:cNvSpPr txBox="1"/>
      </xdr:nvSpPr>
      <xdr:spPr>
        <a:xfrm>
          <a:off x="13437244" y="105544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62</xdr:row>
      <xdr:rowOff>149369</xdr:rowOff>
    </xdr:from>
    <xdr:ext cx="405111" cy="259045"/>
    <xdr:sp textlink="">
      <xdr:nvSpPr>
        <xdr:cNvPr id="363" name="n_2mainValue【学校施設】&#10;有形固定資産減価償却率">
          <a:extLst>
            <a:ext uri="{FF2B5EF4-FFF2-40B4-BE49-F238E27FC236}">
              <a16:creationId xmlns:a16="http://schemas.microsoft.com/office/drawing/2014/main" id="{27EFB909-5761-454B-9A4E-599AC04302B9}"/>
            </a:ext>
          </a:extLst>
        </xdr:cNvPr>
        <xdr:cNvSpPr txBox="1"/>
      </xdr:nvSpPr>
      <xdr:spPr>
        <a:xfrm>
          <a:off x="12675244" y="105430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62</xdr:row>
      <xdr:rowOff>137939</xdr:rowOff>
    </xdr:from>
    <xdr:ext cx="405111" cy="259045"/>
    <xdr:sp textlink="">
      <xdr:nvSpPr>
        <xdr:cNvPr id="364" name="n_3mainValue【学校施設】&#10;有形固定資産減価償却率">
          <a:extLst>
            <a:ext uri="{FF2B5EF4-FFF2-40B4-BE49-F238E27FC236}">
              <a16:creationId xmlns:a16="http://schemas.microsoft.com/office/drawing/2014/main" id="{A37148C7-E425-4B24-A6FC-DFE7AF536469}"/>
            </a:ext>
          </a:extLst>
        </xdr:cNvPr>
        <xdr:cNvSpPr txBox="1"/>
      </xdr:nvSpPr>
      <xdr:spPr>
        <a:xfrm>
          <a:off x="11900544" y="105316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62</xdr:row>
      <xdr:rowOff>124223</xdr:rowOff>
    </xdr:from>
    <xdr:ext cx="405111" cy="259045"/>
    <xdr:sp textlink="">
      <xdr:nvSpPr>
        <xdr:cNvPr id="365" name="n_4mainValue【学校施設】&#10;有形固定資産減価償却率">
          <a:extLst>
            <a:ext uri="{FF2B5EF4-FFF2-40B4-BE49-F238E27FC236}">
              <a16:creationId xmlns:a16="http://schemas.microsoft.com/office/drawing/2014/main" id="{FBD7416A-46CA-4660-BE67-BF622E0B0B32}"/>
            </a:ext>
          </a:extLst>
        </xdr:cNvPr>
        <xdr:cNvSpPr txBox="1"/>
      </xdr:nvSpPr>
      <xdr:spPr>
        <a:xfrm>
          <a:off x="11102984" y="105179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textlink="">
      <xdr:nvSpPr>
        <xdr:cNvPr id="366" name="正方形/長方形 365">
          <a:extLst>
            <a:ext uri="{FF2B5EF4-FFF2-40B4-BE49-F238E27FC236}">
              <a16:creationId xmlns:a16="http://schemas.microsoft.com/office/drawing/2014/main" id="{80688494-4807-4CAF-A7AF-6147D39C553D}"/>
            </a:ext>
          </a:extLst>
        </xdr:cNvPr>
        <xdr:cNvSpPr/>
      </xdr:nvSpPr>
      <xdr:spPr>
        <a:xfrm>
          <a:off x="1609344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textlink="">
      <xdr:nvSpPr>
        <xdr:cNvPr id="367" name="正方形/長方形 366">
          <a:extLst>
            <a:ext uri="{FF2B5EF4-FFF2-40B4-BE49-F238E27FC236}">
              <a16:creationId xmlns:a16="http://schemas.microsoft.com/office/drawing/2014/main" id="{5747761E-BB6E-42EA-A06A-7343AC77B3F7}"/>
            </a:ext>
          </a:extLst>
        </xdr:cNvPr>
        <xdr:cNvSpPr/>
      </xdr:nvSpPr>
      <xdr:spPr>
        <a:xfrm>
          <a:off x="16220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textlink="">
      <xdr:nvSpPr>
        <xdr:cNvPr id="368" name="正方形/長方形 367">
          <a:extLst>
            <a:ext uri="{FF2B5EF4-FFF2-40B4-BE49-F238E27FC236}">
              <a16:creationId xmlns:a16="http://schemas.microsoft.com/office/drawing/2014/main" id="{38753748-8054-49D2-AAE2-EDD4A057643C}"/>
            </a:ext>
          </a:extLst>
        </xdr:cNvPr>
        <xdr:cNvSpPr/>
      </xdr:nvSpPr>
      <xdr:spPr>
        <a:xfrm>
          <a:off x="16220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textlink="">
      <xdr:nvSpPr>
        <xdr:cNvPr id="369" name="正方形/長方形 368">
          <a:extLst>
            <a:ext uri="{FF2B5EF4-FFF2-40B4-BE49-F238E27FC236}">
              <a16:creationId xmlns:a16="http://schemas.microsoft.com/office/drawing/2014/main" id="{A72AF910-E9C7-4666-B505-393CF46D1DF8}"/>
            </a:ext>
          </a:extLst>
        </xdr:cNvPr>
        <xdr:cNvSpPr/>
      </xdr:nvSpPr>
      <xdr:spPr>
        <a:xfrm>
          <a:off x="170992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textlink="">
      <xdr:nvSpPr>
        <xdr:cNvPr id="370" name="正方形/長方形 369">
          <a:extLst>
            <a:ext uri="{FF2B5EF4-FFF2-40B4-BE49-F238E27FC236}">
              <a16:creationId xmlns:a16="http://schemas.microsoft.com/office/drawing/2014/main" id="{1BF28EE4-EF8C-4055-823E-1D197F56D92B}"/>
            </a:ext>
          </a:extLst>
        </xdr:cNvPr>
        <xdr:cNvSpPr/>
      </xdr:nvSpPr>
      <xdr:spPr>
        <a:xfrm>
          <a:off x="170992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textlink="">
      <xdr:nvSpPr>
        <xdr:cNvPr id="371" name="正方形/長方形 370">
          <a:extLst>
            <a:ext uri="{FF2B5EF4-FFF2-40B4-BE49-F238E27FC236}">
              <a16:creationId xmlns:a16="http://schemas.microsoft.com/office/drawing/2014/main" id="{D39A9283-71EC-4F74-B05E-351223A65EBE}"/>
            </a:ext>
          </a:extLst>
        </xdr:cNvPr>
        <xdr:cNvSpPr/>
      </xdr:nvSpPr>
      <xdr:spPr>
        <a:xfrm>
          <a:off x="1810512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51</xdr:row>
      <xdr:rowOff>120650</xdr:rowOff>
    </xdr:from>
    <xdr:to>
      <xdr:col>116</xdr:col>
      <xdr:colOff>0</xdr:colOff>
      <xdr:row>53</xdr:row>
      <xdr:rowOff>31750</xdr:rowOff>
    </xdr:to>
    <xdr:sp textlink="">
      <xdr:nvSpPr>
        <xdr:cNvPr id="372" name="正方形/長方形 371">
          <a:extLst>
            <a:ext uri="{FF2B5EF4-FFF2-40B4-BE49-F238E27FC236}">
              <a16:creationId xmlns:a16="http://schemas.microsoft.com/office/drawing/2014/main" id="{FC4F779A-2F35-4488-9010-E37B163A7102}"/>
            </a:ext>
          </a:extLst>
        </xdr:cNvPr>
        <xdr:cNvSpPr/>
      </xdr:nvSpPr>
      <xdr:spPr>
        <a:xfrm>
          <a:off x="1810512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textlink="">
      <xdr:nvSpPr>
        <xdr:cNvPr id="373" name="正方形/長方形 372">
          <a:extLst>
            <a:ext uri="{FF2B5EF4-FFF2-40B4-BE49-F238E27FC236}">
              <a16:creationId xmlns:a16="http://schemas.microsoft.com/office/drawing/2014/main" id="{23EC1F97-AAB0-418C-A392-071152934D73}"/>
            </a:ext>
          </a:extLst>
        </xdr:cNvPr>
        <xdr:cNvSpPr/>
      </xdr:nvSpPr>
      <xdr:spPr>
        <a:xfrm>
          <a:off x="1609344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textlink="">
      <xdr:nvSpPr>
        <xdr:cNvPr id="374" name="テキスト ボックス 373">
          <a:extLst>
            <a:ext uri="{FF2B5EF4-FFF2-40B4-BE49-F238E27FC236}">
              <a16:creationId xmlns:a16="http://schemas.microsoft.com/office/drawing/2014/main" id="{C476F06E-5678-456D-9BF6-F400C0F70FAF}"/>
            </a:ext>
          </a:extLst>
        </xdr:cNvPr>
        <xdr:cNvSpPr txBox="1"/>
      </xdr:nvSpPr>
      <xdr:spPr>
        <a:xfrm>
          <a:off x="1607820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375" name="直線コネクタ 374">
          <a:extLst>
            <a:ext uri="{FF2B5EF4-FFF2-40B4-BE49-F238E27FC236}">
              <a16:creationId xmlns:a16="http://schemas.microsoft.com/office/drawing/2014/main" id="{C3493194-C67C-4C58-941F-43324806189B}"/>
            </a:ext>
          </a:extLst>
        </xdr:cNvPr>
        <xdr:cNvCxnSpPr/>
      </xdr:nvCxnSpPr>
      <xdr:spPr>
        <a:xfrm>
          <a:off x="1609344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textlink="">
      <xdr:nvSpPr>
        <xdr:cNvPr id="376" name="テキスト ボックス 375">
          <a:extLst>
            <a:ext uri="{FF2B5EF4-FFF2-40B4-BE49-F238E27FC236}">
              <a16:creationId xmlns:a16="http://schemas.microsoft.com/office/drawing/2014/main" id="{825B4C85-E401-4566-B6BB-3795E84AA473}"/>
            </a:ext>
          </a:extLst>
        </xdr:cNvPr>
        <xdr:cNvSpPr txBox="1"/>
      </xdr:nvSpPr>
      <xdr:spPr>
        <a:xfrm>
          <a:off x="1569484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63</xdr:row>
      <xdr:rowOff>57150</xdr:rowOff>
    </xdr:to>
    <xdr:cxnSp macro="">
      <xdr:nvCxnSpPr>
        <xdr:cNvPr id="377" name="直線コネクタ 376">
          <a:extLst>
            <a:ext uri="{FF2B5EF4-FFF2-40B4-BE49-F238E27FC236}">
              <a16:creationId xmlns:a16="http://schemas.microsoft.com/office/drawing/2014/main" id="{CCF47F8D-8884-47FF-A357-4FAE6B898D8E}"/>
            </a:ext>
          </a:extLst>
        </xdr:cNvPr>
        <xdr:cNvCxnSpPr/>
      </xdr:nvCxnSpPr>
      <xdr:spPr>
        <a:xfrm>
          <a:off x="16093440" y="106184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86377</xdr:rowOff>
    </xdr:from>
    <xdr:ext cx="467179" cy="259045"/>
    <xdr:sp textlink="">
      <xdr:nvSpPr>
        <xdr:cNvPr id="378" name="テキスト ボックス 377">
          <a:extLst>
            <a:ext uri="{FF2B5EF4-FFF2-40B4-BE49-F238E27FC236}">
              <a16:creationId xmlns:a16="http://schemas.microsoft.com/office/drawing/2014/main" id="{3AEAA21F-6D37-4A6A-9FD2-CB823D9692F9}"/>
            </a:ext>
          </a:extLst>
        </xdr:cNvPr>
        <xdr:cNvSpPr txBox="1"/>
      </xdr:nvSpPr>
      <xdr:spPr>
        <a:xfrm>
          <a:off x="15694841" y="104800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379" name="直線コネクタ 378">
          <a:extLst>
            <a:ext uri="{FF2B5EF4-FFF2-40B4-BE49-F238E27FC236}">
              <a16:creationId xmlns:a16="http://schemas.microsoft.com/office/drawing/2014/main" id="{EADA174E-09AF-40FE-8042-33ED1A90E333}"/>
            </a:ext>
          </a:extLst>
        </xdr:cNvPr>
        <xdr:cNvCxnSpPr/>
      </xdr:nvCxnSpPr>
      <xdr:spPr>
        <a:xfrm>
          <a:off x="16093440" y="100584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textlink="">
      <xdr:nvSpPr>
        <xdr:cNvPr id="380" name="テキスト ボックス 379">
          <a:extLst>
            <a:ext uri="{FF2B5EF4-FFF2-40B4-BE49-F238E27FC236}">
              <a16:creationId xmlns:a16="http://schemas.microsoft.com/office/drawing/2014/main" id="{7EFEDCBF-9378-4B03-9E61-3297EF5BC4C9}"/>
            </a:ext>
          </a:extLst>
        </xdr:cNvPr>
        <xdr:cNvSpPr txBox="1"/>
      </xdr:nvSpPr>
      <xdr:spPr>
        <a:xfrm>
          <a:off x="15694841" y="99199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114300</xdr:rowOff>
    </xdr:from>
    <xdr:to>
      <xdr:col>120</xdr:col>
      <xdr:colOff>114300</xdr:colOff>
      <xdr:row>56</xdr:row>
      <xdr:rowOff>114300</xdr:rowOff>
    </xdr:to>
    <xdr:cxnSp macro="">
      <xdr:nvCxnSpPr>
        <xdr:cNvPr id="381" name="直線コネクタ 380">
          <a:extLst>
            <a:ext uri="{FF2B5EF4-FFF2-40B4-BE49-F238E27FC236}">
              <a16:creationId xmlns:a16="http://schemas.microsoft.com/office/drawing/2014/main" id="{18D8D5C6-66EF-49B6-B8A2-F4ED9C2A23F1}"/>
            </a:ext>
          </a:extLst>
        </xdr:cNvPr>
        <xdr:cNvCxnSpPr/>
      </xdr:nvCxnSpPr>
      <xdr:spPr>
        <a:xfrm>
          <a:off x="16093440" y="95021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143527</xdr:rowOff>
    </xdr:from>
    <xdr:ext cx="467179" cy="259045"/>
    <xdr:sp textlink="">
      <xdr:nvSpPr>
        <xdr:cNvPr id="382" name="テキスト ボックス 381">
          <a:extLst>
            <a:ext uri="{FF2B5EF4-FFF2-40B4-BE49-F238E27FC236}">
              <a16:creationId xmlns:a16="http://schemas.microsoft.com/office/drawing/2014/main" id="{22FD65C2-15CB-4203-AFA3-8B99456EF640}"/>
            </a:ext>
          </a:extLst>
        </xdr:cNvPr>
        <xdr:cNvSpPr txBox="1"/>
      </xdr:nvSpPr>
      <xdr:spPr>
        <a:xfrm>
          <a:off x="15694841" y="9363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383" name="直線コネクタ 382">
          <a:extLst>
            <a:ext uri="{FF2B5EF4-FFF2-40B4-BE49-F238E27FC236}">
              <a16:creationId xmlns:a16="http://schemas.microsoft.com/office/drawing/2014/main" id="{EFED8B15-132A-4C64-AAB5-4BF0D5076541}"/>
            </a:ext>
          </a:extLst>
        </xdr:cNvPr>
        <xdr:cNvCxnSpPr/>
      </xdr:nvCxnSpPr>
      <xdr:spPr>
        <a:xfrm>
          <a:off x="1609344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textlink="">
      <xdr:nvSpPr>
        <xdr:cNvPr id="384" name="テキスト ボックス 383">
          <a:extLst>
            <a:ext uri="{FF2B5EF4-FFF2-40B4-BE49-F238E27FC236}">
              <a16:creationId xmlns:a16="http://schemas.microsoft.com/office/drawing/2014/main" id="{A540C8BB-1B09-4914-9125-0A0839723231}"/>
            </a:ext>
          </a:extLst>
        </xdr:cNvPr>
        <xdr:cNvSpPr txBox="1"/>
      </xdr:nvSpPr>
      <xdr:spPr>
        <a:xfrm>
          <a:off x="1569484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textlink="">
      <xdr:nvSpPr>
        <xdr:cNvPr id="385" name="【学校施設】&#10;一人当たり面積グラフ枠">
          <a:extLst>
            <a:ext uri="{FF2B5EF4-FFF2-40B4-BE49-F238E27FC236}">
              <a16:creationId xmlns:a16="http://schemas.microsoft.com/office/drawing/2014/main" id="{D018D3A0-8E11-4537-AFBC-423A245A1DC7}"/>
            </a:ext>
          </a:extLst>
        </xdr:cNvPr>
        <xdr:cNvSpPr/>
      </xdr:nvSpPr>
      <xdr:spPr>
        <a:xfrm>
          <a:off x="1609344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138874</xdr:rowOff>
    </xdr:from>
    <xdr:to>
      <xdr:col>116</xdr:col>
      <xdr:colOff>62864</xdr:colOff>
      <xdr:row>63</xdr:row>
      <xdr:rowOff>101156</xdr:rowOff>
    </xdr:to>
    <xdr:cxnSp macro="">
      <xdr:nvCxnSpPr>
        <xdr:cNvPr id="386" name="直線コネクタ 385">
          <a:extLst>
            <a:ext uri="{FF2B5EF4-FFF2-40B4-BE49-F238E27FC236}">
              <a16:creationId xmlns:a16="http://schemas.microsoft.com/office/drawing/2014/main" id="{ABD0C1EB-F8D0-43A2-836C-DDA9301607E9}"/>
            </a:ext>
          </a:extLst>
        </xdr:cNvPr>
        <xdr:cNvCxnSpPr/>
      </xdr:nvCxnSpPr>
      <xdr:spPr>
        <a:xfrm flipV="1">
          <a:off x="19509104" y="9526714"/>
          <a:ext cx="0" cy="11357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104983</xdr:rowOff>
    </xdr:from>
    <xdr:ext cx="469744" cy="259045"/>
    <xdr:sp textlink="">
      <xdr:nvSpPr>
        <xdr:cNvPr id="387" name="【学校施設】&#10;一人当たり面積最小値テキスト">
          <a:extLst>
            <a:ext uri="{FF2B5EF4-FFF2-40B4-BE49-F238E27FC236}">
              <a16:creationId xmlns:a16="http://schemas.microsoft.com/office/drawing/2014/main" id="{6BFF9988-6640-4B8C-A273-54CFB5643BF7}"/>
            </a:ext>
          </a:extLst>
        </xdr:cNvPr>
        <xdr:cNvSpPr txBox="1"/>
      </xdr:nvSpPr>
      <xdr:spPr>
        <a:xfrm>
          <a:off x="19547840" y="106663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101156</xdr:rowOff>
    </xdr:from>
    <xdr:to>
      <xdr:col>116</xdr:col>
      <xdr:colOff>152400</xdr:colOff>
      <xdr:row>63</xdr:row>
      <xdr:rowOff>101156</xdr:rowOff>
    </xdr:to>
    <xdr:cxnSp macro="">
      <xdr:nvCxnSpPr>
        <xdr:cNvPr id="388" name="直線コネクタ 387">
          <a:extLst>
            <a:ext uri="{FF2B5EF4-FFF2-40B4-BE49-F238E27FC236}">
              <a16:creationId xmlns:a16="http://schemas.microsoft.com/office/drawing/2014/main" id="{CF817809-B9B4-4887-B6E1-4D9D386B69FA}"/>
            </a:ext>
          </a:extLst>
        </xdr:cNvPr>
        <xdr:cNvCxnSpPr/>
      </xdr:nvCxnSpPr>
      <xdr:spPr>
        <a:xfrm>
          <a:off x="19443700" y="1066247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85551</xdr:rowOff>
    </xdr:from>
    <xdr:ext cx="469744" cy="259045"/>
    <xdr:sp textlink="">
      <xdr:nvSpPr>
        <xdr:cNvPr id="389" name="【学校施設】&#10;一人当たり面積最大値テキスト">
          <a:extLst>
            <a:ext uri="{FF2B5EF4-FFF2-40B4-BE49-F238E27FC236}">
              <a16:creationId xmlns:a16="http://schemas.microsoft.com/office/drawing/2014/main" id="{B20A2467-DFD9-4C58-AE8B-6D0CAF43B167}"/>
            </a:ext>
          </a:extLst>
        </xdr:cNvPr>
        <xdr:cNvSpPr txBox="1"/>
      </xdr:nvSpPr>
      <xdr:spPr>
        <a:xfrm>
          <a:off x="19547840" y="93057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138874</xdr:rowOff>
    </xdr:from>
    <xdr:to>
      <xdr:col>116</xdr:col>
      <xdr:colOff>152400</xdr:colOff>
      <xdr:row>56</xdr:row>
      <xdr:rowOff>138874</xdr:rowOff>
    </xdr:to>
    <xdr:cxnSp macro="">
      <xdr:nvCxnSpPr>
        <xdr:cNvPr id="390" name="直線コネクタ 389">
          <a:extLst>
            <a:ext uri="{FF2B5EF4-FFF2-40B4-BE49-F238E27FC236}">
              <a16:creationId xmlns:a16="http://schemas.microsoft.com/office/drawing/2014/main" id="{7A1F0AEC-996A-4B5F-BB84-846657806BE0}"/>
            </a:ext>
          </a:extLst>
        </xdr:cNvPr>
        <xdr:cNvCxnSpPr/>
      </xdr:nvCxnSpPr>
      <xdr:spPr>
        <a:xfrm>
          <a:off x="19443700" y="952671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29354</xdr:rowOff>
    </xdr:from>
    <xdr:ext cx="469744" cy="259045"/>
    <xdr:sp textlink="">
      <xdr:nvSpPr>
        <xdr:cNvPr id="391" name="【学校施設】&#10;一人当たり面積平均値テキスト">
          <a:extLst>
            <a:ext uri="{FF2B5EF4-FFF2-40B4-BE49-F238E27FC236}">
              <a16:creationId xmlns:a16="http://schemas.microsoft.com/office/drawing/2014/main" id="{6709BB4F-B9EA-4A68-B9DB-C0567DB96406}"/>
            </a:ext>
          </a:extLst>
        </xdr:cNvPr>
        <xdr:cNvSpPr txBox="1"/>
      </xdr:nvSpPr>
      <xdr:spPr>
        <a:xfrm>
          <a:off x="19547840" y="1025539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50927</xdr:rowOff>
    </xdr:from>
    <xdr:to>
      <xdr:col>116</xdr:col>
      <xdr:colOff>114300</xdr:colOff>
      <xdr:row>61</xdr:row>
      <xdr:rowOff>152527</xdr:rowOff>
    </xdr:to>
    <xdr:sp textlink="">
      <xdr:nvSpPr>
        <xdr:cNvPr id="392" name="フローチャート: 判断 391">
          <a:extLst>
            <a:ext uri="{FF2B5EF4-FFF2-40B4-BE49-F238E27FC236}">
              <a16:creationId xmlns:a16="http://schemas.microsoft.com/office/drawing/2014/main" id="{8FEDA336-4AF6-4DA2-A8D1-37C31214DF14}"/>
            </a:ext>
          </a:extLst>
        </xdr:cNvPr>
        <xdr:cNvSpPr/>
      </xdr:nvSpPr>
      <xdr:spPr>
        <a:xfrm>
          <a:off x="19458940" y="102769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61214</xdr:rowOff>
    </xdr:from>
    <xdr:to>
      <xdr:col>112</xdr:col>
      <xdr:colOff>38100</xdr:colOff>
      <xdr:row>61</xdr:row>
      <xdr:rowOff>162814</xdr:rowOff>
    </xdr:to>
    <xdr:sp textlink="">
      <xdr:nvSpPr>
        <xdr:cNvPr id="393" name="フローチャート: 判断 392">
          <a:extLst>
            <a:ext uri="{FF2B5EF4-FFF2-40B4-BE49-F238E27FC236}">
              <a16:creationId xmlns:a16="http://schemas.microsoft.com/office/drawing/2014/main" id="{CE2827CB-C792-4183-B510-02C9E1ACF6F5}"/>
            </a:ext>
          </a:extLst>
        </xdr:cNvPr>
        <xdr:cNvSpPr/>
      </xdr:nvSpPr>
      <xdr:spPr>
        <a:xfrm>
          <a:off x="18735040" y="10287254"/>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67501</xdr:rowOff>
    </xdr:from>
    <xdr:to>
      <xdr:col>107</xdr:col>
      <xdr:colOff>101600</xdr:colOff>
      <xdr:row>61</xdr:row>
      <xdr:rowOff>169101</xdr:rowOff>
    </xdr:to>
    <xdr:sp textlink="">
      <xdr:nvSpPr>
        <xdr:cNvPr id="394" name="フローチャート: 判断 393">
          <a:extLst>
            <a:ext uri="{FF2B5EF4-FFF2-40B4-BE49-F238E27FC236}">
              <a16:creationId xmlns:a16="http://schemas.microsoft.com/office/drawing/2014/main" id="{A9B61299-9D97-47A1-A57B-AD8FB159AD84}"/>
            </a:ext>
          </a:extLst>
        </xdr:cNvPr>
        <xdr:cNvSpPr/>
      </xdr:nvSpPr>
      <xdr:spPr>
        <a:xfrm>
          <a:off x="17937480" y="10293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57214</xdr:rowOff>
    </xdr:from>
    <xdr:to>
      <xdr:col>102</xdr:col>
      <xdr:colOff>165100</xdr:colOff>
      <xdr:row>61</xdr:row>
      <xdr:rowOff>158814</xdr:rowOff>
    </xdr:to>
    <xdr:sp textlink="">
      <xdr:nvSpPr>
        <xdr:cNvPr id="395" name="フローチャート: 判断 394">
          <a:extLst>
            <a:ext uri="{FF2B5EF4-FFF2-40B4-BE49-F238E27FC236}">
              <a16:creationId xmlns:a16="http://schemas.microsoft.com/office/drawing/2014/main" id="{099DDAA7-1247-454F-8495-2ECA286E97AA}"/>
            </a:ext>
          </a:extLst>
        </xdr:cNvPr>
        <xdr:cNvSpPr/>
      </xdr:nvSpPr>
      <xdr:spPr>
        <a:xfrm>
          <a:off x="17162780" y="10283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69786</xdr:rowOff>
    </xdr:from>
    <xdr:to>
      <xdr:col>98</xdr:col>
      <xdr:colOff>38100</xdr:colOff>
      <xdr:row>61</xdr:row>
      <xdr:rowOff>171386</xdr:rowOff>
    </xdr:to>
    <xdr:sp textlink="">
      <xdr:nvSpPr>
        <xdr:cNvPr id="396" name="フローチャート: 判断 395">
          <a:extLst>
            <a:ext uri="{FF2B5EF4-FFF2-40B4-BE49-F238E27FC236}">
              <a16:creationId xmlns:a16="http://schemas.microsoft.com/office/drawing/2014/main" id="{0FA364C7-B31D-4461-ACF5-60B3EAF544FD}"/>
            </a:ext>
          </a:extLst>
        </xdr:cNvPr>
        <xdr:cNvSpPr/>
      </xdr:nvSpPr>
      <xdr:spPr>
        <a:xfrm>
          <a:off x="16388080" y="1029582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textlink="">
      <xdr:nvSpPr>
        <xdr:cNvPr id="397" name="テキスト ボックス 396">
          <a:extLst>
            <a:ext uri="{FF2B5EF4-FFF2-40B4-BE49-F238E27FC236}">
              <a16:creationId xmlns:a16="http://schemas.microsoft.com/office/drawing/2014/main" id="{62968799-2AB6-4F26-B51F-1AD29EEDE88D}"/>
            </a:ext>
          </a:extLst>
        </xdr:cNvPr>
        <xdr:cNvSpPr txBox="1"/>
      </xdr:nvSpPr>
      <xdr:spPr>
        <a:xfrm>
          <a:off x="193421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textlink="">
      <xdr:nvSpPr>
        <xdr:cNvPr id="398" name="テキスト ボックス 397">
          <a:extLst>
            <a:ext uri="{FF2B5EF4-FFF2-40B4-BE49-F238E27FC236}">
              <a16:creationId xmlns:a16="http://schemas.microsoft.com/office/drawing/2014/main" id="{7B6C86DD-31CA-4F5A-A72A-FA2D6F6934DD}"/>
            </a:ext>
          </a:extLst>
        </xdr:cNvPr>
        <xdr:cNvSpPr txBox="1"/>
      </xdr:nvSpPr>
      <xdr:spPr>
        <a:xfrm>
          <a:off x="186105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textlink="">
      <xdr:nvSpPr>
        <xdr:cNvPr id="399" name="テキスト ボックス 398">
          <a:extLst>
            <a:ext uri="{FF2B5EF4-FFF2-40B4-BE49-F238E27FC236}">
              <a16:creationId xmlns:a16="http://schemas.microsoft.com/office/drawing/2014/main" id="{2E528DB3-9A48-4C18-B71B-19740B45403A}"/>
            </a:ext>
          </a:extLst>
        </xdr:cNvPr>
        <xdr:cNvSpPr txBox="1"/>
      </xdr:nvSpPr>
      <xdr:spPr>
        <a:xfrm>
          <a:off x="178206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textlink="">
      <xdr:nvSpPr>
        <xdr:cNvPr id="400" name="テキスト ボックス 399">
          <a:extLst>
            <a:ext uri="{FF2B5EF4-FFF2-40B4-BE49-F238E27FC236}">
              <a16:creationId xmlns:a16="http://schemas.microsoft.com/office/drawing/2014/main" id="{646EC244-7B0B-4048-9A3F-56E0D87E5604}"/>
            </a:ext>
          </a:extLst>
        </xdr:cNvPr>
        <xdr:cNvSpPr txBox="1"/>
      </xdr:nvSpPr>
      <xdr:spPr>
        <a:xfrm>
          <a:off x="170459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textlink="">
      <xdr:nvSpPr>
        <xdr:cNvPr id="401" name="テキスト ボックス 400">
          <a:extLst>
            <a:ext uri="{FF2B5EF4-FFF2-40B4-BE49-F238E27FC236}">
              <a16:creationId xmlns:a16="http://schemas.microsoft.com/office/drawing/2014/main" id="{E579828D-3BEF-4009-9FAF-6A029981A550}"/>
            </a:ext>
          </a:extLst>
        </xdr:cNvPr>
        <xdr:cNvSpPr txBox="1"/>
      </xdr:nvSpPr>
      <xdr:spPr>
        <a:xfrm>
          <a:off x="162636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18923</xdr:rowOff>
    </xdr:from>
    <xdr:to>
      <xdr:col>116</xdr:col>
      <xdr:colOff>114300</xdr:colOff>
      <xdr:row>61</xdr:row>
      <xdr:rowOff>120523</xdr:rowOff>
    </xdr:to>
    <xdr:sp textlink="">
      <xdr:nvSpPr>
        <xdr:cNvPr id="402" name="楕円 401">
          <a:extLst>
            <a:ext uri="{FF2B5EF4-FFF2-40B4-BE49-F238E27FC236}">
              <a16:creationId xmlns:a16="http://schemas.microsoft.com/office/drawing/2014/main" id="{4CEBF781-3A3E-43E1-8B66-6B4C411D4B6E}"/>
            </a:ext>
          </a:extLst>
        </xdr:cNvPr>
        <xdr:cNvSpPr/>
      </xdr:nvSpPr>
      <xdr:spPr>
        <a:xfrm>
          <a:off x="19458940" y="102449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60</xdr:row>
      <xdr:rowOff>41800</xdr:rowOff>
    </xdr:from>
    <xdr:ext cx="469744" cy="259045"/>
    <xdr:sp textlink="">
      <xdr:nvSpPr>
        <xdr:cNvPr id="403" name="【学校施設】&#10;一人当たり面積該当値テキスト">
          <a:extLst>
            <a:ext uri="{FF2B5EF4-FFF2-40B4-BE49-F238E27FC236}">
              <a16:creationId xmlns:a16="http://schemas.microsoft.com/office/drawing/2014/main" id="{7B2A3246-34C9-45E5-9FA3-A5124617DDC1}"/>
            </a:ext>
          </a:extLst>
        </xdr:cNvPr>
        <xdr:cNvSpPr txBox="1"/>
      </xdr:nvSpPr>
      <xdr:spPr>
        <a:xfrm>
          <a:off x="19547840" y="101002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18352</xdr:rowOff>
    </xdr:from>
    <xdr:to>
      <xdr:col>112</xdr:col>
      <xdr:colOff>38100</xdr:colOff>
      <xdr:row>61</xdr:row>
      <xdr:rowOff>119952</xdr:rowOff>
    </xdr:to>
    <xdr:sp textlink="">
      <xdr:nvSpPr>
        <xdr:cNvPr id="404" name="楕円 403">
          <a:extLst>
            <a:ext uri="{FF2B5EF4-FFF2-40B4-BE49-F238E27FC236}">
              <a16:creationId xmlns:a16="http://schemas.microsoft.com/office/drawing/2014/main" id="{7B7859F8-E0C4-4AA4-B67D-A4549FD7F345}"/>
            </a:ext>
          </a:extLst>
        </xdr:cNvPr>
        <xdr:cNvSpPr/>
      </xdr:nvSpPr>
      <xdr:spPr>
        <a:xfrm>
          <a:off x="18735040" y="10244392"/>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61</xdr:row>
      <xdr:rowOff>69152</xdr:rowOff>
    </xdr:from>
    <xdr:to>
      <xdr:col>116</xdr:col>
      <xdr:colOff>63500</xdr:colOff>
      <xdr:row>61</xdr:row>
      <xdr:rowOff>69723</xdr:rowOff>
    </xdr:to>
    <xdr:cxnSp macro="">
      <xdr:nvCxnSpPr>
        <xdr:cNvPr id="405" name="直線コネクタ 404">
          <a:extLst>
            <a:ext uri="{FF2B5EF4-FFF2-40B4-BE49-F238E27FC236}">
              <a16:creationId xmlns:a16="http://schemas.microsoft.com/office/drawing/2014/main" id="{2214F1F0-C9A8-4750-99D1-8CB7E274EDDE}"/>
            </a:ext>
          </a:extLst>
        </xdr:cNvPr>
        <xdr:cNvCxnSpPr/>
      </xdr:nvCxnSpPr>
      <xdr:spPr>
        <a:xfrm>
          <a:off x="18778220" y="10295192"/>
          <a:ext cx="731520" cy="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18923</xdr:rowOff>
    </xdr:from>
    <xdr:to>
      <xdr:col>107</xdr:col>
      <xdr:colOff>101600</xdr:colOff>
      <xdr:row>61</xdr:row>
      <xdr:rowOff>120523</xdr:rowOff>
    </xdr:to>
    <xdr:sp textlink="">
      <xdr:nvSpPr>
        <xdr:cNvPr id="406" name="楕円 405">
          <a:extLst>
            <a:ext uri="{FF2B5EF4-FFF2-40B4-BE49-F238E27FC236}">
              <a16:creationId xmlns:a16="http://schemas.microsoft.com/office/drawing/2014/main" id="{6993F94C-3DE7-4900-9199-58B17CEAF50B}"/>
            </a:ext>
          </a:extLst>
        </xdr:cNvPr>
        <xdr:cNvSpPr/>
      </xdr:nvSpPr>
      <xdr:spPr>
        <a:xfrm>
          <a:off x="17937480" y="102449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61</xdr:row>
      <xdr:rowOff>69152</xdr:rowOff>
    </xdr:from>
    <xdr:to>
      <xdr:col>111</xdr:col>
      <xdr:colOff>177800</xdr:colOff>
      <xdr:row>61</xdr:row>
      <xdr:rowOff>69723</xdr:rowOff>
    </xdr:to>
    <xdr:cxnSp macro="">
      <xdr:nvCxnSpPr>
        <xdr:cNvPr id="407" name="直線コネクタ 406">
          <a:extLst>
            <a:ext uri="{FF2B5EF4-FFF2-40B4-BE49-F238E27FC236}">
              <a16:creationId xmlns:a16="http://schemas.microsoft.com/office/drawing/2014/main" id="{D907A68B-428E-4DF4-BAD8-7BA5AF99A321}"/>
            </a:ext>
          </a:extLst>
        </xdr:cNvPr>
        <xdr:cNvCxnSpPr/>
      </xdr:nvCxnSpPr>
      <xdr:spPr>
        <a:xfrm flipV="1">
          <a:off x="17988280" y="10295192"/>
          <a:ext cx="789940" cy="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25209</xdr:rowOff>
    </xdr:from>
    <xdr:to>
      <xdr:col>102</xdr:col>
      <xdr:colOff>165100</xdr:colOff>
      <xdr:row>61</xdr:row>
      <xdr:rowOff>126809</xdr:rowOff>
    </xdr:to>
    <xdr:sp textlink="">
      <xdr:nvSpPr>
        <xdr:cNvPr id="408" name="楕円 407">
          <a:extLst>
            <a:ext uri="{FF2B5EF4-FFF2-40B4-BE49-F238E27FC236}">
              <a16:creationId xmlns:a16="http://schemas.microsoft.com/office/drawing/2014/main" id="{E9EC6F25-86CA-43EC-80D3-30D9451A7810}"/>
            </a:ext>
          </a:extLst>
        </xdr:cNvPr>
        <xdr:cNvSpPr/>
      </xdr:nvSpPr>
      <xdr:spPr>
        <a:xfrm>
          <a:off x="17162780" y="102512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61</xdr:row>
      <xdr:rowOff>69723</xdr:rowOff>
    </xdr:from>
    <xdr:to>
      <xdr:col>107</xdr:col>
      <xdr:colOff>50800</xdr:colOff>
      <xdr:row>61</xdr:row>
      <xdr:rowOff>76009</xdr:rowOff>
    </xdr:to>
    <xdr:cxnSp macro="">
      <xdr:nvCxnSpPr>
        <xdr:cNvPr id="409" name="直線コネクタ 408">
          <a:extLst>
            <a:ext uri="{FF2B5EF4-FFF2-40B4-BE49-F238E27FC236}">
              <a16:creationId xmlns:a16="http://schemas.microsoft.com/office/drawing/2014/main" id="{49C2F874-0A96-438E-84F7-4D6517158476}"/>
            </a:ext>
          </a:extLst>
        </xdr:cNvPr>
        <xdr:cNvCxnSpPr/>
      </xdr:nvCxnSpPr>
      <xdr:spPr>
        <a:xfrm flipV="1">
          <a:off x="17213580" y="10295763"/>
          <a:ext cx="774700" cy="6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61</xdr:row>
      <xdr:rowOff>29781</xdr:rowOff>
    </xdr:from>
    <xdr:to>
      <xdr:col>98</xdr:col>
      <xdr:colOff>38100</xdr:colOff>
      <xdr:row>61</xdr:row>
      <xdr:rowOff>131381</xdr:rowOff>
    </xdr:to>
    <xdr:sp textlink="">
      <xdr:nvSpPr>
        <xdr:cNvPr id="410" name="楕円 409">
          <a:extLst>
            <a:ext uri="{FF2B5EF4-FFF2-40B4-BE49-F238E27FC236}">
              <a16:creationId xmlns:a16="http://schemas.microsoft.com/office/drawing/2014/main" id="{97B1A11E-209A-4A3E-931B-075FD4F333F7}"/>
            </a:ext>
          </a:extLst>
        </xdr:cNvPr>
        <xdr:cNvSpPr/>
      </xdr:nvSpPr>
      <xdr:spPr>
        <a:xfrm>
          <a:off x="16388080" y="10255821"/>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61</xdr:row>
      <xdr:rowOff>76009</xdr:rowOff>
    </xdr:from>
    <xdr:to>
      <xdr:col>102</xdr:col>
      <xdr:colOff>114300</xdr:colOff>
      <xdr:row>61</xdr:row>
      <xdr:rowOff>80581</xdr:rowOff>
    </xdr:to>
    <xdr:cxnSp macro="">
      <xdr:nvCxnSpPr>
        <xdr:cNvPr id="411" name="直線コネクタ 410">
          <a:extLst>
            <a:ext uri="{FF2B5EF4-FFF2-40B4-BE49-F238E27FC236}">
              <a16:creationId xmlns:a16="http://schemas.microsoft.com/office/drawing/2014/main" id="{5BB31797-1B86-4F79-ABC8-75390EBC9598}"/>
            </a:ext>
          </a:extLst>
        </xdr:cNvPr>
        <xdr:cNvCxnSpPr/>
      </xdr:nvCxnSpPr>
      <xdr:spPr>
        <a:xfrm flipV="1">
          <a:off x="16431260" y="10302049"/>
          <a:ext cx="78232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153941</xdr:rowOff>
    </xdr:from>
    <xdr:ext cx="469744" cy="259045"/>
    <xdr:sp textlink="">
      <xdr:nvSpPr>
        <xdr:cNvPr id="412" name="n_1aveValue【学校施設】&#10;一人当たり面積">
          <a:extLst>
            <a:ext uri="{FF2B5EF4-FFF2-40B4-BE49-F238E27FC236}">
              <a16:creationId xmlns:a16="http://schemas.microsoft.com/office/drawing/2014/main" id="{758D1046-EC68-4D6F-8B6A-9B415B775C9B}"/>
            </a:ext>
          </a:extLst>
        </xdr:cNvPr>
        <xdr:cNvSpPr txBox="1"/>
      </xdr:nvSpPr>
      <xdr:spPr>
        <a:xfrm>
          <a:off x="18561127" y="103799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160228</xdr:rowOff>
    </xdr:from>
    <xdr:ext cx="469744" cy="259045"/>
    <xdr:sp textlink="">
      <xdr:nvSpPr>
        <xdr:cNvPr id="413" name="n_2aveValue【学校施設】&#10;一人当たり面積">
          <a:extLst>
            <a:ext uri="{FF2B5EF4-FFF2-40B4-BE49-F238E27FC236}">
              <a16:creationId xmlns:a16="http://schemas.microsoft.com/office/drawing/2014/main" id="{5574B65F-438E-49D4-9153-B43235F24E1A}"/>
            </a:ext>
          </a:extLst>
        </xdr:cNvPr>
        <xdr:cNvSpPr txBox="1"/>
      </xdr:nvSpPr>
      <xdr:spPr>
        <a:xfrm>
          <a:off x="17776267" y="103862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149941</xdr:rowOff>
    </xdr:from>
    <xdr:ext cx="469744" cy="259045"/>
    <xdr:sp textlink="">
      <xdr:nvSpPr>
        <xdr:cNvPr id="414" name="n_3aveValue【学校施設】&#10;一人当たり面積">
          <a:extLst>
            <a:ext uri="{FF2B5EF4-FFF2-40B4-BE49-F238E27FC236}">
              <a16:creationId xmlns:a16="http://schemas.microsoft.com/office/drawing/2014/main" id="{24CA8C51-004F-4548-B18A-67CDB4E18EED}"/>
            </a:ext>
          </a:extLst>
        </xdr:cNvPr>
        <xdr:cNvSpPr txBox="1"/>
      </xdr:nvSpPr>
      <xdr:spPr>
        <a:xfrm>
          <a:off x="17001567" y="103759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162513</xdr:rowOff>
    </xdr:from>
    <xdr:ext cx="469744" cy="259045"/>
    <xdr:sp textlink="">
      <xdr:nvSpPr>
        <xdr:cNvPr id="415" name="n_4aveValue【学校施設】&#10;一人当たり面積">
          <a:extLst>
            <a:ext uri="{FF2B5EF4-FFF2-40B4-BE49-F238E27FC236}">
              <a16:creationId xmlns:a16="http://schemas.microsoft.com/office/drawing/2014/main" id="{7A59CA54-B0E0-436A-89B2-2E33F239E589}"/>
            </a:ext>
          </a:extLst>
        </xdr:cNvPr>
        <xdr:cNvSpPr txBox="1"/>
      </xdr:nvSpPr>
      <xdr:spPr>
        <a:xfrm>
          <a:off x="16226867" y="103885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59</xdr:row>
      <xdr:rowOff>136479</xdr:rowOff>
    </xdr:from>
    <xdr:ext cx="469744" cy="259045"/>
    <xdr:sp textlink="">
      <xdr:nvSpPr>
        <xdr:cNvPr id="416" name="n_1mainValue【学校施設】&#10;一人当たり面積">
          <a:extLst>
            <a:ext uri="{FF2B5EF4-FFF2-40B4-BE49-F238E27FC236}">
              <a16:creationId xmlns:a16="http://schemas.microsoft.com/office/drawing/2014/main" id="{717B52EB-BBA7-4B3C-8CE0-C76C91AC5F4B}"/>
            </a:ext>
          </a:extLst>
        </xdr:cNvPr>
        <xdr:cNvSpPr txBox="1"/>
      </xdr:nvSpPr>
      <xdr:spPr>
        <a:xfrm>
          <a:off x="18561127" y="100272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137050</xdr:rowOff>
    </xdr:from>
    <xdr:ext cx="469744" cy="259045"/>
    <xdr:sp textlink="">
      <xdr:nvSpPr>
        <xdr:cNvPr id="417" name="n_2mainValue【学校施設】&#10;一人当たり面積">
          <a:extLst>
            <a:ext uri="{FF2B5EF4-FFF2-40B4-BE49-F238E27FC236}">
              <a16:creationId xmlns:a16="http://schemas.microsoft.com/office/drawing/2014/main" id="{FF09CB76-E9B7-49AB-A0E7-FD0F673F3369}"/>
            </a:ext>
          </a:extLst>
        </xdr:cNvPr>
        <xdr:cNvSpPr txBox="1"/>
      </xdr:nvSpPr>
      <xdr:spPr>
        <a:xfrm>
          <a:off x="17776267" y="100278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143336</xdr:rowOff>
    </xdr:from>
    <xdr:ext cx="469744" cy="259045"/>
    <xdr:sp textlink="">
      <xdr:nvSpPr>
        <xdr:cNvPr id="418" name="n_3mainValue【学校施設】&#10;一人当たり面積">
          <a:extLst>
            <a:ext uri="{FF2B5EF4-FFF2-40B4-BE49-F238E27FC236}">
              <a16:creationId xmlns:a16="http://schemas.microsoft.com/office/drawing/2014/main" id="{065195A7-1F3C-4B46-B108-820514DD7D47}"/>
            </a:ext>
          </a:extLst>
        </xdr:cNvPr>
        <xdr:cNvSpPr txBox="1"/>
      </xdr:nvSpPr>
      <xdr:spPr>
        <a:xfrm>
          <a:off x="17001567" y="100340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147908</xdr:rowOff>
    </xdr:from>
    <xdr:ext cx="469744" cy="259045"/>
    <xdr:sp textlink="">
      <xdr:nvSpPr>
        <xdr:cNvPr id="419" name="n_4mainValue【学校施設】&#10;一人当たり面積">
          <a:extLst>
            <a:ext uri="{FF2B5EF4-FFF2-40B4-BE49-F238E27FC236}">
              <a16:creationId xmlns:a16="http://schemas.microsoft.com/office/drawing/2014/main" id="{8745F228-744F-4814-8AAD-03F9F512A821}"/>
            </a:ext>
          </a:extLst>
        </xdr:cNvPr>
        <xdr:cNvSpPr txBox="1"/>
      </xdr:nvSpPr>
      <xdr:spPr>
        <a:xfrm>
          <a:off x="16226867" y="100386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textlink="">
      <xdr:nvSpPr>
        <xdr:cNvPr id="420" name="正方形/長方形 419">
          <a:extLst>
            <a:ext uri="{FF2B5EF4-FFF2-40B4-BE49-F238E27FC236}">
              <a16:creationId xmlns:a16="http://schemas.microsoft.com/office/drawing/2014/main" id="{467564D2-CB0E-4117-9EDC-5BF0565B4AD2}"/>
            </a:ext>
          </a:extLst>
        </xdr:cNvPr>
        <xdr:cNvSpPr/>
      </xdr:nvSpPr>
      <xdr:spPr>
        <a:xfrm>
          <a:off x="1096010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textlink="">
      <xdr:nvSpPr>
        <xdr:cNvPr id="421" name="正方形/長方形 420">
          <a:extLst>
            <a:ext uri="{FF2B5EF4-FFF2-40B4-BE49-F238E27FC236}">
              <a16:creationId xmlns:a16="http://schemas.microsoft.com/office/drawing/2014/main" id="{E9708C17-C045-4627-BCF1-0B260C909C67}"/>
            </a:ext>
          </a:extLst>
        </xdr:cNvPr>
        <xdr:cNvSpPr/>
      </xdr:nvSpPr>
      <xdr:spPr>
        <a:xfrm>
          <a:off x="11064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textlink="">
      <xdr:nvSpPr>
        <xdr:cNvPr id="422" name="正方形/長方形 421">
          <a:extLst>
            <a:ext uri="{FF2B5EF4-FFF2-40B4-BE49-F238E27FC236}">
              <a16:creationId xmlns:a16="http://schemas.microsoft.com/office/drawing/2014/main" id="{4ED7BA3B-0E9C-450C-A24B-BD296AD97131}"/>
            </a:ext>
          </a:extLst>
        </xdr:cNvPr>
        <xdr:cNvSpPr/>
      </xdr:nvSpPr>
      <xdr:spPr>
        <a:xfrm>
          <a:off x="11064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textlink="">
      <xdr:nvSpPr>
        <xdr:cNvPr id="423" name="正方形/長方形 422">
          <a:extLst>
            <a:ext uri="{FF2B5EF4-FFF2-40B4-BE49-F238E27FC236}">
              <a16:creationId xmlns:a16="http://schemas.microsoft.com/office/drawing/2014/main" id="{E54915A2-9B2B-4C29-A8BA-C4A32245DF29}"/>
            </a:ext>
          </a:extLst>
        </xdr:cNvPr>
        <xdr:cNvSpPr/>
      </xdr:nvSpPr>
      <xdr:spPr>
        <a:xfrm>
          <a:off x="119659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textlink="">
      <xdr:nvSpPr>
        <xdr:cNvPr id="424" name="正方形/長方形 423">
          <a:extLst>
            <a:ext uri="{FF2B5EF4-FFF2-40B4-BE49-F238E27FC236}">
              <a16:creationId xmlns:a16="http://schemas.microsoft.com/office/drawing/2014/main" id="{EB19DB78-CC71-44D7-ABDE-7152BB7050DF}"/>
            </a:ext>
          </a:extLst>
        </xdr:cNvPr>
        <xdr:cNvSpPr/>
      </xdr:nvSpPr>
      <xdr:spPr>
        <a:xfrm>
          <a:off x="119659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textlink="">
      <xdr:nvSpPr>
        <xdr:cNvPr id="425" name="正方形/長方形 424">
          <a:extLst>
            <a:ext uri="{FF2B5EF4-FFF2-40B4-BE49-F238E27FC236}">
              <a16:creationId xmlns:a16="http://schemas.microsoft.com/office/drawing/2014/main" id="{6CBDD70E-5B9F-4AF6-90D2-07A6C46AADF4}"/>
            </a:ext>
          </a:extLst>
        </xdr:cNvPr>
        <xdr:cNvSpPr/>
      </xdr:nvSpPr>
      <xdr:spPr>
        <a:xfrm>
          <a:off x="129717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73</xdr:row>
      <xdr:rowOff>158750</xdr:rowOff>
    </xdr:from>
    <xdr:to>
      <xdr:col>85</xdr:col>
      <xdr:colOff>63500</xdr:colOff>
      <xdr:row>75</xdr:row>
      <xdr:rowOff>69850</xdr:rowOff>
    </xdr:to>
    <xdr:sp textlink="">
      <xdr:nvSpPr>
        <xdr:cNvPr id="426" name="正方形/長方形 425">
          <a:extLst>
            <a:ext uri="{FF2B5EF4-FFF2-40B4-BE49-F238E27FC236}">
              <a16:creationId xmlns:a16="http://schemas.microsoft.com/office/drawing/2014/main" id="{5266BD68-C806-4159-96DF-ED20A1E96737}"/>
            </a:ext>
          </a:extLst>
        </xdr:cNvPr>
        <xdr:cNvSpPr/>
      </xdr:nvSpPr>
      <xdr:spPr>
        <a:xfrm>
          <a:off x="129717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textlink="">
      <xdr:nvSpPr>
        <xdr:cNvPr id="427" name="正方形/長方形 426">
          <a:extLst>
            <a:ext uri="{FF2B5EF4-FFF2-40B4-BE49-F238E27FC236}">
              <a16:creationId xmlns:a16="http://schemas.microsoft.com/office/drawing/2014/main" id="{DFC1FA65-56FA-41AA-B226-74B01CDFC8C2}"/>
            </a:ext>
          </a:extLst>
        </xdr:cNvPr>
        <xdr:cNvSpPr/>
      </xdr:nvSpPr>
      <xdr:spPr>
        <a:xfrm>
          <a:off x="1096010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textlink="">
      <xdr:nvSpPr>
        <xdr:cNvPr id="428" name="テキスト ボックス 427">
          <a:extLst>
            <a:ext uri="{FF2B5EF4-FFF2-40B4-BE49-F238E27FC236}">
              <a16:creationId xmlns:a16="http://schemas.microsoft.com/office/drawing/2014/main" id="{67AEBA58-53DC-499C-A4A4-898572F7591E}"/>
            </a:ext>
          </a:extLst>
        </xdr:cNvPr>
        <xdr:cNvSpPr txBox="1"/>
      </xdr:nvSpPr>
      <xdr:spPr>
        <a:xfrm>
          <a:off x="1092200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429" name="直線コネクタ 428">
          <a:extLst>
            <a:ext uri="{FF2B5EF4-FFF2-40B4-BE49-F238E27FC236}">
              <a16:creationId xmlns:a16="http://schemas.microsoft.com/office/drawing/2014/main" id="{9C264A66-C28F-467B-841A-C788C5D9BF79}"/>
            </a:ext>
          </a:extLst>
        </xdr:cNvPr>
        <xdr:cNvCxnSpPr/>
      </xdr:nvCxnSpPr>
      <xdr:spPr>
        <a:xfrm>
          <a:off x="10960100" y="149047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textlink="">
      <xdr:nvSpPr>
        <xdr:cNvPr id="430" name="テキスト ボックス 429">
          <a:extLst>
            <a:ext uri="{FF2B5EF4-FFF2-40B4-BE49-F238E27FC236}">
              <a16:creationId xmlns:a16="http://schemas.microsoft.com/office/drawing/2014/main" id="{43CD38CE-DBC9-463D-9220-14C5776A6A25}"/>
            </a:ext>
          </a:extLst>
        </xdr:cNvPr>
        <xdr:cNvSpPr txBox="1"/>
      </xdr:nvSpPr>
      <xdr:spPr>
        <a:xfrm>
          <a:off x="1056150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431" name="直線コネクタ 430">
          <a:extLst>
            <a:ext uri="{FF2B5EF4-FFF2-40B4-BE49-F238E27FC236}">
              <a16:creationId xmlns:a16="http://schemas.microsoft.com/office/drawing/2014/main" id="{C6AB61E3-C947-4823-BC92-01764CF05641}"/>
            </a:ext>
          </a:extLst>
        </xdr:cNvPr>
        <xdr:cNvCxnSpPr/>
      </xdr:nvCxnSpPr>
      <xdr:spPr>
        <a:xfrm>
          <a:off x="10960100" y="145313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textlink="">
      <xdr:nvSpPr>
        <xdr:cNvPr id="432" name="テキスト ボックス 431">
          <a:extLst>
            <a:ext uri="{FF2B5EF4-FFF2-40B4-BE49-F238E27FC236}">
              <a16:creationId xmlns:a16="http://schemas.microsoft.com/office/drawing/2014/main" id="{31AF2F9B-2FFE-4A39-AEA8-0F850B55761F}"/>
            </a:ext>
          </a:extLst>
        </xdr:cNvPr>
        <xdr:cNvSpPr txBox="1"/>
      </xdr:nvSpPr>
      <xdr:spPr>
        <a:xfrm>
          <a:off x="1056150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433" name="直線コネクタ 432">
          <a:extLst>
            <a:ext uri="{FF2B5EF4-FFF2-40B4-BE49-F238E27FC236}">
              <a16:creationId xmlns:a16="http://schemas.microsoft.com/office/drawing/2014/main" id="{A7C1F861-6577-4518-9AD7-CC1F1732514A}"/>
            </a:ext>
          </a:extLst>
        </xdr:cNvPr>
        <xdr:cNvCxnSpPr/>
      </xdr:nvCxnSpPr>
      <xdr:spPr>
        <a:xfrm>
          <a:off x="10960100" y="141579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textlink="">
      <xdr:nvSpPr>
        <xdr:cNvPr id="434" name="テキスト ボックス 433">
          <a:extLst>
            <a:ext uri="{FF2B5EF4-FFF2-40B4-BE49-F238E27FC236}">
              <a16:creationId xmlns:a16="http://schemas.microsoft.com/office/drawing/2014/main" id="{31BD1EEB-9989-455A-8F4D-98BCC6B8A0AB}"/>
            </a:ext>
          </a:extLst>
        </xdr:cNvPr>
        <xdr:cNvSpPr txBox="1"/>
      </xdr:nvSpPr>
      <xdr:spPr>
        <a:xfrm>
          <a:off x="10602761" y="140195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435" name="直線コネクタ 434">
          <a:extLst>
            <a:ext uri="{FF2B5EF4-FFF2-40B4-BE49-F238E27FC236}">
              <a16:creationId xmlns:a16="http://schemas.microsoft.com/office/drawing/2014/main" id="{0D6610B2-F95C-4497-B036-415EAB84E307}"/>
            </a:ext>
          </a:extLst>
        </xdr:cNvPr>
        <xdr:cNvCxnSpPr/>
      </xdr:nvCxnSpPr>
      <xdr:spPr>
        <a:xfrm>
          <a:off x="10960100" y="137845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textlink="">
      <xdr:nvSpPr>
        <xdr:cNvPr id="436" name="テキスト ボックス 435">
          <a:extLst>
            <a:ext uri="{FF2B5EF4-FFF2-40B4-BE49-F238E27FC236}">
              <a16:creationId xmlns:a16="http://schemas.microsoft.com/office/drawing/2014/main" id="{10B3C8D4-87AC-4489-A695-5A629BFF1363}"/>
            </a:ext>
          </a:extLst>
        </xdr:cNvPr>
        <xdr:cNvSpPr txBox="1"/>
      </xdr:nvSpPr>
      <xdr:spPr>
        <a:xfrm>
          <a:off x="10602761" y="136461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437" name="直線コネクタ 436">
          <a:extLst>
            <a:ext uri="{FF2B5EF4-FFF2-40B4-BE49-F238E27FC236}">
              <a16:creationId xmlns:a16="http://schemas.microsoft.com/office/drawing/2014/main" id="{2CCA79D3-647D-4E82-B498-F238F32738F0}"/>
            </a:ext>
          </a:extLst>
        </xdr:cNvPr>
        <xdr:cNvCxnSpPr/>
      </xdr:nvCxnSpPr>
      <xdr:spPr>
        <a:xfrm>
          <a:off x="10960100" y="134112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textlink="">
      <xdr:nvSpPr>
        <xdr:cNvPr id="438" name="テキスト ボックス 437">
          <a:extLst>
            <a:ext uri="{FF2B5EF4-FFF2-40B4-BE49-F238E27FC236}">
              <a16:creationId xmlns:a16="http://schemas.microsoft.com/office/drawing/2014/main" id="{1646B5DB-0315-49E6-8737-D0ACB6E5FBFE}"/>
            </a:ext>
          </a:extLst>
        </xdr:cNvPr>
        <xdr:cNvSpPr txBox="1"/>
      </xdr:nvSpPr>
      <xdr:spPr>
        <a:xfrm>
          <a:off x="10602761" y="132727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439" name="直線コネクタ 438">
          <a:extLst>
            <a:ext uri="{FF2B5EF4-FFF2-40B4-BE49-F238E27FC236}">
              <a16:creationId xmlns:a16="http://schemas.microsoft.com/office/drawing/2014/main" id="{7FD4CD92-0A6B-48DF-A7D2-1D4DBF3AB80C}"/>
            </a:ext>
          </a:extLst>
        </xdr:cNvPr>
        <xdr:cNvCxnSpPr/>
      </xdr:nvCxnSpPr>
      <xdr:spPr>
        <a:xfrm>
          <a:off x="10960100" y="130416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162577</xdr:rowOff>
    </xdr:from>
    <xdr:ext cx="338939" cy="259045"/>
    <xdr:sp textlink="">
      <xdr:nvSpPr>
        <xdr:cNvPr id="440" name="テキスト ボックス 439">
          <a:extLst>
            <a:ext uri="{FF2B5EF4-FFF2-40B4-BE49-F238E27FC236}">
              <a16:creationId xmlns:a16="http://schemas.microsoft.com/office/drawing/2014/main" id="{F28EC5FC-6FBD-490E-96E0-C836E2387F8C}"/>
            </a:ext>
          </a:extLst>
        </xdr:cNvPr>
        <xdr:cNvSpPr txBox="1"/>
      </xdr:nvSpPr>
      <xdr:spPr>
        <a:xfrm>
          <a:off x="10666881" y="1290321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441" name="直線コネクタ 440">
          <a:extLst>
            <a:ext uri="{FF2B5EF4-FFF2-40B4-BE49-F238E27FC236}">
              <a16:creationId xmlns:a16="http://schemas.microsoft.com/office/drawing/2014/main" id="{F3A55CC8-F121-41EB-B9E4-33CBBE25F0FA}"/>
            </a:ext>
          </a:extLst>
        </xdr:cNvPr>
        <xdr:cNvCxnSpPr/>
      </xdr:nvCxnSpPr>
      <xdr:spPr>
        <a:xfrm>
          <a:off x="10960100" y="126682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textlink="">
      <xdr:nvSpPr>
        <xdr:cNvPr id="442" name="【児童館】&#10;有形固定資産減価償却率グラフ枠">
          <a:extLst>
            <a:ext uri="{FF2B5EF4-FFF2-40B4-BE49-F238E27FC236}">
              <a16:creationId xmlns:a16="http://schemas.microsoft.com/office/drawing/2014/main" id="{3235E038-931E-4EAA-A3A0-285DCC71F630}"/>
            </a:ext>
          </a:extLst>
        </xdr:cNvPr>
        <xdr:cNvSpPr/>
      </xdr:nvSpPr>
      <xdr:spPr>
        <a:xfrm>
          <a:off x="1096010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118111</xdr:rowOff>
    </xdr:from>
    <xdr:to>
      <xdr:col>85</xdr:col>
      <xdr:colOff>126364</xdr:colOff>
      <xdr:row>85</xdr:row>
      <xdr:rowOff>31750</xdr:rowOff>
    </xdr:to>
    <xdr:cxnSp macro="">
      <xdr:nvCxnSpPr>
        <xdr:cNvPr id="443" name="直線コネクタ 442">
          <a:extLst>
            <a:ext uri="{FF2B5EF4-FFF2-40B4-BE49-F238E27FC236}">
              <a16:creationId xmlns:a16="http://schemas.microsoft.com/office/drawing/2014/main" id="{AD007742-F20D-4718-8F69-10E4EC803EB4}"/>
            </a:ext>
          </a:extLst>
        </xdr:cNvPr>
        <xdr:cNvCxnSpPr/>
      </xdr:nvCxnSpPr>
      <xdr:spPr>
        <a:xfrm flipV="1">
          <a:off x="14375764" y="13194031"/>
          <a:ext cx="0" cy="10871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85</xdr:row>
      <xdr:rowOff>35577</xdr:rowOff>
    </xdr:from>
    <xdr:ext cx="469744" cy="259045"/>
    <xdr:sp textlink="">
      <xdr:nvSpPr>
        <xdr:cNvPr id="444" name="【児童館】&#10;有形固定資産減価償却率最小値テキスト">
          <a:extLst>
            <a:ext uri="{FF2B5EF4-FFF2-40B4-BE49-F238E27FC236}">
              <a16:creationId xmlns:a16="http://schemas.microsoft.com/office/drawing/2014/main" id="{2F8813A1-BCE3-4449-B46A-EB8230CE6FBF}"/>
            </a:ext>
          </a:extLst>
        </xdr:cNvPr>
        <xdr:cNvSpPr txBox="1"/>
      </xdr:nvSpPr>
      <xdr:spPr>
        <a:xfrm>
          <a:off x="14414500" y="14284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85</xdr:row>
      <xdr:rowOff>31750</xdr:rowOff>
    </xdr:from>
    <xdr:to>
      <xdr:col>86</xdr:col>
      <xdr:colOff>25400</xdr:colOff>
      <xdr:row>85</xdr:row>
      <xdr:rowOff>31750</xdr:rowOff>
    </xdr:to>
    <xdr:cxnSp macro="">
      <xdr:nvCxnSpPr>
        <xdr:cNvPr id="445" name="直線コネクタ 444">
          <a:extLst>
            <a:ext uri="{FF2B5EF4-FFF2-40B4-BE49-F238E27FC236}">
              <a16:creationId xmlns:a16="http://schemas.microsoft.com/office/drawing/2014/main" id="{0A0F1A39-A0F4-4195-B756-2126F27DF423}"/>
            </a:ext>
          </a:extLst>
        </xdr:cNvPr>
        <xdr:cNvCxnSpPr/>
      </xdr:nvCxnSpPr>
      <xdr:spPr>
        <a:xfrm>
          <a:off x="14287500" y="142811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64788</xdr:rowOff>
    </xdr:from>
    <xdr:ext cx="405111" cy="259045"/>
    <xdr:sp textlink="">
      <xdr:nvSpPr>
        <xdr:cNvPr id="446" name="【児童館】&#10;有形固定資産減価償却率最大値テキスト">
          <a:extLst>
            <a:ext uri="{FF2B5EF4-FFF2-40B4-BE49-F238E27FC236}">
              <a16:creationId xmlns:a16="http://schemas.microsoft.com/office/drawing/2014/main" id="{46CA0AC9-6077-4E5D-B858-51235828F0B7}"/>
            </a:ext>
          </a:extLst>
        </xdr:cNvPr>
        <xdr:cNvSpPr txBox="1"/>
      </xdr:nvSpPr>
      <xdr:spPr>
        <a:xfrm>
          <a:off x="14414500" y="129730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118111</xdr:rowOff>
    </xdr:from>
    <xdr:to>
      <xdr:col>86</xdr:col>
      <xdr:colOff>25400</xdr:colOff>
      <xdr:row>78</xdr:row>
      <xdr:rowOff>118111</xdr:rowOff>
    </xdr:to>
    <xdr:cxnSp macro="">
      <xdr:nvCxnSpPr>
        <xdr:cNvPr id="447" name="直線コネクタ 446">
          <a:extLst>
            <a:ext uri="{FF2B5EF4-FFF2-40B4-BE49-F238E27FC236}">
              <a16:creationId xmlns:a16="http://schemas.microsoft.com/office/drawing/2014/main" id="{F7896AB0-0FE2-4865-AEBB-E8BBCC9F69A3}"/>
            </a:ext>
          </a:extLst>
        </xdr:cNvPr>
        <xdr:cNvCxnSpPr/>
      </xdr:nvCxnSpPr>
      <xdr:spPr>
        <a:xfrm>
          <a:off x="14287500" y="1319403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27957</xdr:rowOff>
    </xdr:from>
    <xdr:ext cx="405111" cy="259045"/>
    <xdr:sp textlink="">
      <xdr:nvSpPr>
        <xdr:cNvPr id="448" name="【児童館】&#10;有形固定資産減価償却率平均値テキスト">
          <a:extLst>
            <a:ext uri="{FF2B5EF4-FFF2-40B4-BE49-F238E27FC236}">
              <a16:creationId xmlns:a16="http://schemas.microsoft.com/office/drawing/2014/main" id="{E48931AB-66FA-4B06-9C57-52D07139E46C}"/>
            </a:ext>
          </a:extLst>
        </xdr:cNvPr>
        <xdr:cNvSpPr txBox="1"/>
      </xdr:nvSpPr>
      <xdr:spPr>
        <a:xfrm>
          <a:off x="14414500" y="136067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49530</xdr:rowOff>
    </xdr:from>
    <xdr:to>
      <xdr:col>85</xdr:col>
      <xdr:colOff>177800</xdr:colOff>
      <xdr:row>81</xdr:row>
      <xdr:rowOff>151130</xdr:rowOff>
    </xdr:to>
    <xdr:sp textlink="">
      <xdr:nvSpPr>
        <xdr:cNvPr id="449" name="フローチャート: 判断 448">
          <a:extLst>
            <a:ext uri="{FF2B5EF4-FFF2-40B4-BE49-F238E27FC236}">
              <a16:creationId xmlns:a16="http://schemas.microsoft.com/office/drawing/2014/main" id="{B029F0E4-75C8-469F-866B-BEE3B19C8334}"/>
            </a:ext>
          </a:extLst>
        </xdr:cNvPr>
        <xdr:cNvSpPr/>
      </xdr:nvSpPr>
      <xdr:spPr>
        <a:xfrm>
          <a:off x="14325600" y="13628370"/>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45720</xdr:rowOff>
    </xdr:from>
    <xdr:to>
      <xdr:col>81</xdr:col>
      <xdr:colOff>101600</xdr:colOff>
      <xdr:row>81</xdr:row>
      <xdr:rowOff>147320</xdr:rowOff>
    </xdr:to>
    <xdr:sp textlink="">
      <xdr:nvSpPr>
        <xdr:cNvPr id="450" name="フローチャート: 判断 449">
          <a:extLst>
            <a:ext uri="{FF2B5EF4-FFF2-40B4-BE49-F238E27FC236}">
              <a16:creationId xmlns:a16="http://schemas.microsoft.com/office/drawing/2014/main" id="{AB3609BB-AEDB-454C-A1B3-A67CB9E3766D}"/>
            </a:ext>
          </a:extLst>
        </xdr:cNvPr>
        <xdr:cNvSpPr/>
      </xdr:nvSpPr>
      <xdr:spPr>
        <a:xfrm>
          <a:off x="13578840" y="13624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35561</xdr:rowOff>
    </xdr:from>
    <xdr:to>
      <xdr:col>76</xdr:col>
      <xdr:colOff>165100</xdr:colOff>
      <xdr:row>81</xdr:row>
      <xdr:rowOff>137161</xdr:rowOff>
    </xdr:to>
    <xdr:sp textlink="">
      <xdr:nvSpPr>
        <xdr:cNvPr id="451" name="フローチャート: 判断 450">
          <a:extLst>
            <a:ext uri="{FF2B5EF4-FFF2-40B4-BE49-F238E27FC236}">
              <a16:creationId xmlns:a16="http://schemas.microsoft.com/office/drawing/2014/main" id="{5E254BB7-ED7C-4CD7-8686-BE2971F46167}"/>
            </a:ext>
          </a:extLst>
        </xdr:cNvPr>
        <xdr:cNvSpPr/>
      </xdr:nvSpPr>
      <xdr:spPr>
        <a:xfrm>
          <a:off x="12804140" y="136144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34289</xdr:rowOff>
    </xdr:from>
    <xdr:to>
      <xdr:col>72</xdr:col>
      <xdr:colOff>38100</xdr:colOff>
      <xdr:row>81</xdr:row>
      <xdr:rowOff>135889</xdr:rowOff>
    </xdr:to>
    <xdr:sp textlink="">
      <xdr:nvSpPr>
        <xdr:cNvPr id="452" name="フローチャート: 判断 451">
          <a:extLst>
            <a:ext uri="{FF2B5EF4-FFF2-40B4-BE49-F238E27FC236}">
              <a16:creationId xmlns:a16="http://schemas.microsoft.com/office/drawing/2014/main" id="{C4B6393D-CCAB-44F3-8C2A-ECA12A0CFD42}"/>
            </a:ext>
          </a:extLst>
        </xdr:cNvPr>
        <xdr:cNvSpPr/>
      </xdr:nvSpPr>
      <xdr:spPr>
        <a:xfrm>
          <a:off x="12029440" y="13613129"/>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30480</xdr:rowOff>
    </xdr:from>
    <xdr:to>
      <xdr:col>67</xdr:col>
      <xdr:colOff>101600</xdr:colOff>
      <xdr:row>81</xdr:row>
      <xdr:rowOff>132080</xdr:rowOff>
    </xdr:to>
    <xdr:sp textlink="">
      <xdr:nvSpPr>
        <xdr:cNvPr id="453" name="フローチャート: 判断 452">
          <a:extLst>
            <a:ext uri="{FF2B5EF4-FFF2-40B4-BE49-F238E27FC236}">
              <a16:creationId xmlns:a16="http://schemas.microsoft.com/office/drawing/2014/main" id="{9B5875A6-0C5B-4D29-AFD2-0CB5AFE138B5}"/>
            </a:ext>
          </a:extLst>
        </xdr:cNvPr>
        <xdr:cNvSpPr/>
      </xdr:nvSpPr>
      <xdr:spPr>
        <a:xfrm>
          <a:off x="11231880" y="13609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textlink="">
      <xdr:nvSpPr>
        <xdr:cNvPr id="454" name="テキスト ボックス 453">
          <a:extLst>
            <a:ext uri="{FF2B5EF4-FFF2-40B4-BE49-F238E27FC236}">
              <a16:creationId xmlns:a16="http://schemas.microsoft.com/office/drawing/2014/main" id="{FADA7267-0647-454D-8B3A-DE6C0197BC33}"/>
            </a:ext>
          </a:extLst>
        </xdr:cNvPr>
        <xdr:cNvSpPr txBox="1"/>
      </xdr:nvSpPr>
      <xdr:spPr>
        <a:xfrm>
          <a:off x="14208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textlink="">
      <xdr:nvSpPr>
        <xdr:cNvPr id="455" name="テキスト ボックス 454">
          <a:extLst>
            <a:ext uri="{FF2B5EF4-FFF2-40B4-BE49-F238E27FC236}">
              <a16:creationId xmlns:a16="http://schemas.microsoft.com/office/drawing/2014/main" id="{42973B7D-A139-4531-9A2D-80D4C274CC1E}"/>
            </a:ext>
          </a:extLst>
        </xdr:cNvPr>
        <xdr:cNvSpPr txBox="1"/>
      </xdr:nvSpPr>
      <xdr:spPr>
        <a:xfrm>
          <a:off x="134620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textlink="">
      <xdr:nvSpPr>
        <xdr:cNvPr id="456" name="テキスト ボックス 455">
          <a:extLst>
            <a:ext uri="{FF2B5EF4-FFF2-40B4-BE49-F238E27FC236}">
              <a16:creationId xmlns:a16="http://schemas.microsoft.com/office/drawing/2014/main" id="{E0774C84-DA46-4F6E-94DA-474687ACD454}"/>
            </a:ext>
          </a:extLst>
        </xdr:cNvPr>
        <xdr:cNvSpPr txBox="1"/>
      </xdr:nvSpPr>
      <xdr:spPr>
        <a:xfrm>
          <a:off x="126873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textlink="">
      <xdr:nvSpPr>
        <xdr:cNvPr id="457" name="テキスト ボックス 456">
          <a:extLst>
            <a:ext uri="{FF2B5EF4-FFF2-40B4-BE49-F238E27FC236}">
              <a16:creationId xmlns:a16="http://schemas.microsoft.com/office/drawing/2014/main" id="{1BD226EF-6C4B-48BE-A7A0-876717781676}"/>
            </a:ext>
          </a:extLst>
        </xdr:cNvPr>
        <xdr:cNvSpPr txBox="1"/>
      </xdr:nvSpPr>
      <xdr:spPr>
        <a:xfrm>
          <a:off x="119049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textlink="">
      <xdr:nvSpPr>
        <xdr:cNvPr id="458" name="テキスト ボックス 457">
          <a:extLst>
            <a:ext uri="{FF2B5EF4-FFF2-40B4-BE49-F238E27FC236}">
              <a16:creationId xmlns:a16="http://schemas.microsoft.com/office/drawing/2014/main" id="{8802BFDE-A909-494A-9CD4-3F390AA55A5D}"/>
            </a:ext>
          </a:extLst>
        </xdr:cNvPr>
        <xdr:cNvSpPr txBox="1"/>
      </xdr:nvSpPr>
      <xdr:spPr>
        <a:xfrm>
          <a:off x="111150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67311</xdr:rowOff>
    </xdr:from>
    <xdr:to>
      <xdr:col>85</xdr:col>
      <xdr:colOff>177800</xdr:colOff>
      <xdr:row>78</xdr:row>
      <xdr:rowOff>168911</xdr:rowOff>
    </xdr:to>
    <xdr:sp textlink="">
      <xdr:nvSpPr>
        <xdr:cNvPr id="459" name="楕円 458">
          <a:extLst>
            <a:ext uri="{FF2B5EF4-FFF2-40B4-BE49-F238E27FC236}">
              <a16:creationId xmlns:a16="http://schemas.microsoft.com/office/drawing/2014/main" id="{56BF396B-6375-496B-809F-23F809D590BC}"/>
            </a:ext>
          </a:extLst>
        </xdr:cNvPr>
        <xdr:cNvSpPr/>
      </xdr:nvSpPr>
      <xdr:spPr>
        <a:xfrm>
          <a:off x="14325600" y="13143231"/>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78</xdr:row>
      <xdr:rowOff>20338</xdr:rowOff>
    </xdr:from>
    <xdr:ext cx="405111" cy="259045"/>
    <xdr:sp textlink="">
      <xdr:nvSpPr>
        <xdr:cNvPr id="460" name="【児童館】&#10;有形固定資産減価償却率該当値テキスト">
          <a:extLst>
            <a:ext uri="{FF2B5EF4-FFF2-40B4-BE49-F238E27FC236}">
              <a16:creationId xmlns:a16="http://schemas.microsoft.com/office/drawing/2014/main" id="{60E2CAD5-8B9C-487B-AFEC-AE2F344A8146}"/>
            </a:ext>
          </a:extLst>
        </xdr:cNvPr>
        <xdr:cNvSpPr txBox="1"/>
      </xdr:nvSpPr>
      <xdr:spPr>
        <a:xfrm>
          <a:off x="14414500" y="130962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15239</xdr:rowOff>
    </xdr:from>
    <xdr:to>
      <xdr:col>81</xdr:col>
      <xdr:colOff>101600</xdr:colOff>
      <xdr:row>78</xdr:row>
      <xdr:rowOff>116839</xdr:rowOff>
    </xdr:to>
    <xdr:sp textlink="">
      <xdr:nvSpPr>
        <xdr:cNvPr id="461" name="楕円 460">
          <a:extLst>
            <a:ext uri="{FF2B5EF4-FFF2-40B4-BE49-F238E27FC236}">
              <a16:creationId xmlns:a16="http://schemas.microsoft.com/office/drawing/2014/main" id="{AA4F2E0A-E265-4690-9481-7501C45B0F86}"/>
            </a:ext>
          </a:extLst>
        </xdr:cNvPr>
        <xdr:cNvSpPr/>
      </xdr:nvSpPr>
      <xdr:spPr>
        <a:xfrm>
          <a:off x="13578840" y="130911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78</xdr:row>
      <xdr:rowOff>66039</xdr:rowOff>
    </xdr:from>
    <xdr:to>
      <xdr:col>85</xdr:col>
      <xdr:colOff>127000</xdr:colOff>
      <xdr:row>78</xdr:row>
      <xdr:rowOff>118111</xdr:rowOff>
    </xdr:to>
    <xdr:cxnSp macro="">
      <xdr:nvCxnSpPr>
        <xdr:cNvPr id="462" name="直線コネクタ 461">
          <a:extLst>
            <a:ext uri="{FF2B5EF4-FFF2-40B4-BE49-F238E27FC236}">
              <a16:creationId xmlns:a16="http://schemas.microsoft.com/office/drawing/2014/main" id="{7495EF7E-5271-4B8C-A561-FF97CEEF32BC}"/>
            </a:ext>
          </a:extLst>
        </xdr:cNvPr>
        <xdr:cNvCxnSpPr/>
      </xdr:nvCxnSpPr>
      <xdr:spPr>
        <a:xfrm>
          <a:off x="13629640" y="13141959"/>
          <a:ext cx="746760" cy="520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134620</xdr:rowOff>
    </xdr:from>
    <xdr:to>
      <xdr:col>76</xdr:col>
      <xdr:colOff>165100</xdr:colOff>
      <xdr:row>78</xdr:row>
      <xdr:rowOff>64770</xdr:rowOff>
    </xdr:to>
    <xdr:sp textlink="">
      <xdr:nvSpPr>
        <xdr:cNvPr id="463" name="楕円 462">
          <a:extLst>
            <a:ext uri="{FF2B5EF4-FFF2-40B4-BE49-F238E27FC236}">
              <a16:creationId xmlns:a16="http://schemas.microsoft.com/office/drawing/2014/main" id="{34C22098-D84B-475F-AE6C-28A95768E27F}"/>
            </a:ext>
          </a:extLst>
        </xdr:cNvPr>
        <xdr:cNvSpPr/>
      </xdr:nvSpPr>
      <xdr:spPr>
        <a:xfrm>
          <a:off x="12804140" y="1304290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13970</xdr:rowOff>
    </xdr:from>
    <xdr:to>
      <xdr:col>81</xdr:col>
      <xdr:colOff>50800</xdr:colOff>
      <xdr:row>78</xdr:row>
      <xdr:rowOff>66039</xdr:rowOff>
    </xdr:to>
    <xdr:cxnSp macro="">
      <xdr:nvCxnSpPr>
        <xdr:cNvPr id="464" name="直線コネクタ 463">
          <a:extLst>
            <a:ext uri="{FF2B5EF4-FFF2-40B4-BE49-F238E27FC236}">
              <a16:creationId xmlns:a16="http://schemas.microsoft.com/office/drawing/2014/main" id="{685666FE-90DC-43B0-AFF4-E9D61FB1B4A6}"/>
            </a:ext>
          </a:extLst>
        </xdr:cNvPr>
        <xdr:cNvCxnSpPr/>
      </xdr:nvCxnSpPr>
      <xdr:spPr>
        <a:xfrm>
          <a:off x="12854940" y="13089890"/>
          <a:ext cx="774700" cy="520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82550</xdr:rowOff>
    </xdr:from>
    <xdr:to>
      <xdr:col>72</xdr:col>
      <xdr:colOff>38100</xdr:colOff>
      <xdr:row>78</xdr:row>
      <xdr:rowOff>12700</xdr:rowOff>
    </xdr:to>
    <xdr:sp textlink="">
      <xdr:nvSpPr>
        <xdr:cNvPr id="465" name="楕円 464">
          <a:extLst>
            <a:ext uri="{FF2B5EF4-FFF2-40B4-BE49-F238E27FC236}">
              <a16:creationId xmlns:a16="http://schemas.microsoft.com/office/drawing/2014/main" id="{5A52AE8E-EE0B-4E1A-B949-24D19E275526}"/>
            </a:ext>
          </a:extLst>
        </xdr:cNvPr>
        <xdr:cNvSpPr/>
      </xdr:nvSpPr>
      <xdr:spPr>
        <a:xfrm>
          <a:off x="12029440" y="1299083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77</xdr:row>
      <xdr:rowOff>133350</xdr:rowOff>
    </xdr:from>
    <xdr:to>
      <xdr:col>76</xdr:col>
      <xdr:colOff>114300</xdr:colOff>
      <xdr:row>78</xdr:row>
      <xdr:rowOff>13970</xdr:rowOff>
    </xdr:to>
    <xdr:cxnSp macro="">
      <xdr:nvCxnSpPr>
        <xdr:cNvPr id="466" name="直線コネクタ 465">
          <a:extLst>
            <a:ext uri="{FF2B5EF4-FFF2-40B4-BE49-F238E27FC236}">
              <a16:creationId xmlns:a16="http://schemas.microsoft.com/office/drawing/2014/main" id="{ED7E88F2-C522-4697-A879-532AC6DB98F9}"/>
            </a:ext>
          </a:extLst>
        </xdr:cNvPr>
        <xdr:cNvCxnSpPr/>
      </xdr:nvCxnSpPr>
      <xdr:spPr>
        <a:xfrm>
          <a:off x="12072620" y="13041630"/>
          <a:ext cx="78232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84</xdr:row>
      <xdr:rowOff>152400</xdr:rowOff>
    </xdr:from>
    <xdr:to>
      <xdr:col>67</xdr:col>
      <xdr:colOff>101600</xdr:colOff>
      <xdr:row>85</xdr:row>
      <xdr:rowOff>82550</xdr:rowOff>
    </xdr:to>
    <xdr:sp textlink="">
      <xdr:nvSpPr>
        <xdr:cNvPr id="467" name="楕円 466">
          <a:extLst>
            <a:ext uri="{FF2B5EF4-FFF2-40B4-BE49-F238E27FC236}">
              <a16:creationId xmlns:a16="http://schemas.microsoft.com/office/drawing/2014/main" id="{96FDD634-5D36-4331-97C1-0777A0A405F5}"/>
            </a:ext>
          </a:extLst>
        </xdr:cNvPr>
        <xdr:cNvSpPr/>
      </xdr:nvSpPr>
      <xdr:spPr>
        <a:xfrm>
          <a:off x="11231880" y="142341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77</xdr:row>
      <xdr:rowOff>133350</xdr:rowOff>
    </xdr:from>
    <xdr:to>
      <xdr:col>71</xdr:col>
      <xdr:colOff>177800</xdr:colOff>
      <xdr:row>85</xdr:row>
      <xdr:rowOff>31750</xdr:rowOff>
    </xdr:to>
    <xdr:cxnSp macro="">
      <xdr:nvCxnSpPr>
        <xdr:cNvPr id="468" name="直線コネクタ 467">
          <a:extLst>
            <a:ext uri="{FF2B5EF4-FFF2-40B4-BE49-F238E27FC236}">
              <a16:creationId xmlns:a16="http://schemas.microsoft.com/office/drawing/2014/main" id="{3C36B1D5-B33C-4A26-B305-C63E28F2F8DA}"/>
            </a:ext>
          </a:extLst>
        </xdr:cNvPr>
        <xdr:cNvCxnSpPr/>
      </xdr:nvCxnSpPr>
      <xdr:spPr>
        <a:xfrm flipV="1">
          <a:off x="11282680" y="13041630"/>
          <a:ext cx="789940" cy="12395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138447</xdr:rowOff>
    </xdr:from>
    <xdr:ext cx="405111" cy="259045"/>
    <xdr:sp textlink="">
      <xdr:nvSpPr>
        <xdr:cNvPr id="469" name="n_1aveValue【児童館】&#10;有形固定資産減価償却率">
          <a:extLst>
            <a:ext uri="{FF2B5EF4-FFF2-40B4-BE49-F238E27FC236}">
              <a16:creationId xmlns:a16="http://schemas.microsoft.com/office/drawing/2014/main" id="{DCCAFFE7-06A4-4D3A-BFDD-0160741ED279}"/>
            </a:ext>
          </a:extLst>
        </xdr:cNvPr>
        <xdr:cNvSpPr txBox="1"/>
      </xdr:nvSpPr>
      <xdr:spPr>
        <a:xfrm>
          <a:off x="13437244" y="137172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128288</xdr:rowOff>
    </xdr:from>
    <xdr:ext cx="405111" cy="259045"/>
    <xdr:sp textlink="">
      <xdr:nvSpPr>
        <xdr:cNvPr id="470" name="n_2aveValue【児童館】&#10;有形固定資産減価償却率">
          <a:extLst>
            <a:ext uri="{FF2B5EF4-FFF2-40B4-BE49-F238E27FC236}">
              <a16:creationId xmlns:a16="http://schemas.microsoft.com/office/drawing/2014/main" id="{6E19AE97-1ED8-461B-B53E-0CD331D78B21}"/>
            </a:ext>
          </a:extLst>
        </xdr:cNvPr>
        <xdr:cNvSpPr txBox="1"/>
      </xdr:nvSpPr>
      <xdr:spPr>
        <a:xfrm>
          <a:off x="12675244" y="137071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127016</xdr:rowOff>
    </xdr:from>
    <xdr:ext cx="405111" cy="259045"/>
    <xdr:sp textlink="">
      <xdr:nvSpPr>
        <xdr:cNvPr id="471" name="n_3aveValue【児童館】&#10;有形固定資産減価償却率">
          <a:extLst>
            <a:ext uri="{FF2B5EF4-FFF2-40B4-BE49-F238E27FC236}">
              <a16:creationId xmlns:a16="http://schemas.microsoft.com/office/drawing/2014/main" id="{D5BD6CDA-5468-410E-89D5-0B6712EB0C94}"/>
            </a:ext>
          </a:extLst>
        </xdr:cNvPr>
        <xdr:cNvSpPr txBox="1"/>
      </xdr:nvSpPr>
      <xdr:spPr>
        <a:xfrm>
          <a:off x="11900544" y="137058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79</xdr:row>
      <xdr:rowOff>148607</xdr:rowOff>
    </xdr:from>
    <xdr:ext cx="405111" cy="259045"/>
    <xdr:sp textlink="">
      <xdr:nvSpPr>
        <xdr:cNvPr id="472" name="n_4aveValue【児童館】&#10;有形固定資産減価償却率">
          <a:extLst>
            <a:ext uri="{FF2B5EF4-FFF2-40B4-BE49-F238E27FC236}">
              <a16:creationId xmlns:a16="http://schemas.microsoft.com/office/drawing/2014/main" id="{5C42547C-E37D-4813-B5A7-0D73F3BBCD5A}"/>
            </a:ext>
          </a:extLst>
        </xdr:cNvPr>
        <xdr:cNvSpPr txBox="1"/>
      </xdr:nvSpPr>
      <xdr:spPr>
        <a:xfrm>
          <a:off x="11102984" y="133921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58361</xdr:colOff>
      <xdr:row>76</xdr:row>
      <xdr:rowOff>133366</xdr:rowOff>
    </xdr:from>
    <xdr:ext cx="340478" cy="259045"/>
    <xdr:sp textlink="">
      <xdr:nvSpPr>
        <xdr:cNvPr id="473" name="n_1mainValue【児童館】&#10;有形固定資産減価償却率">
          <a:extLst>
            <a:ext uri="{FF2B5EF4-FFF2-40B4-BE49-F238E27FC236}">
              <a16:creationId xmlns:a16="http://schemas.microsoft.com/office/drawing/2014/main" id="{963D0AA0-23DB-4F1E-89EC-AD9FBED9DC0F}"/>
            </a:ext>
          </a:extLst>
        </xdr:cNvPr>
        <xdr:cNvSpPr txBox="1"/>
      </xdr:nvSpPr>
      <xdr:spPr>
        <a:xfrm>
          <a:off x="13469561" y="1287400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134561</xdr:colOff>
      <xdr:row>76</xdr:row>
      <xdr:rowOff>81297</xdr:rowOff>
    </xdr:from>
    <xdr:ext cx="340478" cy="259045"/>
    <xdr:sp textlink="">
      <xdr:nvSpPr>
        <xdr:cNvPr id="474" name="n_2mainValue【児童館】&#10;有形固定資産減価償却率">
          <a:extLst>
            <a:ext uri="{FF2B5EF4-FFF2-40B4-BE49-F238E27FC236}">
              <a16:creationId xmlns:a16="http://schemas.microsoft.com/office/drawing/2014/main" id="{A52688BF-EF1A-4C97-8CCA-FB09E5739ED3}"/>
            </a:ext>
          </a:extLst>
        </xdr:cNvPr>
        <xdr:cNvSpPr txBox="1"/>
      </xdr:nvSpPr>
      <xdr:spPr>
        <a:xfrm>
          <a:off x="12707561" y="1282193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7561</xdr:colOff>
      <xdr:row>76</xdr:row>
      <xdr:rowOff>29227</xdr:rowOff>
    </xdr:from>
    <xdr:ext cx="340478" cy="259045"/>
    <xdr:sp textlink="">
      <xdr:nvSpPr>
        <xdr:cNvPr id="475" name="n_3mainValue【児童館】&#10;有形固定資産減価償却率">
          <a:extLst>
            <a:ext uri="{FF2B5EF4-FFF2-40B4-BE49-F238E27FC236}">
              <a16:creationId xmlns:a16="http://schemas.microsoft.com/office/drawing/2014/main" id="{47B46E2C-4F79-435A-A77D-4D3D2F04F859}"/>
            </a:ext>
          </a:extLst>
        </xdr:cNvPr>
        <xdr:cNvSpPr txBox="1"/>
      </xdr:nvSpPr>
      <xdr:spPr>
        <a:xfrm>
          <a:off x="11910001" y="1276986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6427</xdr:colOff>
      <xdr:row>85</xdr:row>
      <xdr:rowOff>73677</xdr:rowOff>
    </xdr:from>
    <xdr:ext cx="469744" cy="259045"/>
    <xdr:sp textlink="">
      <xdr:nvSpPr>
        <xdr:cNvPr id="476" name="n_4mainValue【児童館】&#10;有形固定資産減価償却率">
          <a:extLst>
            <a:ext uri="{FF2B5EF4-FFF2-40B4-BE49-F238E27FC236}">
              <a16:creationId xmlns:a16="http://schemas.microsoft.com/office/drawing/2014/main" id="{A90743A5-8E8D-4F25-8C49-709F3545AACD}"/>
            </a:ext>
          </a:extLst>
        </xdr:cNvPr>
        <xdr:cNvSpPr txBox="1"/>
      </xdr:nvSpPr>
      <xdr:spPr>
        <a:xfrm>
          <a:off x="11070667" y="14323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textlink="">
      <xdr:nvSpPr>
        <xdr:cNvPr id="477" name="正方形/長方形 476">
          <a:extLst>
            <a:ext uri="{FF2B5EF4-FFF2-40B4-BE49-F238E27FC236}">
              <a16:creationId xmlns:a16="http://schemas.microsoft.com/office/drawing/2014/main" id="{2ABD3CB1-9266-48FD-872A-A2B84D8B2276}"/>
            </a:ext>
          </a:extLst>
        </xdr:cNvPr>
        <xdr:cNvSpPr/>
      </xdr:nvSpPr>
      <xdr:spPr>
        <a:xfrm>
          <a:off x="1609344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textlink="">
      <xdr:nvSpPr>
        <xdr:cNvPr id="478" name="正方形/長方形 477">
          <a:extLst>
            <a:ext uri="{FF2B5EF4-FFF2-40B4-BE49-F238E27FC236}">
              <a16:creationId xmlns:a16="http://schemas.microsoft.com/office/drawing/2014/main" id="{2696ABA6-5292-4D8D-98CD-DABE95D8B1A6}"/>
            </a:ext>
          </a:extLst>
        </xdr:cNvPr>
        <xdr:cNvSpPr/>
      </xdr:nvSpPr>
      <xdr:spPr>
        <a:xfrm>
          <a:off x="16220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textlink="">
      <xdr:nvSpPr>
        <xdr:cNvPr id="479" name="正方形/長方形 478">
          <a:extLst>
            <a:ext uri="{FF2B5EF4-FFF2-40B4-BE49-F238E27FC236}">
              <a16:creationId xmlns:a16="http://schemas.microsoft.com/office/drawing/2014/main" id="{6AC2B2EC-2361-4AB8-A373-3270F8B558DC}"/>
            </a:ext>
          </a:extLst>
        </xdr:cNvPr>
        <xdr:cNvSpPr/>
      </xdr:nvSpPr>
      <xdr:spPr>
        <a:xfrm>
          <a:off x="16220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textlink="">
      <xdr:nvSpPr>
        <xdr:cNvPr id="480" name="正方形/長方形 479">
          <a:extLst>
            <a:ext uri="{FF2B5EF4-FFF2-40B4-BE49-F238E27FC236}">
              <a16:creationId xmlns:a16="http://schemas.microsoft.com/office/drawing/2014/main" id="{C1841530-3491-4B71-BF44-254769F1CBB5}"/>
            </a:ext>
          </a:extLst>
        </xdr:cNvPr>
        <xdr:cNvSpPr/>
      </xdr:nvSpPr>
      <xdr:spPr>
        <a:xfrm>
          <a:off x="170992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textlink="">
      <xdr:nvSpPr>
        <xdr:cNvPr id="481" name="正方形/長方形 480">
          <a:extLst>
            <a:ext uri="{FF2B5EF4-FFF2-40B4-BE49-F238E27FC236}">
              <a16:creationId xmlns:a16="http://schemas.microsoft.com/office/drawing/2014/main" id="{9A58D866-0B2C-4191-8B00-6919AC5D16C2}"/>
            </a:ext>
          </a:extLst>
        </xdr:cNvPr>
        <xdr:cNvSpPr/>
      </xdr:nvSpPr>
      <xdr:spPr>
        <a:xfrm>
          <a:off x="170992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textlink="">
      <xdr:nvSpPr>
        <xdr:cNvPr id="482" name="正方形/長方形 481">
          <a:extLst>
            <a:ext uri="{FF2B5EF4-FFF2-40B4-BE49-F238E27FC236}">
              <a16:creationId xmlns:a16="http://schemas.microsoft.com/office/drawing/2014/main" id="{644E0DA4-941A-42FF-9162-E9F35CCF6AE0}"/>
            </a:ext>
          </a:extLst>
        </xdr:cNvPr>
        <xdr:cNvSpPr/>
      </xdr:nvSpPr>
      <xdr:spPr>
        <a:xfrm>
          <a:off x="1810512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73</xdr:row>
      <xdr:rowOff>158750</xdr:rowOff>
    </xdr:from>
    <xdr:to>
      <xdr:col>116</xdr:col>
      <xdr:colOff>0</xdr:colOff>
      <xdr:row>75</xdr:row>
      <xdr:rowOff>69850</xdr:rowOff>
    </xdr:to>
    <xdr:sp textlink="">
      <xdr:nvSpPr>
        <xdr:cNvPr id="483" name="正方形/長方形 482">
          <a:extLst>
            <a:ext uri="{FF2B5EF4-FFF2-40B4-BE49-F238E27FC236}">
              <a16:creationId xmlns:a16="http://schemas.microsoft.com/office/drawing/2014/main" id="{B942ADA8-6637-4EBA-89E2-673F1E4B197F}"/>
            </a:ext>
          </a:extLst>
        </xdr:cNvPr>
        <xdr:cNvSpPr/>
      </xdr:nvSpPr>
      <xdr:spPr>
        <a:xfrm>
          <a:off x="1810512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textlink="">
      <xdr:nvSpPr>
        <xdr:cNvPr id="484" name="正方形/長方形 483">
          <a:extLst>
            <a:ext uri="{FF2B5EF4-FFF2-40B4-BE49-F238E27FC236}">
              <a16:creationId xmlns:a16="http://schemas.microsoft.com/office/drawing/2014/main" id="{80267511-B605-400A-8F3F-21A12837A6A3}"/>
            </a:ext>
          </a:extLst>
        </xdr:cNvPr>
        <xdr:cNvSpPr/>
      </xdr:nvSpPr>
      <xdr:spPr>
        <a:xfrm>
          <a:off x="1609344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textlink="">
      <xdr:nvSpPr>
        <xdr:cNvPr id="485" name="テキスト ボックス 484">
          <a:extLst>
            <a:ext uri="{FF2B5EF4-FFF2-40B4-BE49-F238E27FC236}">
              <a16:creationId xmlns:a16="http://schemas.microsoft.com/office/drawing/2014/main" id="{70454344-CA10-48CD-B848-C0A775CB1737}"/>
            </a:ext>
          </a:extLst>
        </xdr:cNvPr>
        <xdr:cNvSpPr txBox="1"/>
      </xdr:nvSpPr>
      <xdr:spPr>
        <a:xfrm>
          <a:off x="1607820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486" name="直線コネクタ 485">
          <a:extLst>
            <a:ext uri="{FF2B5EF4-FFF2-40B4-BE49-F238E27FC236}">
              <a16:creationId xmlns:a16="http://schemas.microsoft.com/office/drawing/2014/main" id="{54179416-0C5D-4950-9CFF-88896EFCDA5A}"/>
            </a:ext>
          </a:extLst>
        </xdr:cNvPr>
        <xdr:cNvCxnSpPr/>
      </xdr:nvCxnSpPr>
      <xdr:spPr>
        <a:xfrm>
          <a:off x="1609344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487" name="直線コネクタ 486">
          <a:extLst>
            <a:ext uri="{FF2B5EF4-FFF2-40B4-BE49-F238E27FC236}">
              <a16:creationId xmlns:a16="http://schemas.microsoft.com/office/drawing/2014/main" id="{3FFAFBE4-CB05-4120-8990-ECFEE34A0B34}"/>
            </a:ext>
          </a:extLst>
        </xdr:cNvPr>
        <xdr:cNvCxnSpPr/>
      </xdr:nvCxnSpPr>
      <xdr:spPr>
        <a:xfrm>
          <a:off x="16093440" y="145313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textlink="">
      <xdr:nvSpPr>
        <xdr:cNvPr id="488" name="テキスト ボックス 487">
          <a:extLst>
            <a:ext uri="{FF2B5EF4-FFF2-40B4-BE49-F238E27FC236}">
              <a16:creationId xmlns:a16="http://schemas.microsoft.com/office/drawing/2014/main" id="{90A3276F-BA9F-49ED-831F-BD5944A8ED67}"/>
            </a:ext>
          </a:extLst>
        </xdr:cNvPr>
        <xdr:cNvSpPr txBox="1"/>
      </xdr:nvSpPr>
      <xdr:spPr>
        <a:xfrm>
          <a:off x="1569484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489" name="直線コネクタ 488">
          <a:extLst>
            <a:ext uri="{FF2B5EF4-FFF2-40B4-BE49-F238E27FC236}">
              <a16:creationId xmlns:a16="http://schemas.microsoft.com/office/drawing/2014/main" id="{C3C0D284-64BE-4659-B444-6168B173FB08}"/>
            </a:ext>
          </a:extLst>
        </xdr:cNvPr>
        <xdr:cNvCxnSpPr/>
      </xdr:nvCxnSpPr>
      <xdr:spPr>
        <a:xfrm>
          <a:off x="16093440" y="141579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textlink="">
      <xdr:nvSpPr>
        <xdr:cNvPr id="490" name="テキスト ボックス 489">
          <a:extLst>
            <a:ext uri="{FF2B5EF4-FFF2-40B4-BE49-F238E27FC236}">
              <a16:creationId xmlns:a16="http://schemas.microsoft.com/office/drawing/2014/main" id="{CD5ED820-B13E-471F-B8DF-8E126F43B793}"/>
            </a:ext>
          </a:extLst>
        </xdr:cNvPr>
        <xdr:cNvSpPr txBox="1"/>
      </xdr:nvSpPr>
      <xdr:spPr>
        <a:xfrm>
          <a:off x="15694841" y="140195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491" name="直線コネクタ 490">
          <a:extLst>
            <a:ext uri="{FF2B5EF4-FFF2-40B4-BE49-F238E27FC236}">
              <a16:creationId xmlns:a16="http://schemas.microsoft.com/office/drawing/2014/main" id="{ACA94CFF-A620-40CE-A3BD-DB67A44E9E49}"/>
            </a:ext>
          </a:extLst>
        </xdr:cNvPr>
        <xdr:cNvCxnSpPr/>
      </xdr:nvCxnSpPr>
      <xdr:spPr>
        <a:xfrm>
          <a:off x="16093440" y="137845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textlink="">
      <xdr:nvSpPr>
        <xdr:cNvPr id="492" name="テキスト ボックス 491">
          <a:extLst>
            <a:ext uri="{FF2B5EF4-FFF2-40B4-BE49-F238E27FC236}">
              <a16:creationId xmlns:a16="http://schemas.microsoft.com/office/drawing/2014/main" id="{A4E77FCF-0553-48B4-906B-90775002919C}"/>
            </a:ext>
          </a:extLst>
        </xdr:cNvPr>
        <xdr:cNvSpPr txBox="1"/>
      </xdr:nvSpPr>
      <xdr:spPr>
        <a:xfrm>
          <a:off x="15694841" y="136461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493" name="直線コネクタ 492">
          <a:extLst>
            <a:ext uri="{FF2B5EF4-FFF2-40B4-BE49-F238E27FC236}">
              <a16:creationId xmlns:a16="http://schemas.microsoft.com/office/drawing/2014/main" id="{6C10BE74-2E86-47D4-A337-738A80D148B4}"/>
            </a:ext>
          </a:extLst>
        </xdr:cNvPr>
        <xdr:cNvCxnSpPr/>
      </xdr:nvCxnSpPr>
      <xdr:spPr>
        <a:xfrm>
          <a:off x="16093440" y="134112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textlink="">
      <xdr:nvSpPr>
        <xdr:cNvPr id="494" name="テキスト ボックス 493">
          <a:extLst>
            <a:ext uri="{FF2B5EF4-FFF2-40B4-BE49-F238E27FC236}">
              <a16:creationId xmlns:a16="http://schemas.microsoft.com/office/drawing/2014/main" id="{BCCAEEFA-9972-4193-A76C-FDE19A2FAC07}"/>
            </a:ext>
          </a:extLst>
        </xdr:cNvPr>
        <xdr:cNvSpPr txBox="1"/>
      </xdr:nvSpPr>
      <xdr:spPr>
        <a:xfrm>
          <a:off x="15694841" y="132727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495" name="直線コネクタ 494">
          <a:extLst>
            <a:ext uri="{FF2B5EF4-FFF2-40B4-BE49-F238E27FC236}">
              <a16:creationId xmlns:a16="http://schemas.microsoft.com/office/drawing/2014/main" id="{01E0BE69-92C9-4D52-AAB2-8C59F48C0C68}"/>
            </a:ext>
          </a:extLst>
        </xdr:cNvPr>
        <xdr:cNvCxnSpPr/>
      </xdr:nvCxnSpPr>
      <xdr:spPr>
        <a:xfrm>
          <a:off x="16093440" y="130416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textlink="">
      <xdr:nvSpPr>
        <xdr:cNvPr id="496" name="テキスト ボックス 495">
          <a:extLst>
            <a:ext uri="{FF2B5EF4-FFF2-40B4-BE49-F238E27FC236}">
              <a16:creationId xmlns:a16="http://schemas.microsoft.com/office/drawing/2014/main" id="{5F5A5AC5-49CC-4FA9-ADF8-CD8A6FE96BD9}"/>
            </a:ext>
          </a:extLst>
        </xdr:cNvPr>
        <xdr:cNvSpPr txBox="1"/>
      </xdr:nvSpPr>
      <xdr:spPr>
        <a:xfrm>
          <a:off x="15694841" y="129032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497" name="直線コネクタ 496">
          <a:extLst>
            <a:ext uri="{FF2B5EF4-FFF2-40B4-BE49-F238E27FC236}">
              <a16:creationId xmlns:a16="http://schemas.microsoft.com/office/drawing/2014/main" id="{E09CC419-C335-48D0-B904-C03CC9E78785}"/>
            </a:ext>
          </a:extLst>
        </xdr:cNvPr>
        <xdr:cNvCxnSpPr/>
      </xdr:nvCxnSpPr>
      <xdr:spPr>
        <a:xfrm>
          <a:off x="1609344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textlink="">
      <xdr:nvSpPr>
        <xdr:cNvPr id="498" name="テキスト ボックス 497">
          <a:extLst>
            <a:ext uri="{FF2B5EF4-FFF2-40B4-BE49-F238E27FC236}">
              <a16:creationId xmlns:a16="http://schemas.microsoft.com/office/drawing/2014/main" id="{DFFE1F0C-A420-453A-832E-2867D165BCDB}"/>
            </a:ext>
          </a:extLst>
        </xdr:cNvPr>
        <xdr:cNvSpPr txBox="1"/>
      </xdr:nvSpPr>
      <xdr:spPr>
        <a:xfrm>
          <a:off x="1569484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textlink="">
      <xdr:nvSpPr>
        <xdr:cNvPr id="499" name="【児童館】&#10;一人当たり面積グラフ枠">
          <a:extLst>
            <a:ext uri="{FF2B5EF4-FFF2-40B4-BE49-F238E27FC236}">
              <a16:creationId xmlns:a16="http://schemas.microsoft.com/office/drawing/2014/main" id="{0D75570C-0171-41FD-90B5-48C0653E6EE9}"/>
            </a:ext>
          </a:extLst>
        </xdr:cNvPr>
        <xdr:cNvSpPr/>
      </xdr:nvSpPr>
      <xdr:spPr>
        <a:xfrm>
          <a:off x="1609344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57150</xdr:rowOff>
    </xdr:from>
    <xdr:to>
      <xdr:col>116</xdr:col>
      <xdr:colOff>62864</xdr:colOff>
      <xdr:row>86</xdr:row>
      <xdr:rowOff>76200</xdr:rowOff>
    </xdr:to>
    <xdr:cxnSp macro="">
      <xdr:nvCxnSpPr>
        <xdr:cNvPr id="500" name="直線コネクタ 499">
          <a:extLst>
            <a:ext uri="{FF2B5EF4-FFF2-40B4-BE49-F238E27FC236}">
              <a16:creationId xmlns:a16="http://schemas.microsoft.com/office/drawing/2014/main" id="{D89BE372-1071-4C14-ADD1-812AB5C86759}"/>
            </a:ext>
          </a:extLst>
        </xdr:cNvPr>
        <xdr:cNvCxnSpPr/>
      </xdr:nvCxnSpPr>
      <xdr:spPr>
        <a:xfrm flipV="1">
          <a:off x="19509104" y="12965430"/>
          <a:ext cx="0" cy="15278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80027</xdr:rowOff>
    </xdr:from>
    <xdr:ext cx="469744" cy="259045"/>
    <xdr:sp textlink="">
      <xdr:nvSpPr>
        <xdr:cNvPr id="501" name="【児童館】&#10;一人当たり面積最小値テキスト">
          <a:extLst>
            <a:ext uri="{FF2B5EF4-FFF2-40B4-BE49-F238E27FC236}">
              <a16:creationId xmlns:a16="http://schemas.microsoft.com/office/drawing/2014/main" id="{46CB9ED7-C91D-48AF-A087-F74B1BFF45D5}"/>
            </a:ext>
          </a:extLst>
        </xdr:cNvPr>
        <xdr:cNvSpPr txBox="1"/>
      </xdr:nvSpPr>
      <xdr:spPr>
        <a:xfrm>
          <a:off x="19547840" y="144970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76200</xdr:rowOff>
    </xdr:from>
    <xdr:to>
      <xdr:col>116</xdr:col>
      <xdr:colOff>152400</xdr:colOff>
      <xdr:row>86</xdr:row>
      <xdr:rowOff>76200</xdr:rowOff>
    </xdr:to>
    <xdr:cxnSp macro="">
      <xdr:nvCxnSpPr>
        <xdr:cNvPr id="502" name="直線コネクタ 501">
          <a:extLst>
            <a:ext uri="{FF2B5EF4-FFF2-40B4-BE49-F238E27FC236}">
              <a16:creationId xmlns:a16="http://schemas.microsoft.com/office/drawing/2014/main" id="{D6CEA8DD-78EB-45A4-96ED-F448DF712436}"/>
            </a:ext>
          </a:extLst>
        </xdr:cNvPr>
        <xdr:cNvCxnSpPr/>
      </xdr:nvCxnSpPr>
      <xdr:spPr>
        <a:xfrm>
          <a:off x="19443700" y="144932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3827</xdr:rowOff>
    </xdr:from>
    <xdr:ext cx="469744" cy="259045"/>
    <xdr:sp textlink="">
      <xdr:nvSpPr>
        <xdr:cNvPr id="503" name="【児童館】&#10;一人当たり面積最大値テキスト">
          <a:extLst>
            <a:ext uri="{FF2B5EF4-FFF2-40B4-BE49-F238E27FC236}">
              <a16:creationId xmlns:a16="http://schemas.microsoft.com/office/drawing/2014/main" id="{7169DA18-CE3C-493F-9E30-452C13FDB820}"/>
            </a:ext>
          </a:extLst>
        </xdr:cNvPr>
        <xdr:cNvSpPr txBox="1"/>
      </xdr:nvSpPr>
      <xdr:spPr>
        <a:xfrm>
          <a:off x="19547840" y="12744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57150</xdr:rowOff>
    </xdr:from>
    <xdr:to>
      <xdr:col>116</xdr:col>
      <xdr:colOff>152400</xdr:colOff>
      <xdr:row>77</xdr:row>
      <xdr:rowOff>57150</xdr:rowOff>
    </xdr:to>
    <xdr:cxnSp macro="">
      <xdr:nvCxnSpPr>
        <xdr:cNvPr id="504" name="直線コネクタ 503">
          <a:extLst>
            <a:ext uri="{FF2B5EF4-FFF2-40B4-BE49-F238E27FC236}">
              <a16:creationId xmlns:a16="http://schemas.microsoft.com/office/drawing/2014/main" id="{8CD75B86-EBDE-4C69-851F-8D7C84BADFA2}"/>
            </a:ext>
          </a:extLst>
        </xdr:cNvPr>
        <xdr:cNvCxnSpPr/>
      </xdr:nvCxnSpPr>
      <xdr:spPr>
        <a:xfrm>
          <a:off x="19443700" y="1296543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143527</xdr:rowOff>
    </xdr:from>
    <xdr:ext cx="469744" cy="259045"/>
    <xdr:sp textlink="">
      <xdr:nvSpPr>
        <xdr:cNvPr id="505" name="【児童館】&#10;一人当たり面積平均値テキスト">
          <a:extLst>
            <a:ext uri="{FF2B5EF4-FFF2-40B4-BE49-F238E27FC236}">
              <a16:creationId xmlns:a16="http://schemas.microsoft.com/office/drawing/2014/main" id="{A1FABBB1-DDCC-403D-BDFE-FDF0A2E9DABA}"/>
            </a:ext>
          </a:extLst>
        </xdr:cNvPr>
        <xdr:cNvSpPr txBox="1"/>
      </xdr:nvSpPr>
      <xdr:spPr>
        <a:xfrm>
          <a:off x="19547840" y="138900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120650</xdr:rowOff>
    </xdr:from>
    <xdr:to>
      <xdr:col>116</xdr:col>
      <xdr:colOff>114300</xdr:colOff>
      <xdr:row>84</xdr:row>
      <xdr:rowOff>50800</xdr:rowOff>
    </xdr:to>
    <xdr:sp textlink="">
      <xdr:nvSpPr>
        <xdr:cNvPr id="506" name="フローチャート: 判断 505">
          <a:extLst>
            <a:ext uri="{FF2B5EF4-FFF2-40B4-BE49-F238E27FC236}">
              <a16:creationId xmlns:a16="http://schemas.microsoft.com/office/drawing/2014/main" id="{97BDD316-03F9-4E20-92FF-DCF9E63135FC}"/>
            </a:ext>
          </a:extLst>
        </xdr:cNvPr>
        <xdr:cNvSpPr/>
      </xdr:nvSpPr>
      <xdr:spPr>
        <a:xfrm>
          <a:off x="19458940" y="140347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133350</xdr:rowOff>
    </xdr:from>
    <xdr:to>
      <xdr:col>112</xdr:col>
      <xdr:colOff>38100</xdr:colOff>
      <xdr:row>84</xdr:row>
      <xdr:rowOff>63500</xdr:rowOff>
    </xdr:to>
    <xdr:sp textlink="">
      <xdr:nvSpPr>
        <xdr:cNvPr id="507" name="フローチャート: 判断 506">
          <a:extLst>
            <a:ext uri="{FF2B5EF4-FFF2-40B4-BE49-F238E27FC236}">
              <a16:creationId xmlns:a16="http://schemas.microsoft.com/office/drawing/2014/main" id="{BEE72A9C-4B25-464F-87AF-6017DFD34B4A}"/>
            </a:ext>
          </a:extLst>
        </xdr:cNvPr>
        <xdr:cNvSpPr/>
      </xdr:nvSpPr>
      <xdr:spPr>
        <a:xfrm>
          <a:off x="18735040" y="1404747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120650</xdr:rowOff>
    </xdr:from>
    <xdr:to>
      <xdr:col>107</xdr:col>
      <xdr:colOff>101600</xdr:colOff>
      <xdr:row>84</xdr:row>
      <xdr:rowOff>50800</xdr:rowOff>
    </xdr:to>
    <xdr:sp textlink="">
      <xdr:nvSpPr>
        <xdr:cNvPr id="508" name="フローチャート: 判断 507">
          <a:extLst>
            <a:ext uri="{FF2B5EF4-FFF2-40B4-BE49-F238E27FC236}">
              <a16:creationId xmlns:a16="http://schemas.microsoft.com/office/drawing/2014/main" id="{415702C8-FF2B-427C-A8A1-77C81DA8942B}"/>
            </a:ext>
          </a:extLst>
        </xdr:cNvPr>
        <xdr:cNvSpPr/>
      </xdr:nvSpPr>
      <xdr:spPr>
        <a:xfrm>
          <a:off x="17937480" y="140347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133350</xdr:rowOff>
    </xdr:from>
    <xdr:to>
      <xdr:col>102</xdr:col>
      <xdr:colOff>165100</xdr:colOff>
      <xdr:row>84</xdr:row>
      <xdr:rowOff>63500</xdr:rowOff>
    </xdr:to>
    <xdr:sp textlink="">
      <xdr:nvSpPr>
        <xdr:cNvPr id="509" name="フローチャート: 判断 508">
          <a:extLst>
            <a:ext uri="{FF2B5EF4-FFF2-40B4-BE49-F238E27FC236}">
              <a16:creationId xmlns:a16="http://schemas.microsoft.com/office/drawing/2014/main" id="{1A2FCC8B-6E44-47F5-8EBF-AC171E302852}"/>
            </a:ext>
          </a:extLst>
        </xdr:cNvPr>
        <xdr:cNvSpPr/>
      </xdr:nvSpPr>
      <xdr:spPr>
        <a:xfrm>
          <a:off x="17162780" y="140474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146050</xdr:rowOff>
    </xdr:from>
    <xdr:to>
      <xdr:col>98</xdr:col>
      <xdr:colOff>38100</xdr:colOff>
      <xdr:row>84</xdr:row>
      <xdr:rowOff>76200</xdr:rowOff>
    </xdr:to>
    <xdr:sp textlink="">
      <xdr:nvSpPr>
        <xdr:cNvPr id="510" name="フローチャート: 判断 509">
          <a:extLst>
            <a:ext uri="{FF2B5EF4-FFF2-40B4-BE49-F238E27FC236}">
              <a16:creationId xmlns:a16="http://schemas.microsoft.com/office/drawing/2014/main" id="{E3B2FAA6-889A-43CF-8CD5-80F5C9438DED}"/>
            </a:ext>
          </a:extLst>
        </xdr:cNvPr>
        <xdr:cNvSpPr/>
      </xdr:nvSpPr>
      <xdr:spPr>
        <a:xfrm>
          <a:off x="16388080" y="1406017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textlink="">
      <xdr:nvSpPr>
        <xdr:cNvPr id="511" name="テキスト ボックス 510">
          <a:extLst>
            <a:ext uri="{FF2B5EF4-FFF2-40B4-BE49-F238E27FC236}">
              <a16:creationId xmlns:a16="http://schemas.microsoft.com/office/drawing/2014/main" id="{D172D8AE-0622-4386-AC38-4EA2048AB853}"/>
            </a:ext>
          </a:extLst>
        </xdr:cNvPr>
        <xdr:cNvSpPr txBox="1"/>
      </xdr:nvSpPr>
      <xdr:spPr>
        <a:xfrm>
          <a:off x="193421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textlink="">
      <xdr:nvSpPr>
        <xdr:cNvPr id="512" name="テキスト ボックス 511">
          <a:extLst>
            <a:ext uri="{FF2B5EF4-FFF2-40B4-BE49-F238E27FC236}">
              <a16:creationId xmlns:a16="http://schemas.microsoft.com/office/drawing/2014/main" id="{6D55F862-5FD1-4801-ADD5-9CE94CA46E6E}"/>
            </a:ext>
          </a:extLst>
        </xdr:cNvPr>
        <xdr:cNvSpPr txBox="1"/>
      </xdr:nvSpPr>
      <xdr:spPr>
        <a:xfrm>
          <a:off x="186105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textlink="">
      <xdr:nvSpPr>
        <xdr:cNvPr id="513" name="テキスト ボックス 512">
          <a:extLst>
            <a:ext uri="{FF2B5EF4-FFF2-40B4-BE49-F238E27FC236}">
              <a16:creationId xmlns:a16="http://schemas.microsoft.com/office/drawing/2014/main" id="{7CD34508-8796-42B7-9D1D-847A73342E9A}"/>
            </a:ext>
          </a:extLst>
        </xdr:cNvPr>
        <xdr:cNvSpPr txBox="1"/>
      </xdr:nvSpPr>
      <xdr:spPr>
        <a:xfrm>
          <a:off x="178206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textlink="">
      <xdr:nvSpPr>
        <xdr:cNvPr id="514" name="テキスト ボックス 513">
          <a:extLst>
            <a:ext uri="{FF2B5EF4-FFF2-40B4-BE49-F238E27FC236}">
              <a16:creationId xmlns:a16="http://schemas.microsoft.com/office/drawing/2014/main" id="{1371D178-987C-48AA-B6D1-E315711D32EA}"/>
            </a:ext>
          </a:extLst>
        </xdr:cNvPr>
        <xdr:cNvSpPr txBox="1"/>
      </xdr:nvSpPr>
      <xdr:spPr>
        <a:xfrm>
          <a:off x="170459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textlink="">
      <xdr:nvSpPr>
        <xdr:cNvPr id="515" name="テキスト ボックス 514">
          <a:extLst>
            <a:ext uri="{FF2B5EF4-FFF2-40B4-BE49-F238E27FC236}">
              <a16:creationId xmlns:a16="http://schemas.microsoft.com/office/drawing/2014/main" id="{37B20787-A723-42CF-B849-0704826D1C97}"/>
            </a:ext>
          </a:extLst>
        </xdr:cNvPr>
        <xdr:cNvSpPr txBox="1"/>
      </xdr:nvSpPr>
      <xdr:spPr>
        <a:xfrm>
          <a:off x="162636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76200</xdr:rowOff>
    </xdr:from>
    <xdr:to>
      <xdr:col>116</xdr:col>
      <xdr:colOff>114300</xdr:colOff>
      <xdr:row>85</xdr:row>
      <xdr:rowOff>6350</xdr:rowOff>
    </xdr:to>
    <xdr:sp textlink="">
      <xdr:nvSpPr>
        <xdr:cNvPr id="516" name="楕円 515">
          <a:extLst>
            <a:ext uri="{FF2B5EF4-FFF2-40B4-BE49-F238E27FC236}">
              <a16:creationId xmlns:a16="http://schemas.microsoft.com/office/drawing/2014/main" id="{80C1DE5C-F43E-480B-86B5-89538C2EA41B}"/>
            </a:ext>
          </a:extLst>
        </xdr:cNvPr>
        <xdr:cNvSpPr/>
      </xdr:nvSpPr>
      <xdr:spPr>
        <a:xfrm>
          <a:off x="19458940" y="141579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54627</xdr:rowOff>
    </xdr:from>
    <xdr:ext cx="469744" cy="259045"/>
    <xdr:sp textlink="">
      <xdr:nvSpPr>
        <xdr:cNvPr id="517" name="【児童館】&#10;一人当たり面積該当値テキスト">
          <a:extLst>
            <a:ext uri="{FF2B5EF4-FFF2-40B4-BE49-F238E27FC236}">
              <a16:creationId xmlns:a16="http://schemas.microsoft.com/office/drawing/2014/main" id="{27148620-D596-44EF-8032-020C2CFA5A7B}"/>
            </a:ext>
          </a:extLst>
        </xdr:cNvPr>
        <xdr:cNvSpPr txBox="1"/>
      </xdr:nvSpPr>
      <xdr:spPr>
        <a:xfrm>
          <a:off x="19547840" y="141363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76200</xdr:rowOff>
    </xdr:from>
    <xdr:to>
      <xdr:col>112</xdr:col>
      <xdr:colOff>38100</xdr:colOff>
      <xdr:row>85</xdr:row>
      <xdr:rowOff>6350</xdr:rowOff>
    </xdr:to>
    <xdr:sp textlink="">
      <xdr:nvSpPr>
        <xdr:cNvPr id="518" name="楕円 517">
          <a:extLst>
            <a:ext uri="{FF2B5EF4-FFF2-40B4-BE49-F238E27FC236}">
              <a16:creationId xmlns:a16="http://schemas.microsoft.com/office/drawing/2014/main" id="{CEEF2B9F-7F49-42D6-A388-D09735B68E15}"/>
            </a:ext>
          </a:extLst>
        </xdr:cNvPr>
        <xdr:cNvSpPr/>
      </xdr:nvSpPr>
      <xdr:spPr>
        <a:xfrm>
          <a:off x="18735040" y="1415796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84</xdr:row>
      <xdr:rowOff>127000</xdr:rowOff>
    </xdr:from>
    <xdr:to>
      <xdr:col>116</xdr:col>
      <xdr:colOff>63500</xdr:colOff>
      <xdr:row>84</xdr:row>
      <xdr:rowOff>127000</xdr:rowOff>
    </xdr:to>
    <xdr:cxnSp macro="">
      <xdr:nvCxnSpPr>
        <xdr:cNvPr id="519" name="直線コネクタ 518">
          <a:extLst>
            <a:ext uri="{FF2B5EF4-FFF2-40B4-BE49-F238E27FC236}">
              <a16:creationId xmlns:a16="http://schemas.microsoft.com/office/drawing/2014/main" id="{E622E6F6-A701-4B32-997E-8622209402A1}"/>
            </a:ext>
          </a:extLst>
        </xdr:cNvPr>
        <xdr:cNvCxnSpPr/>
      </xdr:nvCxnSpPr>
      <xdr:spPr>
        <a:xfrm>
          <a:off x="18778220" y="14208760"/>
          <a:ext cx="7315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76200</xdr:rowOff>
    </xdr:from>
    <xdr:to>
      <xdr:col>107</xdr:col>
      <xdr:colOff>101600</xdr:colOff>
      <xdr:row>85</xdr:row>
      <xdr:rowOff>6350</xdr:rowOff>
    </xdr:to>
    <xdr:sp textlink="">
      <xdr:nvSpPr>
        <xdr:cNvPr id="520" name="楕円 519">
          <a:extLst>
            <a:ext uri="{FF2B5EF4-FFF2-40B4-BE49-F238E27FC236}">
              <a16:creationId xmlns:a16="http://schemas.microsoft.com/office/drawing/2014/main" id="{826200D7-42BA-4819-B1D6-58D256BB25EB}"/>
            </a:ext>
          </a:extLst>
        </xdr:cNvPr>
        <xdr:cNvSpPr/>
      </xdr:nvSpPr>
      <xdr:spPr>
        <a:xfrm>
          <a:off x="17937480" y="141579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84</xdr:row>
      <xdr:rowOff>127000</xdr:rowOff>
    </xdr:from>
    <xdr:to>
      <xdr:col>111</xdr:col>
      <xdr:colOff>177800</xdr:colOff>
      <xdr:row>84</xdr:row>
      <xdr:rowOff>127000</xdr:rowOff>
    </xdr:to>
    <xdr:cxnSp macro="">
      <xdr:nvCxnSpPr>
        <xdr:cNvPr id="521" name="直線コネクタ 520">
          <a:extLst>
            <a:ext uri="{FF2B5EF4-FFF2-40B4-BE49-F238E27FC236}">
              <a16:creationId xmlns:a16="http://schemas.microsoft.com/office/drawing/2014/main" id="{14D825CF-C420-4DAD-A971-B415A057237C}"/>
            </a:ext>
          </a:extLst>
        </xdr:cNvPr>
        <xdr:cNvCxnSpPr/>
      </xdr:nvCxnSpPr>
      <xdr:spPr>
        <a:xfrm>
          <a:off x="17988280" y="14208760"/>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76200</xdr:rowOff>
    </xdr:from>
    <xdr:to>
      <xdr:col>102</xdr:col>
      <xdr:colOff>165100</xdr:colOff>
      <xdr:row>85</xdr:row>
      <xdr:rowOff>6350</xdr:rowOff>
    </xdr:to>
    <xdr:sp textlink="">
      <xdr:nvSpPr>
        <xdr:cNvPr id="522" name="楕円 521">
          <a:extLst>
            <a:ext uri="{FF2B5EF4-FFF2-40B4-BE49-F238E27FC236}">
              <a16:creationId xmlns:a16="http://schemas.microsoft.com/office/drawing/2014/main" id="{3C8AB4F3-0240-47E5-AB6D-48733B29D57E}"/>
            </a:ext>
          </a:extLst>
        </xdr:cNvPr>
        <xdr:cNvSpPr/>
      </xdr:nvSpPr>
      <xdr:spPr>
        <a:xfrm>
          <a:off x="17162780" y="141579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84</xdr:row>
      <xdr:rowOff>127000</xdr:rowOff>
    </xdr:from>
    <xdr:to>
      <xdr:col>107</xdr:col>
      <xdr:colOff>50800</xdr:colOff>
      <xdr:row>84</xdr:row>
      <xdr:rowOff>127000</xdr:rowOff>
    </xdr:to>
    <xdr:cxnSp macro="">
      <xdr:nvCxnSpPr>
        <xdr:cNvPr id="523" name="直線コネクタ 522">
          <a:extLst>
            <a:ext uri="{FF2B5EF4-FFF2-40B4-BE49-F238E27FC236}">
              <a16:creationId xmlns:a16="http://schemas.microsoft.com/office/drawing/2014/main" id="{EDC9CE71-0C5F-4C94-8793-D02F3F0222D1}"/>
            </a:ext>
          </a:extLst>
        </xdr:cNvPr>
        <xdr:cNvCxnSpPr/>
      </xdr:nvCxnSpPr>
      <xdr:spPr>
        <a:xfrm>
          <a:off x="17213580" y="14208760"/>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31750</xdr:rowOff>
    </xdr:from>
    <xdr:to>
      <xdr:col>98</xdr:col>
      <xdr:colOff>38100</xdr:colOff>
      <xdr:row>85</xdr:row>
      <xdr:rowOff>133350</xdr:rowOff>
    </xdr:to>
    <xdr:sp textlink="">
      <xdr:nvSpPr>
        <xdr:cNvPr id="524" name="楕円 523">
          <a:extLst>
            <a:ext uri="{FF2B5EF4-FFF2-40B4-BE49-F238E27FC236}">
              <a16:creationId xmlns:a16="http://schemas.microsoft.com/office/drawing/2014/main" id="{71EC00F0-3CC8-4D70-A2A5-B5985599E17A}"/>
            </a:ext>
          </a:extLst>
        </xdr:cNvPr>
        <xdr:cNvSpPr/>
      </xdr:nvSpPr>
      <xdr:spPr>
        <a:xfrm>
          <a:off x="16388080" y="1428115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84</xdr:row>
      <xdr:rowOff>127000</xdr:rowOff>
    </xdr:from>
    <xdr:to>
      <xdr:col>102</xdr:col>
      <xdr:colOff>114300</xdr:colOff>
      <xdr:row>85</xdr:row>
      <xdr:rowOff>82550</xdr:rowOff>
    </xdr:to>
    <xdr:cxnSp macro="">
      <xdr:nvCxnSpPr>
        <xdr:cNvPr id="525" name="直線コネクタ 524">
          <a:extLst>
            <a:ext uri="{FF2B5EF4-FFF2-40B4-BE49-F238E27FC236}">
              <a16:creationId xmlns:a16="http://schemas.microsoft.com/office/drawing/2014/main" id="{89455DAA-D6FF-4071-A398-6F1A8F9EAF6A}"/>
            </a:ext>
          </a:extLst>
        </xdr:cNvPr>
        <xdr:cNvCxnSpPr/>
      </xdr:nvCxnSpPr>
      <xdr:spPr>
        <a:xfrm flipV="1">
          <a:off x="16431260" y="14208760"/>
          <a:ext cx="782320" cy="1231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80027</xdr:rowOff>
    </xdr:from>
    <xdr:ext cx="469744" cy="259045"/>
    <xdr:sp textlink="">
      <xdr:nvSpPr>
        <xdr:cNvPr id="526" name="n_1aveValue【児童館】&#10;一人当たり面積">
          <a:extLst>
            <a:ext uri="{FF2B5EF4-FFF2-40B4-BE49-F238E27FC236}">
              <a16:creationId xmlns:a16="http://schemas.microsoft.com/office/drawing/2014/main" id="{E582A14F-42EA-485A-8A0B-45D2D1284F78}"/>
            </a:ext>
          </a:extLst>
        </xdr:cNvPr>
        <xdr:cNvSpPr txBox="1"/>
      </xdr:nvSpPr>
      <xdr:spPr>
        <a:xfrm>
          <a:off x="18561127" y="13826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67327</xdr:rowOff>
    </xdr:from>
    <xdr:ext cx="469744" cy="259045"/>
    <xdr:sp textlink="">
      <xdr:nvSpPr>
        <xdr:cNvPr id="527" name="n_2aveValue【児童館】&#10;一人当たり面積">
          <a:extLst>
            <a:ext uri="{FF2B5EF4-FFF2-40B4-BE49-F238E27FC236}">
              <a16:creationId xmlns:a16="http://schemas.microsoft.com/office/drawing/2014/main" id="{1F27F27D-AC63-47B3-89D8-EDB6B720A8B9}"/>
            </a:ext>
          </a:extLst>
        </xdr:cNvPr>
        <xdr:cNvSpPr txBox="1"/>
      </xdr:nvSpPr>
      <xdr:spPr>
        <a:xfrm>
          <a:off x="17776267" y="13813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80027</xdr:rowOff>
    </xdr:from>
    <xdr:ext cx="469744" cy="259045"/>
    <xdr:sp textlink="">
      <xdr:nvSpPr>
        <xdr:cNvPr id="528" name="n_3aveValue【児童館】&#10;一人当たり面積">
          <a:extLst>
            <a:ext uri="{FF2B5EF4-FFF2-40B4-BE49-F238E27FC236}">
              <a16:creationId xmlns:a16="http://schemas.microsoft.com/office/drawing/2014/main" id="{D670A609-5A58-4324-8904-4DCA5CA09931}"/>
            </a:ext>
          </a:extLst>
        </xdr:cNvPr>
        <xdr:cNvSpPr txBox="1"/>
      </xdr:nvSpPr>
      <xdr:spPr>
        <a:xfrm>
          <a:off x="17001567" y="13826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92727</xdr:rowOff>
    </xdr:from>
    <xdr:ext cx="469744" cy="259045"/>
    <xdr:sp textlink="">
      <xdr:nvSpPr>
        <xdr:cNvPr id="529" name="n_4aveValue【児童館】&#10;一人当たり面積">
          <a:extLst>
            <a:ext uri="{FF2B5EF4-FFF2-40B4-BE49-F238E27FC236}">
              <a16:creationId xmlns:a16="http://schemas.microsoft.com/office/drawing/2014/main" id="{50098039-CCCD-4D17-B0BC-E1AC1A014159}"/>
            </a:ext>
          </a:extLst>
        </xdr:cNvPr>
        <xdr:cNvSpPr txBox="1"/>
      </xdr:nvSpPr>
      <xdr:spPr>
        <a:xfrm>
          <a:off x="16226867" y="13839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84</xdr:row>
      <xdr:rowOff>168927</xdr:rowOff>
    </xdr:from>
    <xdr:ext cx="469744" cy="259045"/>
    <xdr:sp textlink="">
      <xdr:nvSpPr>
        <xdr:cNvPr id="530" name="n_1mainValue【児童館】&#10;一人当たり面積">
          <a:extLst>
            <a:ext uri="{FF2B5EF4-FFF2-40B4-BE49-F238E27FC236}">
              <a16:creationId xmlns:a16="http://schemas.microsoft.com/office/drawing/2014/main" id="{A1314E54-7A29-4B35-8EDE-400ED26716C4}"/>
            </a:ext>
          </a:extLst>
        </xdr:cNvPr>
        <xdr:cNvSpPr txBox="1"/>
      </xdr:nvSpPr>
      <xdr:spPr>
        <a:xfrm>
          <a:off x="18561127" y="142506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168927</xdr:rowOff>
    </xdr:from>
    <xdr:ext cx="469744" cy="259045"/>
    <xdr:sp textlink="">
      <xdr:nvSpPr>
        <xdr:cNvPr id="531" name="n_2mainValue【児童館】&#10;一人当たり面積">
          <a:extLst>
            <a:ext uri="{FF2B5EF4-FFF2-40B4-BE49-F238E27FC236}">
              <a16:creationId xmlns:a16="http://schemas.microsoft.com/office/drawing/2014/main" id="{F86AF585-5E5E-4AB3-9D8D-C2867192ED01}"/>
            </a:ext>
          </a:extLst>
        </xdr:cNvPr>
        <xdr:cNvSpPr txBox="1"/>
      </xdr:nvSpPr>
      <xdr:spPr>
        <a:xfrm>
          <a:off x="17776267" y="142506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168927</xdr:rowOff>
    </xdr:from>
    <xdr:ext cx="469744" cy="259045"/>
    <xdr:sp textlink="">
      <xdr:nvSpPr>
        <xdr:cNvPr id="532" name="n_3mainValue【児童館】&#10;一人当たり面積">
          <a:extLst>
            <a:ext uri="{FF2B5EF4-FFF2-40B4-BE49-F238E27FC236}">
              <a16:creationId xmlns:a16="http://schemas.microsoft.com/office/drawing/2014/main" id="{20FF712D-ACC7-4223-AC5F-0D675016704A}"/>
            </a:ext>
          </a:extLst>
        </xdr:cNvPr>
        <xdr:cNvSpPr txBox="1"/>
      </xdr:nvSpPr>
      <xdr:spPr>
        <a:xfrm>
          <a:off x="17001567" y="142506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124477</xdr:rowOff>
    </xdr:from>
    <xdr:ext cx="469744" cy="259045"/>
    <xdr:sp textlink="">
      <xdr:nvSpPr>
        <xdr:cNvPr id="533" name="n_4mainValue【児童館】&#10;一人当たり面積">
          <a:extLst>
            <a:ext uri="{FF2B5EF4-FFF2-40B4-BE49-F238E27FC236}">
              <a16:creationId xmlns:a16="http://schemas.microsoft.com/office/drawing/2014/main" id="{818C9D42-F64D-4859-8B83-8476F1808DED}"/>
            </a:ext>
          </a:extLst>
        </xdr:cNvPr>
        <xdr:cNvSpPr txBox="1"/>
      </xdr:nvSpPr>
      <xdr:spPr>
        <a:xfrm>
          <a:off x="16226867" y="14373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textlink="">
      <xdr:nvSpPr>
        <xdr:cNvPr id="534" name="正方形/長方形 533">
          <a:extLst>
            <a:ext uri="{FF2B5EF4-FFF2-40B4-BE49-F238E27FC236}">
              <a16:creationId xmlns:a16="http://schemas.microsoft.com/office/drawing/2014/main" id="{22D8AFC1-E189-483B-AC76-A18A9535F932}"/>
            </a:ext>
          </a:extLst>
        </xdr:cNvPr>
        <xdr:cNvSpPr/>
      </xdr:nvSpPr>
      <xdr:spPr>
        <a:xfrm>
          <a:off x="1096010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textlink="">
      <xdr:nvSpPr>
        <xdr:cNvPr id="535" name="正方形/長方形 534">
          <a:extLst>
            <a:ext uri="{FF2B5EF4-FFF2-40B4-BE49-F238E27FC236}">
              <a16:creationId xmlns:a16="http://schemas.microsoft.com/office/drawing/2014/main" id="{DF87594D-0BAC-450D-8641-BFF125D244E1}"/>
            </a:ext>
          </a:extLst>
        </xdr:cNvPr>
        <xdr:cNvSpPr/>
      </xdr:nvSpPr>
      <xdr:spPr>
        <a:xfrm>
          <a:off x="11064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textlink="">
      <xdr:nvSpPr>
        <xdr:cNvPr id="536" name="正方形/長方形 535">
          <a:extLst>
            <a:ext uri="{FF2B5EF4-FFF2-40B4-BE49-F238E27FC236}">
              <a16:creationId xmlns:a16="http://schemas.microsoft.com/office/drawing/2014/main" id="{76A26B08-146C-4BBF-84BE-68E3D0D0C54D}"/>
            </a:ext>
          </a:extLst>
        </xdr:cNvPr>
        <xdr:cNvSpPr/>
      </xdr:nvSpPr>
      <xdr:spPr>
        <a:xfrm>
          <a:off x="11064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textlink="">
      <xdr:nvSpPr>
        <xdr:cNvPr id="537" name="正方形/長方形 536">
          <a:extLst>
            <a:ext uri="{FF2B5EF4-FFF2-40B4-BE49-F238E27FC236}">
              <a16:creationId xmlns:a16="http://schemas.microsoft.com/office/drawing/2014/main" id="{B17C8694-5826-489B-8B01-840A2178762D}"/>
            </a:ext>
          </a:extLst>
        </xdr:cNvPr>
        <xdr:cNvSpPr/>
      </xdr:nvSpPr>
      <xdr:spPr>
        <a:xfrm>
          <a:off x="119659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textlink="">
      <xdr:nvSpPr>
        <xdr:cNvPr id="538" name="正方形/長方形 537">
          <a:extLst>
            <a:ext uri="{FF2B5EF4-FFF2-40B4-BE49-F238E27FC236}">
              <a16:creationId xmlns:a16="http://schemas.microsoft.com/office/drawing/2014/main" id="{AA52FF8B-6315-4ECD-8FBE-D53A0E450711}"/>
            </a:ext>
          </a:extLst>
        </xdr:cNvPr>
        <xdr:cNvSpPr/>
      </xdr:nvSpPr>
      <xdr:spPr>
        <a:xfrm>
          <a:off x="119659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textlink="">
      <xdr:nvSpPr>
        <xdr:cNvPr id="539" name="正方形/長方形 538">
          <a:extLst>
            <a:ext uri="{FF2B5EF4-FFF2-40B4-BE49-F238E27FC236}">
              <a16:creationId xmlns:a16="http://schemas.microsoft.com/office/drawing/2014/main" id="{7A169462-B780-433F-8A6C-7A8D69FDF627}"/>
            </a:ext>
          </a:extLst>
        </xdr:cNvPr>
        <xdr:cNvSpPr/>
      </xdr:nvSpPr>
      <xdr:spPr>
        <a:xfrm>
          <a:off x="129717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96</xdr:row>
      <xdr:rowOff>25400</xdr:rowOff>
    </xdr:from>
    <xdr:to>
      <xdr:col>85</xdr:col>
      <xdr:colOff>63500</xdr:colOff>
      <xdr:row>97</xdr:row>
      <xdr:rowOff>107950</xdr:rowOff>
    </xdr:to>
    <xdr:sp textlink="">
      <xdr:nvSpPr>
        <xdr:cNvPr id="540" name="正方形/長方形 539">
          <a:extLst>
            <a:ext uri="{FF2B5EF4-FFF2-40B4-BE49-F238E27FC236}">
              <a16:creationId xmlns:a16="http://schemas.microsoft.com/office/drawing/2014/main" id="{A5942675-69B8-4B22-8759-848DB10355C8}"/>
            </a:ext>
          </a:extLst>
        </xdr:cNvPr>
        <xdr:cNvSpPr/>
      </xdr:nvSpPr>
      <xdr:spPr>
        <a:xfrm>
          <a:off x="129717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textlink="">
      <xdr:nvSpPr>
        <xdr:cNvPr id="541" name="正方形/長方形 540">
          <a:extLst>
            <a:ext uri="{FF2B5EF4-FFF2-40B4-BE49-F238E27FC236}">
              <a16:creationId xmlns:a16="http://schemas.microsoft.com/office/drawing/2014/main" id="{4A6D01B0-7AD6-4963-A5B2-48E2FB5F884C}"/>
            </a:ext>
          </a:extLst>
        </xdr:cNvPr>
        <xdr:cNvSpPr/>
      </xdr:nvSpPr>
      <xdr:spPr>
        <a:xfrm>
          <a:off x="1096010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textlink="">
      <xdr:nvSpPr>
        <xdr:cNvPr id="542" name="テキスト ボックス 541">
          <a:extLst>
            <a:ext uri="{FF2B5EF4-FFF2-40B4-BE49-F238E27FC236}">
              <a16:creationId xmlns:a16="http://schemas.microsoft.com/office/drawing/2014/main" id="{2D1D84B7-60DC-45C4-9741-BF5C7E7ACCC2}"/>
            </a:ext>
          </a:extLst>
        </xdr:cNvPr>
        <xdr:cNvSpPr txBox="1"/>
      </xdr:nvSpPr>
      <xdr:spPr>
        <a:xfrm>
          <a:off x="1092200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543" name="直線コネクタ 542">
          <a:extLst>
            <a:ext uri="{FF2B5EF4-FFF2-40B4-BE49-F238E27FC236}">
              <a16:creationId xmlns:a16="http://schemas.microsoft.com/office/drawing/2014/main" id="{64401FE0-BF30-47C4-B4AD-EF6CBB923EA0}"/>
            </a:ext>
          </a:extLst>
        </xdr:cNvPr>
        <xdr:cNvCxnSpPr/>
      </xdr:nvCxnSpPr>
      <xdr:spPr>
        <a:xfrm>
          <a:off x="10960100" y="186270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textlink="">
      <xdr:nvSpPr>
        <xdr:cNvPr id="544" name="テキスト ボックス 543">
          <a:extLst>
            <a:ext uri="{FF2B5EF4-FFF2-40B4-BE49-F238E27FC236}">
              <a16:creationId xmlns:a16="http://schemas.microsoft.com/office/drawing/2014/main" id="{824B4736-A5BC-49EA-9E35-4248ED0EB8D9}"/>
            </a:ext>
          </a:extLst>
        </xdr:cNvPr>
        <xdr:cNvSpPr txBox="1"/>
      </xdr:nvSpPr>
      <xdr:spPr>
        <a:xfrm>
          <a:off x="1056150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545" name="直線コネクタ 544">
          <a:extLst>
            <a:ext uri="{FF2B5EF4-FFF2-40B4-BE49-F238E27FC236}">
              <a16:creationId xmlns:a16="http://schemas.microsoft.com/office/drawing/2014/main" id="{7E0649F6-E085-4808-A127-DDCDF252A56A}"/>
            </a:ext>
          </a:extLst>
        </xdr:cNvPr>
        <xdr:cNvCxnSpPr/>
      </xdr:nvCxnSpPr>
      <xdr:spPr>
        <a:xfrm>
          <a:off x="10960100" y="18308139"/>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textlink="">
      <xdr:nvSpPr>
        <xdr:cNvPr id="546" name="テキスト ボックス 545">
          <a:extLst>
            <a:ext uri="{FF2B5EF4-FFF2-40B4-BE49-F238E27FC236}">
              <a16:creationId xmlns:a16="http://schemas.microsoft.com/office/drawing/2014/main" id="{BD2D0882-F45D-4454-BF9D-B8D2C3CB2F75}"/>
            </a:ext>
          </a:extLst>
        </xdr:cNvPr>
        <xdr:cNvSpPr txBox="1"/>
      </xdr:nvSpPr>
      <xdr:spPr>
        <a:xfrm>
          <a:off x="10561501" y="1816972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547" name="直線コネクタ 546">
          <a:extLst>
            <a:ext uri="{FF2B5EF4-FFF2-40B4-BE49-F238E27FC236}">
              <a16:creationId xmlns:a16="http://schemas.microsoft.com/office/drawing/2014/main" id="{594FB678-1922-461B-B1AB-F18C13A9AB70}"/>
            </a:ext>
          </a:extLst>
        </xdr:cNvPr>
        <xdr:cNvCxnSpPr/>
      </xdr:nvCxnSpPr>
      <xdr:spPr>
        <a:xfrm>
          <a:off x="10960100" y="1798918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textlink="">
      <xdr:nvSpPr>
        <xdr:cNvPr id="548" name="テキスト ボックス 547">
          <a:extLst>
            <a:ext uri="{FF2B5EF4-FFF2-40B4-BE49-F238E27FC236}">
              <a16:creationId xmlns:a16="http://schemas.microsoft.com/office/drawing/2014/main" id="{9AE654B2-4A5D-44C7-81F1-8B7D7A4E7016}"/>
            </a:ext>
          </a:extLst>
        </xdr:cNvPr>
        <xdr:cNvSpPr txBox="1"/>
      </xdr:nvSpPr>
      <xdr:spPr>
        <a:xfrm>
          <a:off x="10602761" y="1785077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549" name="直線コネクタ 548">
          <a:extLst>
            <a:ext uri="{FF2B5EF4-FFF2-40B4-BE49-F238E27FC236}">
              <a16:creationId xmlns:a16="http://schemas.microsoft.com/office/drawing/2014/main" id="{332B4C3A-7EE2-4A16-BACA-5553D15DF801}"/>
            </a:ext>
          </a:extLst>
        </xdr:cNvPr>
        <xdr:cNvCxnSpPr/>
      </xdr:nvCxnSpPr>
      <xdr:spPr>
        <a:xfrm>
          <a:off x="10960100" y="17670236"/>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textlink="">
      <xdr:nvSpPr>
        <xdr:cNvPr id="550" name="テキスト ボックス 549">
          <a:extLst>
            <a:ext uri="{FF2B5EF4-FFF2-40B4-BE49-F238E27FC236}">
              <a16:creationId xmlns:a16="http://schemas.microsoft.com/office/drawing/2014/main" id="{FCA8188C-5A94-4868-86AB-227EA3D1AF69}"/>
            </a:ext>
          </a:extLst>
        </xdr:cNvPr>
        <xdr:cNvSpPr txBox="1"/>
      </xdr:nvSpPr>
      <xdr:spPr>
        <a:xfrm>
          <a:off x="10602761" y="1753182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551" name="直線コネクタ 550">
          <a:extLst>
            <a:ext uri="{FF2B5EF4-FFF2-40B4-BE49-F238E27FC236}">
              <a16:creationId xmlns:a16="http://schemas.microsoft.com/office/drawing/2014/main" id="{C6357EAC-BC4D-4D67-8305-3C96E31A9F09}"/>
            </a:ext>
          </a:extLst>
        </xdr:cNvPr>
        <xdr:cNvCxnSpPr/>
      </xdr:nvCxnSpPr>
      <xdr:spPr>
        <a:xfrm>
          <a:off x="10960100" y="1735128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textlink="">
      <xdr:nvSpPr>
        <xdr:cNvPr id="552" name="テキスト ボックス 551">
          <a:extLst>
            <a:ext uri="{FF2B5EF4-FFF2-40B4-BE49-F238E27FC236}">
              <a16:creationId xmlns:a16="http://schemas.microsoft.com/office/drawing/2014/main" id="{36121686-489D-439A-BC19-F8394222021E}"/>
            </a:ext>
          </a:extLst>
        </xdr:cNvPr>
        <xdr:cNvSpPr txBox="1"/>
      </xdr:nvSpPr>
      <xdr:spPr>
        <a:xfrm>
          <a:off x="10602761" y="1721287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553" name="直線コネクタ 552">
          <a:extLst>
            <a:ext uri="{FF2B5EF4-FFF2-40B4-BE49-F238E27FC236}">
              <a16:creationId xmlns:a16="http://schemas.microsoft.com/office/drawing/2014/main" id="{DEFCA231-8A75-4053-A4C2-836188D74D02}"/>
            </a:ext>
          </a:extLst>
        </xdr:cNvPr>
        <xdr:cNvCxnSpPr/>
      </xdr:nvCxnSpPr>
      <xdr:spPr>
        <a:xfrm>
          <a:off x="10960100" y="1703233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textlink="">
      <xdr:nvSpPr>
        <xdr:cNvPr id="554" name="テキスト ボックス 553">
          <a:extLst>
            <a:ext uri="{FF2B5EF4-FFF2-40B4-BE49-F238E27FC236}">
              <a16:creationId xmlns:a16="http://schemas.microsoft.com/office/drawing/2014/main" id="{5335AAEE-BA08-41A6-9EE8-480D63B3C0DC}"/>
            </a:ext>
          </a:extLst>
        </xdr:cNvPr>
        <xdr:cNvSpPr txBox="1"/>
      </xdr:nvSpPr>
      <xdr:spPr>
        <a:xfrm>
          <a:off x="10602761" y="16893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555" name="直線コネクタ 554">
          <a:extLst>
            <a:ext uri="{FF2B5EF4-FFF2-40B4-BE49-F238E27FC236}">
              <a16:creationId xmlns:a16="http://schemas.microsoft.com/office/drawing/2014/main" id="{5EA692BA-EBCC-4FE1-8A15-45EA790F8A65}"/>
            </a:ext>
          </a:extLst>
        </xdr:cNvPr>
        <xdr:cNvCxnSpPr/>
      </xdr:nvCxnSpPr>
      <xdr:spPr>
        <a:xfrm>
          <a:off x="10960100" y="16713381"/>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textlink="">
      <xdr:nvSpPr>
        <xdr:cNvPr id="556" name="テキスト ボックス 555">
          <a:extLst>
            <a:ext uri="{FF2B5EF4-FFF2-40B4-BE49-F238E27FC236}">
              <a16:creationId xmlns:a16="http://schemas.microsoft.com/office/drawing/2014/main" id="{2596E001-7CC5-43A1-A375-DE37911F3B87}"/>
            </a:ext>
          </a:extLst>
        </xdr:cNvPr>
        <xdr:cNvSpPr txBox="1"/>
      </xdr:nvSpPr>
      <xdr:spPr>
        <a:xfrm>
          <a:off x="10666881" y="1657496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557" name="直線コネクタ 556">
          <a:extLst>
            <a:ext uri="{FF2B5EF4-FFF2-40B4-BE49-F238E27FC236}">
              <a16:creationId xmlns:a16="http://schemas.microsoft.com/office/drawing/2014/main" id="{5E26ACBC-EAA8-4A1A-A9F4-EE38122ADF21}"/>
            </a:ext>
          </a:extLst>
        </xdr:cNvPr>
        <xdr:cNvCxnSpPr/>
      </xdr:nvCxnSpPr>
      <xdr:spPr>
        <a:xfrm>
          <a:off x="10960100" y="163944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textlink="">
      <xdr:nvSpPr>
        <xdr:cNvPr id="558" name="【公民館】&#10;有形固定資産減価償却率グラフ枠">
          <a:extLst>
            <a:ext uri="{FF2B5EF4-FFF2-40B4-BE49-F238E27FC236}">
              <a16:creationId xmlns:a16="http://schemas.microsoft.com/office/drawing/2014/main" id="{6D4137B3-96E1-42D4-B2C3-7F86498B9C9B}"/>
            </a:ext>
          </a:extLst>
        </xdr:cNvPr>
        <xdr:cNvSpPr/>
      </xdr:nvSpPr>
      <xdr:spPr>
        <a:xfrm>
          <a:off x="1096010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170906</xdr:rowOff>
    </xdr:from>
    <xdr:to>
      <xdr:col>85</xdr:col>
      <xdr:colOff>126364</xdr:colOff>
      <xdr:row>109</xdr:row>
      <xdr:rowOff>35379</xdr:rowOff>
    </xdr:to>
    <xdr:cxnSp macro="">
      <xdr:nvCxnSpPr>
        <xdr:cNvPr id="559" name="直線コネクタ 558">
          <a:extLst>
            <a:ext uri="{FF2B5EF4-FFF2-40B4-BE49-F238E27FC236}">
              <a16:creationId xmlns:a16="http://schemas.microsoft.com/office/drawing/2014/main" id="{453688A2-2B45-40B7-A47B-99F98E4B2577}"/>
            </a:ext>
          </a:extLst>
        </xdr:cNvPr>
        <xdr:cNvCxnSpPr/>
      </xdr:nvCxnSpPr>
      <xdr:spPr>
        <a:xfrm flipV="1">
          <a:off x="14375764" y="16934906"/>
          <a:ext cx="0" cy="13732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textlink="">
      <xdr:nvSpPr>
        <xdr:cNvPr id="560" name="【公民館】&#10;有形固定資産減価償却率最小値テキスト">
          <a:extLst>
            <a:ext uri="{FF2B5EF4-FFF2-40B4-BE49-F238E27FC236}">
              <a16:creationId xmlns:a16="http://schemas.microsoft.com/office/drawing/2014/main" id="{EDCD2F66-6E78-4367-A448-EC8964A01BF1}"/>
            </a:ext>
          </a:extLst>
        </xdr:cNvPr>
        <xdr:cNvSpPr txBox="1"/>
      </xdr:nvSpPr>
      <xdr:spPr>
        <a:xfrm>
          <a:off x="14414500" y="18311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561" name="直線コネクタ 560">
          <a:extLst>
            <a:ext uri="{FF2B5EF4-FFF2-40B4-BE49-F238E27FC236}">
              <a16:creationId xmlns:a16="http://schemas.microsoft.com/office/drawing/2014/main" id="{DAF16961-203A-4560-BCE8-E3590D854783}"/>
            </a:ext>
          </a:extLst>
        </xdr:cNvPr>
        <xdr:cNvCxnSpPr/>
      </xdr:nvCxnSpPr>
      <xdr:spPr>
        <a:xfrm>
          <a:off x="14287500" y="1830813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117583</xdr:rowOff>
    </xdr:from>
    <xdr:ext cx="405111" cy="259045"/>
    <xdr:sp textlink="">
      <xdr:nvSpPr>
        <xdr:cNvPr id="562" name="【公民館】&#10;有形固定資産減価償却率最大値テキスト">
          <a:extLst>
            <a:ext uri="{FF2B5EF4-FFF2-40B4-BE49-F238E27FC236}">
              <a16:creationId xmlns:a16="http://schemas.microsoft.com/office/drawing/2014/main" id="{B10065CC-F5C2-4929-A87C-9E25B5896D60}"/>
            </a:ext>
          </a:extLst>
        </xdr:cNvPr>
        <xdr:cNvSpPr txBox="1"/>
      </xdr:nvSpPr>
      <xdr:spPr>
        <a:xfrm>
          <a:off x="14414500" y="167139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170906</xdr:rowOff>
    </xdr:from>
    <xdr:to>
      <xdr:col>86</xdr:col>
      <xdr:colOff>25400</xdr:colOff>
      <xdr:row>100</xdr:row>
      <xdr:rowOff>170906</xdr:rowOff>
    </xdr:to>
    <xdr:cxnSp macro="">
      <xdr:nvCxnSpPr>
        <xdr:cNvPr id="563" name="直線コネクタ 562">
          <a:extLst>
            <a:ext uri="{FF2B5EF4-FFF2-40B4-BE49-F238E27FC236}">
              <a16:creationId xmlns:a16="http://schemas.microsoft.com/office/drawing/2014/main" id="{9EFC7348-D86F-4E7B-9C18-44FEE409330C}"/>
            </a:ext>
          </a:extLst>
        </xdr:cNvPr>
        <xdr:cNvCxnSpPr/>
      </xdr:nvCxnSpPr>
      <xdr:spPr>
        <a:xfrm>
          <a:off x="14287500" y="1693490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141350</xdr:rowOff>
    </xdr:from>
    <xdr:ext cx="405111" cy="259045"/>
    <xdr:sp textlink="">
      <xdr:nvSpPr>
        <xdr:cNvPr id="564" name="【公民館】&#10;有形固定資産減価償却率平均値テキスト">
          <a:extLst>
            <a:ext uri="{FF2B5EF4-FFF2-40B4-BE49-F238E27FC236}">
              <a16:creationId xmlns:a16="http://schemas.microsoft.com/office/drawing/2014/main" id="{1B2DB193-5BE8-4F6E-8335-7A8928A73ECF}"/>
            </a:ext>
          </a:extLst>
        </xdr:cNvPr>
        <xdr:cNvSpPr txBox="1"/>
      </xdr:nvSpPr>
      <xdr:spPr>
        <a:xfrm>
          <a:off x="14414500" y="1757591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118473</xdr:rowOff>
    </xdr:from>
    <xdr:to>
      <xdr:col>85</xdr:col>
      <xdr:colOff>177800</xdr:colOff>
      <xdr:row>106</xdr:row>
      <xdr:rowOff>48623</xdr:rowOff>
    </xdr:to>
    <xdr:sp textlink="">
      <xdr:nvSpPr>
        <xdr:cNvPr id="565" name="フローチャート: 判断 564">
          <a:extLst>
            <a:ext uri="{FF2B5EF4-FFF2-40B4-BE49-F238E27FC236}">
              <a16:creationId xmlns:a16="http://schemas.microsoft.com/office/drawing/2014/main" id="{BD13FAD7-2D32-46DC-8746-9EE2EBB9142F}"/>
            </a:ext>
          </a:extLst>
        </xdr:cNvPr>
        <xdr:cNvSpPr/>
      </xdr:nvSpPr>
      <xdr:spPr>
        <a:xfrm>
          <a:off x="14325600" y="17720673"/>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115207</xdr:rowOff>
    </xdr:from>
    <xdr:to>
      <xdr:col>81</xdr:col>
      <xdr:colOff>101600</xdr:colOff>
      <xdr:row>106</xdr:row>
      <xdr:rowOff>45357</xdr:rowOff>
    </xdr:to>
    <xdr:sp textlink="">
      <xdr:nvSpPr>
        <xdr:cNvPr id="566" name="フローチャート: 判断 565">
          <a:extLst>
            <a:ext uri="{FF2B5EF4-FFF2-40B4-BE49-F238E27FC236}">
              <a16:creationId xmlns:a16="http://schemas.microsoft.com/office/drawing/2014/main" id="{FC1676E0-F95C-4999-8A27-8284B32C0AC7}"/>
            </a:ext>
          </a:extLst>
        </xdr:cNvPr>
        <xdr:cNvSpPr/>
      </xdr:nvSpPr>
      <xdr:spPr>
        <a:xfrm>
          <a:off x="13578840" y="1771740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95613</xdr:rowOff>
    </xdr:from>
    <xdr:to>
      <xdr:col>76</xdr:col>
      <xdr:colOff>165100</xdr:colOff>
      <xdr:row>106</xdr:row>
      <xdr:rowOff>25763</xdr:rowOff>
    </xdr:to>
    <xdr:sp textlink="">
      <xdr:nvSpPr>
        <xdr:cNvPr id="567" name="フローチャート: 判断 566">
          <a:extLst>
            <a:ext uri="{FF2B5EF4-FFF2-40B4-BE49-F238E27FC236}">
              <a16:creationId xmlns:a16="http://schemas.microsoft.com/office/drawing/2014/main" id="{FC4EFAF3-5D85-4BDC-AE55-93D36A72CA31}"/>
            </a:ext>
          </a:extLst>
        </xdr:cNvPr>
        <xdr:cNvSpPr/>
      </xdr:nvSpPr>
      <xdr:spPr>
        <a:xfrm>
          <a:off x="12804140" y="1769781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64588</xdr:rowOff>
    </xdr:from>
    <xdr:to>
      <xdr:col>72</xdr:col>
      <xdr:colOff>38100</xdr:colOff>
      <xdr:row>105</xdr:row>
      <xdr:rowOff>166188</xdr:rowOff>
    </xdr:to>
    <xdr:sp textlink="">
      <xdr:nvSpPr>
        <xdr:cNvPr id="568" name="フローチャート: 判断 567">
          <a:extLst>
            <a:ext uri="{FF2B5EF4-FFF2-40B4-BE49-F238E27FC236}">
              <a16:creationId xmlns:a16="http://schemas.microsoft.com/office/drawing/2014/main" id="{6621D905-81BD-4B80-9EEB-08457E5BF230}"/>
            </a:ext>
          </a:extLst>
        </xdr:cNvPr>
        <xdr:cNvSpPr/>
      </xdr:nvSpPr>
      <xdr:spPr>
        <a:xfrm>
          <a:off x="12029440" y="17666788"/>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89081</xdr:rowOff>
    </xdr:from>
    <xdr:to>
      <xdr:col>67</xdr:col>
      <xdr:colOff>101600</xdr:colOff>
      <xdr:row>106</xdr:row>
      <xdr:rowOff>19231</xdr:rowOff>
    </xdr:to>
    <xdr:sp textlink="">
      <xdr:nvSpPr>
        <xdr:cNvPr id="569" name="フローチャート: 判断 568">
          <a:extLst>
            <a:ext uri="{FF2B5EF4-FFF2-40B4-BE49-F238E27FC236}">
              <a16:creationId xmlns:a16="http://schemas.microsoft.com/office/drawing/2014/main" id="{40075C2E-5D35-426C-9498-B52EACA9A1C8}"/>
            </a:ext>
          </a:extLst>
        </xdr:cNvPr>
        <xdr:cNvSpPr/>
      </xdr:nvSpPr>
      <xdr:spPr>
        <a:xfrm>
          <a:off x="11231880" y="1769128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textlink="">
      <xdr:nvSpPr>
        <xdr:cNvPr id="570" name="テキスト ボックス 569">
          <a:extLst>
            <a:ext uri="{FF2B5EF4-FFF2-40B4-BE49-F238E27FC236}">
              <a16:creationId xmlns:a16="http://schemas.microsoft.com/office/drawing/2014/main" id="{FCF3FABE-A92D-4C5C-9DEF-8A2FC4F73A9F}"/>
            </a:ext>
          </a:extLst>
        </xdr:cNvPr>
        <xdr:cNvSpPr txBox="1"/>
      </xdr:nvSpPr>
      <xdr:spPr>
        <a:xfrm>
          <a:off x="14208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textlink="">
      <xdr:nvSpPr>
        <xdr:cNvPr id="571" name="テキスト ボックス 570">
          <a:extLst>
            <a:ext uri="{FF2B5EF4-FFF2-40B4-BE49-F238E27FC236}">
              <a16:creationId xmlns:a16="http://schemas.microsoft.com/office/drawing/2014/main" id="{BBE85468-8B86-4D1E-BCFA-2C3D4C2552A7}"/>
            </a:ext>
          </a:extLst>
        </xdr:cNvPr>
        <xdr:cNvSpPr txBox="1"/>
      </xdr:nvSpPr>
      <xdr:spPr>
        <a:xfrm>
          <a:off x="134620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textlink="">
      <xdr:nvSpPr>
        <xdr:cNvPr id="572" name="テキスト ボックス 571">
          <a:extLst>
            <a:ext uri="{FF2B5EF4-FFF2-40B4-BE49-F238E27FC236}">
              <a16:creationId xmlns:a16="http://schemas.microsoft.com/office/drawing/2014/main" id="{2C7D9445-6181-47D5-8553-AEFE83A109B0}"/>
            </a:ext>
          </a:extLst>
        </xdr:cNvPr>
        <xdr:cNvSpPr txBox="1"/>
      </xdr:nvSpPr>
      <xdr:spPr>
        <a:xfrm>
          <a:off x="126873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textlink="">
      <xdr:nvSpPr>
        <xdr:cNvPr id="573" name="テキスト ボックス 572">
          <a:extLst>
            <a:ext uri="{FF2B5EF4-FFF2-40B4-BE49-F238E27FC236}">
              <a16:creationId xmlns:a16="http://schemas.microsoft.com/office/drawing/2014/main" id="{F37D035E-C499-4921-BFCA-EE1AEFE6C1EB}"/>
            </a:ext>
          </a:extLst>
        </xdr:cNvPr>
        <xdr:cNvSpPr txBox="1"/>
      </xdr:nvSpPr>
      <xdr:spPr>
        <a:xfrm>
          <a:off x="119049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textlink="">
      <xdr:nvSpPr>
        <xdr:cNvPr id="574" name="テキスト ボックス 573">
          <a:extLst>
            <a:ext uri="{FF2B5EF4-FFF2-40B4-BE49-F238E27FC236}">
              <a16:creationId xmlns:a16="http://schemas.microsoft.com/office/drawing/2014/main" id="{4AEB5B62-816E-4965-90F5-D48206837A34}"/>
            </a:ext>
          </a:extLst>
        </xdr:cNvPr>
        <xdr:cNvSpPr txBox="1"/>
      </xdr:nvSpPr>
      <xdr:spPr>
        <a:xfrm>
          <a:off x="111150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108</xdr:row>
      <xdr:rowOff>128270</xdr:rowOff>
    </xdr:from>
    <xdr:to>
      <xdr:col>85</xdr:col>
      <xdr:colOff>177800</xdr:colOff>
      <xdr:row>109</xdr:row>
      <xdr:rowOff>58420</xdr:rowOff>
    </xdr:to>
    <xdr:sp textlink="">
      <xdr:nvSpPr>
        <xdr:cNvPr id="575" name="楕円 574">
          <a:extLst>
            <a:ext uri="{FF2B5EF4-FFF2-40B4-BE49-F238E27FC236}">
              <a16:creationId xmlns:a16="http://schemas.microsoft.com/office/drawing/2014/main" id="{697FC940-4694-41C6-88C0-FFD22D98F281}"/>
            </a:ext>
          </a:extLst>
        </xdr:cNvPr>
        <xdr:cNvSpPr/>
      </xdr:nvSpPr>
      <xdr:spPr>
        <a:xfrm>
          <a:off x="14325600" y="18233390"/>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108</xdr:row>
      <xdr:rowOff>43197</xdr:rowOff>
    </xdr:from>
    <xdr:ext cx="405111" cy="259045"/>
    <xdr:sp textlink="">
      <xdr:nvSpPr>
        <xdr:cNvPr id="576" name="【公民館】&#10;有形固定資産減価償却率該当値テキスト">
          <a:extLst>
            <a:ext uri="{FF2B5EF4-FFF2-40B4-BE49-F238E27FC236}">
              <a16:creationId xmlns:a16="http://schemas.microsoft.com/office/drawing/2014/main" id="{8FEA96BE-5377-4A9F-B384-9961E68720F3}"/>
            </a:ext>
          </a:extLst>
        </xdr:cNvPr>
        <xdr:cNvSpPr txBox="1"/>
      </xdr:nvSpPr>
      <xdr:spPr>
        <a:xfrm>
          <a:off x="14414500" y="181483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108</xdr:row>
      <xdr:rowOff>121738</xdr:rowOff>
    </xdr:from>
    <xdr:to>
      <xdr:col>81</xdr:col>
      <xdr:colOff>101600</xdr:colOff>
      <xdr:row>109</xdr:row>
      <xdr:rowOff>51888</xdr:rowOff>
    </xdr:to>
    <xdr:sp textlink="">
      <xdr:nvSpPr>
        <xdr:cNvPr id="577" name="楕円 576">
          <a:extLst>
            <a:ext uri="{FF2B5EF4-FFF2-40B4-BE49-F238E27FC236}">
              <a16:creationId xmlns:a16="http://schemas.microsoft.com/office/drawing/2014/main" id="{4F587188-0124-4140-8033-C6DE91C00D10}"/>
            </a:ext>
          </a:extLst>
        </xdr:cNvPr>
        <xdr:cNvSpPr/>
      </xdr:nvSpPr>
      <xdr:spPr>
        <a:xfrm>
          <a:off x="13578840" y="1822685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109</xdr:row>
      <xdr:rowOff>1088</xdr:rowOff>
    </xdr:from>
    <xdr:to>
      <xdr:col>85</xdr:col>
      <xdr:colOff>127000</xdr:colOff>
      <xdr:row>109</xdr:row>
      <xdr:rowOff>7620</xdr:rowOff>
    </xdr:to>
    <xdr:cxnSp macro="">
      <xdr:nvCxnSpPr>
        <xdr:cNvPr id="578" name="直線コネクタ 577">
          <a:extLst>
            <a:ext uri="{FF2B5EF4-FFF2-40B4-BE49-F238E27FC236}">
              <a16:creationId xmlns:a16="http://schemas.microsoft.com/office/drawing/2014/main" id="{068CC1BB-F825-4FF0-A7F5-D7E6987AF1D8}"/>
            </a:ext>
          </a:extLst>
        </xdr:cNvPr>
        <xdr:cNvCxnSpPr/>
      </xdr:nvCxnSpPr>
      <xdr:spPr>
        <a:xfrm>
          <a:off x="13629640" y="18273848"/>
          <a:ext cx="74676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108</xdr:row>
      <xdr:rowOff>89081</xdr:rowOff>
    </xdr:from>
    <xdr:to>
      <xdr:col>76</xdr:col>
      <xdr:colOff>165100</xdr:colOff>
      <xdr:row>109</xdr:row>
      <xdr:rowOff>19231</xdr:rowOff>
    </xdr:to>
    <xdr:sp textlink="">
      <xdr:nvSpPr>
        <xdr:cNvPr id="579" name="楕円 578">
          <a:extLst>
            <a:ext uri="{FF2B5EF4-FFF2-40B4-BE49-F238E27FC236}">
              <a16:creationId xmlns:a16="http://schemas.microsoft.com/office/drawing/2014/main" id="{5C3A9CB7-9488-4D46-93DA-AF61030FAA48}"/>
            </a:ext>
          </a:extLst>
        </xdr:cNvPr>
        <xdr:cNvSpPr/>
      </xdr:nvSpPr>
      <xdr:spPr>
        <a:xfrm>
          <a:off x="12804140" y="1819420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108</xdr:row>
      <xdr:rowOff>139881</xdr:rowOff>
    </xdr:from>
    <xdr:to>
      <xdr:col>81</xdr:col>
      <xdr:colOff>50800</xdr:colOff>
      <xdr:row>109</xdr:row>
      <xdr:rowOff>1088</xdr:rowOff>
    </xdr:to>
    <xdr:cxnSp macro="">
      <xdr:nvCxnSpPr>
        <xdr:cNvPr id="580" name="直線コネクタ 579">
          <a:extLst>
            <a:ext uri="{FF2B5EF4-FFF2-40B4-BE49-F238E27FC236}">
              <a16:creationId xmlns:a16="http://schemas.microsoft.com/office/drawing/2014/main" id="{D27F205B-C1EA-477E-995F-83301810F6B8}"/>
            </a:ext>
          </a:extLst>
        </xdr:cNvPr>
        <xdr:cNvCxnSpPr/>
      </xdr:nvCxnSpPr>
      <xdr:spPr>
        <a:xfrm>
          <a:off x="12854940" y="18245001"/>
          <a:ext cx="774700" cy="288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108</xdr:row>
      <xdr:rowOff>56424</xdr:rowOff>
    </xdr:from>
    <xdr:to>
      <xdr:col>72</xdr:col>
      <xdr:colOff>38100</xdr:colOff>
      <xdr:row>108</xdr:row>
      <xdr:rowOff>158024</xdr:rowOff>
    </xdr:to>
    <xdr:sp textlink="">
      <xdr:nvSpPr>
        <xdr:cNvPr id="581" name="楕円 580">
          <a:extLst>
            <a:ext uri="{FF2B5EF4-FFF2-40B4-BE49-F238E27FC236}">
              <a16:creationId xmlns:a16="http://schemas.microsoft.com/office/drawing/2014/main" id="{A992C51D-6259-450B-A4BC-1F3F58D0671C}"/>
            </a:ext>
          </a:extLst>
        </xdr:cNvPr>
        <xdr:cNvSpPr/>
      </xdr:nvSpPr>
      <xdr:spPr>
        <a:xfrm>
          <a:off x="12029440" y="18161544"/>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108</xdr:row>
      <xdr:rowOff>107224</xdr:rowOff>
    </xdr:from>
    <xdr:to>
      <xdr:col>76</xdr:col>
      <xdr:colOff>114300</xdr:colOff>
      <xdr:row>108</xdr:row>
      <xdr:rowOff>139881</xdr:rowOff>
    </xdr:to>
    <xdr:cxnSp macro="">
      <xdr:nvCxnSpPr>
        <xdr:cNvPr id="582" name="直線コネクタ 581">
          <a:extLst>
            <a:ext uri="{FF2B5EF4-FFF2-40B4-BE49-F238E27FC236}">
              <a16:creationId xmlns:a16="http://schemas.microsoft.com/office/drawing/2014/main" id="{E68DF008-1FCC-4B6F-9C86-009CBEE86298}"/>
            </a:ext>
          </a:extLst>
        </xdr:cNvPr>
        <xdr:cNvCxnSpPr/>
      </xdr:nvCxnSpPr>
      <xdr:spPr>
        <a:xfrm>
          <a:off x="12072620" y="18212344"/>
          <a:ext cx="78232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108</xdr:row>
      <xdr:rowOff>23768</xdr:rowOff>
    </xdr:from>
    <xdr:to>
      <xdr:col>67</xdr:col>
      <xdr:colOff>101600</xdr:colOff>
      <xdr:row>108</xdr:row>
      <xdr:rowOff>125368</xdr:rowOff>
    </xdr:to>
    <xdr:sp textlink="">
      <xdr:nvSpPr>
        <xdr:cNvPr id="583" name="楕円 582">
          <a:extLst>
            <a:ext uri="{FF2B5EF4-FFF2-40B4-BE49-F238E27FC236}">
              <a16:creationId xmlns:a16="http://schemas.microsoft.com/office/drawing/2014/main" id="{BA1493CE-8722-47A5-BCB8-C68051A3EF7F}"/>
            </a:ext>
          </a:extLst>
        </xdr:cNvPr>
        <xdr:cNvSpPr/>
      </xdr:nvSpPr>
      <xdr:spPr>
        <a:xfrm>
          <a:off x="11231880" y="181288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108</xdr:row>
      <xdr:rowOff>74568</xdr:rowOff>
    </xdr:from>
    <xdr:to>
      <xdr:col>71</xdr:col>
      <xdr:colOff>177800</xdr:colOff>
      <xdr:row>108</xdr:row>
      <xdr:rowOff>107224</xdr:rowOff>
    </xdr:to>
    <xdr:cxnSp macro="">
      <xdr:nvCxnSpPr>
        <xdr:cNvPr id="584" name="直線コネクタ 583">
          <a:extLst>
            <a:ext uri="{FF2B5EF4-FFF2-40B4-BE49-F238E27FC236}">
              <a16:creationId xmlns:a16="http://schemas.microsoft.com/office/drawing/2014/main" id="{87849F40-EC2F-4C1F-A217-F7CBB89E69E7}"/>
            </a:ext>
          </a:extLst>
        </xdr:cNvPr>
        <xdr:cNvCxnSpPr/>
      </xdr:nvCxnSpPr>
      <xdr:spPr>
        <a:xfrm>
          <a:off x="11282680" y="18179688"/>
          <a:ext cx="789940" cy="326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61884</xdr:rowOff>
    </xdr:from>
    <xdr:ext cx="405111" cy="259045"/>
    <xdr:sp textlink="">
      <xdr:nvSpPr>
        <xdr:cNvPr id="585" name="n_1aveValue【公民館】&#10;有形固定資産減価償却率">
          <a:extLst>
            <a:ext uri="{FF2B5EF4-FFF2-40B4-BE49-F238E27FC236}">
              <a16:creationId xmlns:a16="http://schemas.microsoft.com/office/drawing/2014/main" id="{AE3BEFFD-1533-4E2F-BD6B-C55112ED3887}"/>
            </a:ext>
          </a:extLst>
        </xdr:cNvPr>
        <xdr:cNvSpPr txBox="1"/>
      </xdr:nvSpPr>
      <xdr:spPr>
        <a:xfrm>
          <a:off x="13437244" y="174964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42290</xdr:rowOff>
    </xdr:from>
    <xdr:ext cx="405111" cy="259045"/>
    <xdr:sp textlink="">
      <xdr:nvSpPr>
        <xdr:cNvPr id="586" name="n_2aveValue【公民館】&#10;有形固定資産減価償却率">
          <a:extLst>
            <a:ext uri="{FF2B5EF4-FFF2-40B4-BE49-F238E27FC236}">
              <a16:creationId xmlns:a16="http://schemas.microsoft.com/office/drawing/2014/main" id="{BDD35612-7DDD-476D-BD86-6AA720DE7538}"/>
            </a:ext>
          </a:extLst>
        </xdr:cNvPr>
        <xdr:cNvSpPr txBox="1"/>
      </xdr:nvSpPr>
      <xdr:spPr>
        <a:xfrm>
          <a:off x="12675244" y="174768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11265</xdr:rowOff>
    </xdr:from>
    <xdr:ext cx="405111" cy="259045"/>
    <xdr:sp textlink="">
      <xdr:nvSpPr>
        <xdr:cNvPr id="587" name="n_3aveValue【公民館】&#10;有形固定資産減価償却率">
          <a:extLst>
            <a:ext uri="{FF2B5EF4-FFF2-40B4-BE49-F238E27FC236}">
              <a16:creationId xmlns:a16="http://schemas.microsoft.com/office/drawing/2014/main" id="{7B1E8D92-C528-41C4-8CF9-570D0BAD00AD}"/>
            </a:ext>
          </a:extLst>
        </xdr:cNvPr>
        <xdr:cNvSpPr txBox="1"/>
      </xdr:nvSpPr>
      <xdr:spPr>
        <a:xfrm>
          <a:off x="11900544" y="174458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35758</xdr:rowOff>
    </xdr:from>
    <xdr:ext cx="405111" cy="259045"/>
    <xdr:sp textlink="">
      <xdr:nvSpPr>
        <xdr:cNvPr id="588" name="n_4aveValue【公民館】&#10;有形固定資産減価償却率">
          <a:extLst>
            <a:ext uri="{FF2B5EF4-FFF2-40B4-BE49-F238E27FC236}">
              <a16:creationId xmlns:a16="http://schemas.microsoft.com/office/drawing/2014/main" id="{8E699B3C-9A14-40B3-AB69-41C52E05BB34}"/>
            </a:ext>
          </a:extLst>
        </xdr:cNvPr>
        <xdr:cNvSpPr txBox="1"/>
      </xdr:nvSpPr>
      <xdr:spPr>
        <a:xfrm>
          <a:off x="11102984" y="174703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109</xdr:row>
      <xdr:rowOff>43015</xdr:rowOff>
    </xdr:from>
    <xdr:ext cx="405111" cy="259045"/>
    <xdr:sp textlink="">
      <xdr:nvSpPr>
        <xdr:cNvPr id="589" name="n_1mainValue【公民館】&#10;有形固定資産減価償却率">
          <a:extLst>
            <a:ext uri="{FF2B5EF4-FFF2-40B4-BE49-F238E27FC236}">
              <a16:creationId xmlns:a16="http://schemas.microsoft.com/office/drawing/2014/main" id="{6337B94A-278F-43F5-8781-19DC55059D37}"/>
            </a:ext>
          </a:extLst>
        </xdr:cNvPr>
        <xdr:cNvSpPr txBox="1"/>
      </xdr:nvSpPr>
      <xdr:spPr>
        <a:xfrm>
          <a:off x="13437244" y="183157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109</xdr:row>
      <xdr:rowOff>10358</xdr:rowOff>
    </xdr:from>
    <xdr:ext cx="405111" cy="259045"/>
    <xdr:sp textlink="">
      <xdr:nvSpPr>
        <xdr:cNvPr id="590" name="n_2mainValue【公民館】&#10;有形固定資産減価償却率">
          <a:extLst>
            <a:ext uri="{FF2B5EF4-FFF2-40B4-BE49-F238E27FC236}">
              <a16:creationId xmlns:a16="http://schemas.microsoft.com/office/drawing/2014/main" id="{0558FA91-FE3E-4D4B-9510-847A76EACE95}"/>
            </a:ext>
          </a:extLst>
        </xdr:cNvPr>
        <xdr:cNvSpPr txBox="1"/>
      </xdr:nvSpPr>
      <xdr:spPr>
        <a:xfrm>
          <a:off x="12675244" y="182831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108</xdr:row>
      <xdr:rowOff>149151</xdr:rowOff>
    </xdr:from>
    <xdr:ext cx="405111" cy="259045"/>
    <xdr:sp textlink="">
      <xdr:nvSpPr>
        <xdr:cNvPr id="591" name="n_3mainValue【公民館】&#10;有形固定資産減価償却率">
          <a:extLst>
            <a:ext uri="{FF2B5EF4-FFF2-40B4-BE49-F238E27FC236}">
              <a16:creationId xmlns:a16="http://schemas.microsoft.com/office/drawing/2014/main" id="{192E719D-1728-4D82-82A3-61DD51C37609}"/>
            </a:ext>
          </a:extLst>
        </xdr:cNvPr>
        <xdr:cNvSpPr txBox="1"/>
      </xdr:nvSpPr>
      <xdr:spPr>
        <a:xfrm>
          <a:off x="11900544" y="182542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108</xdr:row>
      <xdr:rowOff>116495</xdr:rowOff>
    </xdr:from>
    <xdr:ext cx="405111" cy="259045"/>
    <xdr:sp textlink="">
      <xdr:nvSpPr>
        <xdr:cNvPr id="592" name="n_4mainValue【公民館】&#10;有形固定資産減価償却率">
          <a:extLst>
            <a:ext uri="{FF2B5EF4-FFF2-40B4-BE49-F238E27FC236}">
              <a16:creationId xmlns:a16="http://schemas.microsoft.com/office/drawing/2014/main" id="{CE3464CF-9259-42EB-BCCB-B4A5528397AB}"/>
            </a:ext>
          </a:extLst>
        </xdr:cNvPr>
        <xdr:cNvSpPr txBox="1"/>
      </xdr:nvSpPr>
      <xdr:spPr>
        <a:xfrm>
          <a:off x="11102984" y="182216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textlink="">
      <xdr:nvSpPr>
        <xdr:cNvPr id="593" name="正方形/長方形 592">
          <a:extLst>
            <a:ext uri="{FF2B5EF4-FFF2-40B4-BE49-F238E27FC236}">
              <a16:creationId xmlns:a16="http://schemas.microsoft.com/office/drawing/2014/main" id="{96BCCCCC-50E9-4C6E-AC75-02FF38BBFC22}"/>
            </a:ext>
          </a:extLst>
        </xdr:cNvPr>
        <xdr:cNvSpPr/>
      </xdr:nvSpPr>
      <xdr:spPr>
        <a:xfrm>
          <a:off x="1609344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textlink="">
      <xdr:nvSpPr>
        <xdr:cNvPr id="594" name="正方形/長方形 593">
          <a:extLst>
            <a:ext uri="{FF2B5EF4-FFF2-40B4-BE49-F238E27FC236}">
              <a16:creationId xmlns:a16="http://schemas.microsoft.com/office/drawing/2014/main" id="{594330CE-49C5-4648-8580-7728960FC363}"/>
            </a:ext>
          </a:extLst>
        </xdr:cNvPr>
        <xdr:cNvSpPr/>
      </xdr:nvSpPr>
      <xdr:spPr>
        <a:xfrm>
          <a:off x="16220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textlink="">
      <xdr:nvSpPr>
        <xdr:cNvPr id="595" name="正方形/長方形 594">
          <a:extLst>
            <a:ext uri="{FF2B5EF4-FFF2-40B4-BE49-F238E27FC236}">
              <a16:creationId xmlns:a16="http://schemas.microsoft.com/office/drawing/2014/main" id="{505808F0-382B-4092-BE12-9A95758EEAAA}"/>
            </a:ext>
          </a:extLst>
        </xdr:cNvPr>
        <xdr:cNvSpPr/>
      </xdr:nvSpPr>
      <xdr:spPr>
        <a:xfrm>
          <a:off x="16220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textlink="">
      <xdr:nvSpPr>
        <xdr:cNvPr id="596" name="正方形/長方形 595">
          <a:extLst>
            <a:ext uri="{FF2B5EF4-FFF2-40B4-BE49-F238E27FC236}">
              <a16:creationId xmlns:a16="http://schemas.microsoft.com/office/drawing/2014/main" id="{C0E3F14F-1A60-4CAF-A233-0D3BF3EEA624}"/>
            </a:ext>
          </a:extLst>
        </xdr:cNvPr>
        <xdr:cNvSpPr/>
      </xdr:nvSpPr>
      <xdr:spPr>
        <a:xfrm>
          <a:off x="170992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textlink="">
      <xdr:nvSpPr>
        <xdr:cNvPr id="597" name="正方形/長方形 596">
          <a:extLst>
            <a:ext uri="{FF2B5EF4-FFF2-40B4-BE49-F238E27FC236}">
              <a16:creationId xmlns:a16="http://schemas.microsoft.com/office/drawing/2014/main" id="{8842FFE3-BE34-41B6-9146-7599B1CA7455}"/>
            </a:ext>
          </a:extLst>
        </xdr:cNvPr>
        <xdr:cNvSpPr/>
      </xdr:nvSpPr>
      <xdr:spPr>
        <a:xfrm>
          <a:off x="170992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textlink="">
      <xdr:nvSpPr>
        <xdr:cNvPr id="598" name="正方形/長方形 597">
          <a:extLst>
            <a:ext uri="{FF2B5EF4-FFF2-40B4-BE49-F238E27FC236}">
              <a16:creationId xmlns:a16="http://schemas.microsoft.com/office/drawing/2014/main" id="{5E17ECC3-9F7E-4E97-B353-406281AD9689}"/>
            </a:ext>
          </a:extLst>
        </xdr:cNvPr>
        <xdr:cNvSpPr/>
      </xdr:nvSpPr>
      <xdr:spPr>
        <a:xfrm>
          <a:off x="1810512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96</xdr:row>
      <xdr:rowOff>25400</xdr:rowOff>
    </xdr:from>
    <xdr:to>
      <xdr:col>116</xdr:col>
      <xdr:colOff>0</xdr:colOff>
      <xdr:row>97</xdr:row>
      <xdr:rowOff>107950</xdr:rowOff>
    </xdr:to>
    <xdr:sp textlink="">
      <xdr:nvSpPr>
        <xdr:cNvPr id="599" name="正方形/長方形 598">
          <a:extLst>
            <a:ext uri="{FF2B5EF4-FFF2-40B4-BE49-F238E27FC236}">
              <a16:creationId xmlns:a16="http://schemas.microsoft.com/office/drawing/2014/main" id="{91A312F5-3BA6-406B-BB80-50D2B73F11FB}"/>
            </a:ext>
          </a:extLst>
        </xdr:cNvPr>
        <xdr:cNvSpPr/>
      </xdr:nvSpPr>
      <xdr:spPr>
        <a:xfrm>
          <a:off x="1810512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textlink="">
      <xdr:nvSpPr>
        <xdr:cNvPr id="600" name="正方形/長方形 599">
          <a:extLst>
            <a:ext uri="{FF2B5EF4-FFF2-40B4-BE49-F238E27FC236}">
              <a16:creationId xmlns:a16="http://schemas.microsoft.com/office/drawing/2014/main" id="{E75F9743-74DD-49B8-8D45-C57A9129478E}"/>
            </a:ext>
          </a:extLst>
        </xdr:cNvPr>
        <xdr:cNvSpPr/>
      </xdr:nvSpPr>
      <xdr:spPr>
        <a:xfrm>
          <a:off x="1609344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textlink="">
      <xdr:nvSpPr>
        <xdr:cNvPr id="601" name="テキスト ボックス 600">
          <a:extLst>
            <a:ext uri="{FF2B5EF4-FFF2-40B4-BE49-F238E27FC236}">
              <a16:creationId xmlns:a16="http://schemas.microsoft.com/office/drawing/2014/main" id="{DCD81638-F23B-4089-9B88-ACE73C386B0A}"/>
            </a:ext>
          </a:extLst>
        </xdr:cNvPr>
        <xdr:cNvSpPr txBox="1"/>
      </xdr:nvSpPr>
      <xdr:spPr>
        <a:xfrm>
          <a:off x="1607820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602" name="直線コネクタ 601">
          <a:extLst>
            <a:ext uri="{FF2B5EF4-FFF2-40B4-BE49-F238E27FC236}">
              <a16:creationId xmlns:a16="http://schemas.microsoft.com/office/drawing/2014/main" id="{3D9E6AF3-D0CA-48D7-A99B-9076F60D5E81}"/>
            </a:ext>
          </a:extLst>
        </xdr:cNvPr>
        <xdr:cNvCxnSpPr/>
      </xdr:nvCxnSpPr>
      <xdr:spPr>
        <a:xfrm>
          <a:off x="1609344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603" name="直線コネクタ 602">
          <a:extLst>
            <a:ext uri="{FF2B5EF4-FFF2-40B4-BE49-F238E27FC236}">
              <a16:creationId xmlns:a16="http://schemas.microsoft.com/office/drawing/2014/main" id="{620F5287-193A-491D-AC4A-3DF5FF8705DD}"/>
            </a:ext>
          </a:extLst>
        </xdr:cNvPr>
        <xdr:cNvCxnSpPr/>
      </xdr:nvCxnSpPr>
      <xdr:spPr>
        <a:xfrm>
          <a:off x="16093440" y="18308139"/>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textlink="">
      <xdr:nvSpPr>
        <xdr:cNvPr id="604" name="テキスト ボックス 603">
          <a:extLst>
            <a:ext uri="{FF2B5EF4-FFF2-40B4-BE49-F238E27FC236}">
              <a16:creationId xmlns:a16="http://schemas.microsoft.com/office/drawing/2014/main" id="{BEE6C27F-5863-431E-9AEA-B68B6D8FC2E0}"/>
            </a:ext>
          </a:extLst>
        </xdr:cNvPr>
        <xdr:cNvSpPr txBox="1"/>
      </xdr:nvSpPr>
      <xdr:spPr>
        <a:xfrm>
          <a:off x="15694841" y="1816972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605" name="直線コネクタ 604">
          <a:extLst>
            <a:ext uri="{FF2B5EF4-FFF2-40B4-BE49-F238E27FC236}">
              <a16:creationId xmlns:a16="http://schemas.microsoft.com/office/drawing/2014/main" id="{A122FB04-24D3-4212-9275-B56DC8817818}"/>
            </a:ext>
          </a:extLst>
        </xdr:cNvPr>
        <xdr:cNvCxnSpPr/>
      </xdr:nvCxnSpPr>
      <xdr:spPr>
        <a:xfrm>
          <a:off x="16093440" y="1798918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textlink="">
      <xdr:nvSpPr>
        <xdr:cNvPr id="606" name="テキスト ボックス 605">
          <a:extLst>
            <a:ext uri="{FF2B5EF4-FFF2-40B4-BE49-F238E27FC236}">
              <a16:creationId xmlns:a16="http://schemas.microsoft.com/office/drawing/2014/main" id="{C0D38E3D-57AB-4C57-95F1-DF6351C2F7E3}"/>
            </a:ext>
          </a:extLst>
        </xdr:cNvPr>
        <xdr:cNvSpPr txBox="1"/>
      </xdr:nvSpPr>
      <xdr:spPr>
        <a:xfrm>
          <a:off x="15694841" y="1785077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607" name="直線コネクタ 606">
          <a:extLst>
            <a:ext uri="{FF2B5EF4-FFF2-40B4-BE49-F238E27FC236}">
              <a16:creationId xmlns:a16="http://schemas.microsoft.com/office/drawing/2014/main" id="{42EA6E2A-0C21-443B-9754-469F22A2F338}"/>
            </a:ext>
          </a:extLst>
        </xdr:cNvPr>
        <xdr:cNvCxnSpPr/>
      </xdr:nvCxnSpPr>
      <xdr:spPr>
        <a:xfrm>
          <a:off x="16093440" y="17670236"/>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textlink="">
      <xdr:nvSpPr>
        <xdr:cNvPr id="608" name="テキスト ボックス 607">
          <a:extLst>
            <a:ext uri="{FF2B5EF4-FFF2-40B4-BE49-F238E27FC236}">
              <a16:creationId xmlns:a16="http://schemas.microsoft.com/office/drawing/2014/main" id="{75691A55-13DF-4012-966A-CDAD7AD0A083}"/>
            </a:ext>
          </a:extLst>
        </xdr:cNvPr>
        <xdr:cNvSpPr txBox="1"/>
      </xdr:nvSpPr>
      <xdr:spPr>
        <a:xfrm>
          <a:off x="15694841" y="1753182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609" name="直線コネクタ 608">
          <a:extLst>
            <a:ext uri="{FF2B5EF4-FFF2-40B4-BE49-F238E27FC236}">
              <a16:creationId xmlns:a16="http://schemas.microsoft.com/office/drawing/2014/main" id="{516BF85C-B485-4A05-9DA9-4C64FE349052}"/>
            </a:ext>
          </a:extLst>
        </xdr:cNvPr>
        <xdr:cNvCxnSpPr/>
      </xdr:nvCxnSpPr>
      <xdr:spPr>
        <a:xfrm>
          <a:off x="16093440" y="1735128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textlink="">
      <xdr:nvSpPr>
        <xdr:cNvPr id="610" name="テキスト ボックス 609">
          <a:extLst>
            <a:ext uri="{FF2B5EF4-FFF2-40B4-BE49-F238E27FC236}">
              <a16:creationId xmlns:a16="http://schemas.microsoft.com/office/drawing/2014/main" id="{A0725665-F41B-4282-B452-FC5DF21B8F8B}"/>
            </a:ext>
          </a:extLst>
        </xdr:cNvPr>
        <xdr:cNvSpPr txBox="1"/>
      </xdr:nvSpPr>
      <xdr:spPr>
        <a:xfrm>
          <a:off x="15694841" y="1721287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611" name="直線コネクタ 610">
          <a:extLst>
            <a:ext uri="{FF2B5EF4-FFF2-40B4-BE49-F238E27FC236}">
              <a16:creationId xmlns:a16="http://schemas.microsoft.com/office/drawing/2014/main" id="{EF675756-4A38-4B0C-8EDA-1897FD7EBB53}"/>
            </a:ext>
          </a:extLst>
        </xdr:cNvPr>
        <xdr:cNvCxnSpPr/>
      </xdr:nvCxnSpPr>
      <xdr:spPr>
        <a:xfrm>
          <a:off x="16093440" y="1703233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textlink="">
      <xdr:nvSpPr>
        <xdr:cNvPr id="612" name="テキスト ボックス 611">
          <a:extLst>
            <a:ext uri="{FF2B5EF4-FFF2-40B4-BE49-F238E27FC236}">
              <a16:creationId xmlns:a16="http://schemas.microsoft.com/office/drawing/2014/main" id="{489EA82F-E9B9-4F5A-B5B8-341169A64F2B}"/>
            </a:ext>
          </a:extLst>
        </xdr:cNvPr>
        <xdr:cNvSpPr txBox="1"/>
      </xdr:nvSpPr>
      <xdr:spPr>
        <a:xfrm>
          <a:off x="15694841" y="16893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613" name="直線コネクタ 612">
          <a:extLst>
            <a:ext uri="{FF2B5EF4-FFF2-40B4-BE49-F238E27FC236}">
              <a16:creationId xmlns:a16="http://schemas.microsoft.com/office/drawing/2014/main" id="{64863802-347B-4576-890A-5AF4D433EDF5}"/>
            </a:ext>
          </a:extLst>
        </xdr:cNvPr>
        <xdr:cNvCxnSpPr/>
      </xdr:nvCxnSpPr>
      <xdr:spPr>
        <a:xfrm>
          <a:off x="16093440" y="16713381"/>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textlink="">
      <xdr:nvSpPr>
        <xdr:cNvPr id="614" name="テキスト ボックス 613">
          <a:extLst>
            <a:ext uri="{FF2B5EF4-FFF2-40B4-BE49-F238E27FC236}">
              <a16:creationId xmlns:a16="http://schemas.microsoft.com/office/drawing/2014/main" id="{1F41C8E4-15EC-4736-B589-54BECBDBDA65}"/>
            </a:ext>
          </a:extLst>
        </xdr:cNvPr>
        <xdr:cNvSpPr txBox="1"/>
      </xdr:nvSpPr>
      <xdr:spPr>
        <a:xfrm>
          <a:off x="15694841" y="1657496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615" name="直線コネクタ 614">
          <a:extLst>
            <a:ext uri="{FF2B5EF4-FFF2-40B4-BE49-F238E27FC236}">
              <a16:creationId xmlns:a16="http://schemas.microsoft.com/office/drawing/2014/main" id="{451C1770-56B7-475A-A9BD-E40BFC0435BC}"/>
            </a:ext>
          </a:extLst>
        </xdr:cNvPr>
        <xdr:cNvCxnSpPr/>
      </xdr:nvCxnSpPr>
      <xdr:spPr>
        <a:xfrm>
          <a:off x="1609344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textlink="">
      <xdr:nvSpPr>
        <xdr:cNvPr id="616" name="テキスト ボックス 615">
          <a:extLst>
            <a:ext uri="{FF2B5EF4-FFF2-40B4-BE49-F238E27FC236}">
              <a16:creationId xmlns:a16="http://schemas.microsoft.com/office/drawing/2014/main" id="{1479F08F-29F4-4575-9EA0-B8CDEE763A4C}"/>
            </a:ext>
          </a:extLst>
        </xdr:cNvPr>
        <xdr:cNvSpPr txBox="1"/>
      </xdr:nvSpPr>
      <xdr:spPr>
        <a:xfrm>
          <a:off x="1569484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textlink="">
      <xdr:nvSpPr>
        <xdr:cNvPr id="617" name="【公民館】&#10;一人当たり面積グラフ枠">
          <a:extLst>
            <a:ext uri="{FF2B5EF4-FFF2-40B4-BE49-F238E27FC236}">
              <a16:creationId xmlns:a16="http://schemas.microsoft.com/office/drawing/2014/main" id="{374CD259-3073-4E60-A497-57A4F6DA2B2B}"/>
            </a:ext>
          </a:extLst>
        </xdr:cNvPr>
        <xdr:cNvSpPr/>
      </xdr:nvSpPr>
      <xdr:spPr>
        <a:xfrm>
          <a:off x="1609344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125186</xdr:rowOff>
    </xdr:from>
    <xdr:to>
      <xdr:col>116</xdr:col>
      <xdr:colOff>62864</xdr:colOff>
      <xdr:row>109</xdr:row>
      <xdr:rowOff>32113</xdr:rowOff>
    </xdr:to>
    <xdr:cxnSp macro="">
      <xdr:nvCxnSpPr>
        <xdr:cNvPr id="618" name="直線コネクタ 617">
          <a:extLst>
            <a:ext uri="{FF2B5EF4-FFF2-40B4-BE49-F238E27FC236}">
              <a16:creationId xmlns:a16="http://schemas.microsoft.com/office/drawing/2014/main" id="{5C9514ED-65BE-4B21-9906-F766EBE6A404}"/>
            </a:ext>
          </a:extLst>
        </xdr:cNvPr>
        <xdr:cNvCxnSpPr/>
      </xdr:nvCxnSpPr>
      <xdr:spPr>
        <a:xfrm flipV="1">
          <a:off x="19509104" y="16889186"/>
          <a:ext cx="0" cy="14156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35940</xdr:rowOff>
    </xdr:from>
    <xdr:ext cx="469744" cy="259045"/>
    <xdr:sp textlink="">
      <xdr:nvSpPr>
        <xdr:cNvPr id="619" name="【公民館】&#10;一人当たり面積最小値テキスト">
          <a:extLst>
            <a:ext uri="{FF2B5EF4-FFF2-40B4-BE49-F238E27FC236}">
              <a16:creationId xmlns:a16="http://schemas.microsoft.com/office/drawing/2014/main" id="{C76F00DE-4DD8-4022-8236-5B7455B388D7}"/>
            </a:ext>
          </a:extLst>
        </xdr:cNvPr>
        <xdr:cNvSpPr txBox="1"/>
      </xdr:nvSpPr>
      <xdr:spPr>
        <a:xfrm>
          <a:off x="19547840" y="183087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109</xdr:row>
      <xdr:rowOff>32113</xdr:rowOff>
    </xdr:from>
    <xdr:to>
      <xdr:col>116</xdr:col>
      <xdr:colOff>152400</xdr:colOff>
      <xdr:row>109</xdr:row>
      <xdr:rowOff>32113</xdr:rowOff>
    </xdr:to>
    <xdr:cxnSp macro="">
      <xdr:nvCxnSpPr>
        <xdr:cNvPr id="620" name="直線コネクタ 619">
          <a:extLst>
            <a:ext uri="{FF2B5EF4-FFF2-40B4-BE49-F238E27FC236}">
              <a16:creationId xmlns:a16="http://schemas.microsoft.com/office/drawing/2014/main" id="{DED7792D-A0F4-4B3E-9D95-B7140687AED9}"/>
            </a:ext>
          </a:extLst>
        </xdr:cNvPr>
        <xdr:cNvCxnSpPr/>
      </xdr:nvCxnSpPr>
      <xdr:spPr>
        <a:xfrm>
          <a:off x="19443700" y="1830487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71863</xdr:rowOff>
    </xdr:from>
    <xdr:ext cx="469744" cy="259045"/>
    <xdr:sp textlink="">
      <xdr:nvSpPr>
        <xdr:cNvPr id="621" name="【公民館】&#10;一人当たり面積最大値テキスト">
          <a:extLst>
            <a:ext uri="{FF2B5EF4-FFF2-40B4-BE49-F238E27FC236}">
              <a16:creationId xmlns:a16="http://schemas.microsoft.com/office/drawing/2014/main" id="{DA853A28-5939-41E2-A571-DA3CAC320C38}"/>
            </a:ext>
          </a:extLst>
        </xdr:cNvPr>
        <xdr:cNvSpPr txBox="1"/>
      </xdr:nvSpPr>
      <xdr:spPr>
        <a:xfrm>
          <a:off x="19547840" y="166682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125186</xdr:rowOff>
    </xdr:from>
    <xdr:to>
      <xdr:col>116</xdr:col>
      <xdr:colOff>152400</xdr:colOff>
      <xdr:row>100</xdr:row>
      <xdr:rowOff>125186</xdr:rowOff>
    </xdr:to>
    <xdr:cxnSp macro="">
      <xdr:nvCxnSpPr>
        <xdr:cNvPr id="622" name="直線コネクタ 621">
          <a:extLst>
            <a:ext uri="{FF2B5EF4-FFF2-40B4-BE49-F238E27FC236}">
              <a16:creationId xmlns:a16="http://schemas.microsoft.com/office/drawing/2014/main" id="{7AC5E370-31D5-4690-A0F4-576CAC571D8A}"/>
            </a:ext>
          </a:extLst>
        </xdr:cNvPr>
        <xdr:cNvCxnSpPr/>
      </xdr:nvCxnSpPr>
      <xdr:spPr>
        <a:xfrm>
          <a:off x="19443700" y="1688918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62609</xdr:rowOff>
    </xdr:from>
    <xdr:ext cx="469744" cy="259045"/>
    <xdr:sp textlink="">
      <xdr:nvSpPr>
        <xdr:cNvPr id="623" name="【公民館】&#10;一人当たり面積平均値テキスト">
          <a:extLst>
            <a:ext uri="{FF2B5EF4-FFF2-40B4-BE49-F238E27FC236}">
              <a16:creationId xmlns:a16="http://schemas.microsoft.com/office/drawing/2014/main" id="{63EA0601-0F07-47D5-80C3-CDA9EFE84B49}"/>
            </a:ext>
          </a:extLst>
        </xdr:cNvPr>
        <xdr:cNvSpPr txBox="1"/>
      </xdr:nvSpPr>
      <xdr:spPr>
        <a:xfrm>
          <a:off x="19547840" y="1783244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84182</xdr:rowOff>
    </xdr:from>
    <xdr:to>
      <xdr:col>116</xdr:col>
      <xdr:colOff>114300</xdr:colOff>
      <xdr:row>107</xdr:row>
      <xdr:rowOff>14332</xdr:rowOff>
    </xdr:to>
    <xdr:sp textlink="">
      <xdr:nvSpPr>
        <xdr:cNvPr id="624" name="フローチャート: 判断 623">
          <a:extLst>
            <a:ext uri="{FF2B5EF4-FFF2-40B4-BE49-F238E27FC236}">
              <a16:creationId xmlns:a16="http://schemas.microsoft.com/office/drawing/2014/main" id="{FB733CD8-CBF6-461D-9F99-D460BEC8FB80}"/>
            </a:ext>
          </a:extLst>
        </xdr:cNvPr>
        <xdr:cNvSpPr/>
      </xdr:nvSpPr>
      <xdr:spPr>
        <a:xfrm>
          <a:off x="19458940" y="1785402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93980</xdr:rowOff>
    </xdr:from>
    <xdr:to>
      <xdr:col>112</xdr:col>
      <xdr:colOff>38100</xdr:colOff>
      <xdr:row>107</xdr:row>
      <xdr:rowOff>24130</xdr:rowOff>
    </xdr:to>
    <xdr:sp textlink="">
      <xdr:nvSpPr>
        <xdr:cNvPr id="625" name="フローチャート: 判断 624">
          <a:extLst>
            <a:ext uri="{FF2B5EF4-FFF2-40B4-BE49-F238E27FC236}">
              <a16:creationId xmlns:a16="http://schemas.microsoft.com/office/drawing/2014/main" id="{0E205759-DAA0-4F68-8471-48817B000DE0}"/>
            </a:ext>
          </a:extLst>
        </xdr:cNvPr>
        <xdr:cNvSpPr/>
      </xdr:nvSpPr>
      <xdr:spPr>
        <a:xfrm>
          <a:off x="18735040" y="1786382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100512</xdr:rowOff>
    </xdr:from>
    <xdr:to>
      <xdr:col>107</xdr:col>
      <xdr:colOff>101600</xdr:colOff>
      <xdr:row>107</xdr:row>
      <xdr:rowOff>30662</xdr:rowOff>
    </xdr:to>
    <xdr:sp textlink="">
      <xdr:nvSpPr>
        <xdr:cNvPr id="626" name="フローチャート: 判断 625">
          <a:extLst>
            <a:ext uri="{FF2B5EF4-FFF2-40B4-BE49-F238E27FC236}">
              <a16:creationId xmlns:a16="http://schemas.microsoft.com/office/drawing/2014/main" id="{8A939B01-B709-4D2F-B080-12AD6B7EB477}"/>
            </a:ext>
          </a:extLst>
        </xdr:cNvPr>
        <xdr:cNvSpPr/>
      </xdr:nvSpPr>
      <xdr:spPr>
        <a:xfrm>
          <a:off x="17937480" y="1787035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110308</xdr:rowOff>
    </xdr:from>
    <xdr:to>
      <xdr:col>102</xdr:col>
      <xdr:colOff>165100</xdr:colOff>
      <xdr:row>107</xdr:row>
      <xdr:rowOff>40458</xdr:rowOff>
    </xdr:to>
    <xdr:sp textlink="">
      <xdr:nvSpPr>
        <xdr:cNvPr id="627" name="フローチャート: 判断 626">
          <a:extLst>
            <a:ext uri="{FF2B5EF4-FFF2-40B4-BE49-F238E27FC236}">
              <a16:creationId xmlns:a16="http://schemas.microsoft.com/office/drawing/2014/main" id="{49D9DDD8-BE88-4979-95CC-B4E46BD7B780}"/>
            </a:ext>
          </a:extLst>
        </xdr:cNvPr>
        <xdr:cNvSpPr/>
      </xdr:nvSpPr>
      <xdr:spPr>
        <a:xfrm>
          <a:off x="17162780" y="1788014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103777</xdr:rowOff>
    </xdr:from>
    <xdr:to>
      <xdr:col>98</xdr:col>
      <xdr:colOff>38100</xdr:colOff>
      <xdr:row>107</xdr:row>
      <xdr:rowOff>33927</xdr:rowOff>
    </xdr:to>
    <xdr:sp textlink="">
      <xdr:nvSpPr>
        <xdr:cNvPr id="628" name="フローチャート: 判断 627">
          <a:extLst>
            <a:ext uri="{FF2B5EF4-FFF2-40B4-BE49-F238E27FC236}">
              <a16:creationId xmlns:a16="http://schemas.microsoft.com/office/drawing/2014/main" id="{40C14867-8D63-4D7C-82AB-972D8DE7B4F4}"/>
            </a:ext>
          </a:extLst>
        </xdr:cNvPr>
        <xdr:cNvSpPr/>
      </xdr:nvSpPr>
      <xdr:spPr>
        <a:xfrm>
          <a:off x="16388080" y="1787361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textlink="">
      <xdr:nvSpPr>
        <xdr:cNvPr id="629" name="テキスト ボックス 628">
          <a:extLst>
            <a:ext uri="{FF2B5EF4-FFF2-40B4-BE49-F238E27FC236}">
              <a16:creationId xmlns:a16="http://schemas.microsoft.com/office/drawing/2014/main" id="{173652F4-EAA3-4778-92B4-2999CF4D20B9}"/>
            </a:ext>
          </a:extLst>
        </xdr:cNvPr>
        <xdr:cNvSpPr txBox="1"/>
      </xdr:nvSpPr>
      <xdr:spPr>
        <a:xfrm>
          <a:off x="193421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textlink="">
      <xdr:nvSpPr>
        <xdr:cNvPr id="630" name="テキスト ボックス 629">
          <a:extLst>
            <a:ext uri="{FF2B5EF4-FFF2-40B4-BE49-F238E27FC236}">
              <a16:creationId xmlns:a16="http://schemas.microsoft.com/office/drawing/2014/main" id="{25F8908F-03DA-400E-997C-C9AD9F772B0A}"/>
            </a:ext>
          </a:extLst>
        </xdr:cNvPr>
        <xdr:cNvSpPr txBox="1"/>
      </xdr:nvSpPr>
      <xdr:spPr>
        <a:xfrm>
          <a:off x="186105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textlink="">
      <xdr:nvSpPr>
        <xdr:cNvPr id="631" name="テキスト ボックス 630">
          <a:extLst>
            <a:ext uri="{FF2B5EF4-FFF2-40B4-BE49-F238E27FC236}">
              <a16:creationId xmlns:a16="http://schemas.microsoft.com/office/drawing/2014/main" id="{704FBD9B-47BB-4402-84D3-9658E24EFA3A}"/>
            </a:ext>
          </a:extLst>
        </xdr:cNvPr>
        <xdr:cNvSpPr txBox="1"/>
      </xdr:nvSpPr>
      <xdr:spPr>
        <a:xfrm>
          <a:off x="178206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textlink="">
      <xdr:nvSpPr>
        <xdr:cNvPr id="632" name="テキスト ボックス 631">
          <a:extLst>
            <a:ext uri="{FF2B5EF4-FFF2-40B4-BE49-F238E27FC236}">
              <a16:creationId xmlns:a16="http://schemas.microsoft.com/office/drawing/2014/main" id="{C130D4A7-766C-453E-8F0E-86FD6FF4D485}"/>
            </a:ext>
          </a:extLst>
        </xdr:cNvPr>
        <xdr:cNvSpPr txBox="1"/>
      </xdr:nvSpPr>
      <xdr:spPr>
        <a:xfrm>
          <a:off x="170459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textlink="">
      <xdr:nvSpPr>
        <xdr:cNvPr id="633" name="テキスト ボックス 632">
          <a:extLst>
            <a:ext uri="{FF2B5EF4-FFF2-40B4-BE49-F238E27FC236}">
              <a16:creationId xmlns:a16="http://schemas.microsoft.com/office/drawing/2014/main" id="{D892B00A-A53F-4D75-8AA1-8218E9869230}"/>
            </a:ext>
          </a:extLst>
        </xdr:cNvPr>
        <xdr:cNvSpPr txBox="1"/>
      </xdr:nvSpPr>
      <xdr:spPr>
        <a:xfrm>
          <a:off x="162636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7438</xdr:rowOff>
    </xdr:from>
    <xdr:to>
      <xdr:col>116</xdr:col>
      <xdr:colOff>114300</xdr:colOff>
      <xdr:row>105</xdr:row>
      <xdr:rowOff>109038</xdr:rowOff>
    </xdr:to>
    <xdr:sp textlink="">
      <xdr:nvSpPr>
        <xdr:cNvPr id="634" name="楕円 633">
          <a:extLst>
            <a:ext uri="{FF2B5EF4-FFF2-40B4-BE49-F238E27FC236}">
              <a16:creationId xmlns:a16="http://schemas.microsoft.com/office/drawing/2014/main" id="{4D6EDC3F-81E9-4719-A16F-F34093AF8FDB}"/>
            </a:ext>
          </a:extLst>
        </xdr:cNvPr>
        <xdr:cNvSpPr/>
      </xdr:nvSpPr>
      <xdr:spPr>
        <a:xfrm>
          <a:off x="19458940" y="176096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104</xdr:row>
      <xdr:rowOff>30315</xdr:rowOff>
    </xdr:from>
    <xdr:ext cx="469744" cy="259045"/>
    <xdr:sp textlink="">
      <xdr:nvSpPr>
        <xdr:cNvPr id="635" name="【公民館】&#10;一人当たり面積該当値テキスト">
          <a:extLst>
            <a:ext uri="{FF2B5EF4-FFF2-40B4-BE49-F238E27FC236}">
              <a16:creationId xmlns:a16="http://schemas.microsoft.com/office/drawing/2014/main" id="{CB6AC2AE-E120-4445-AACC-60180416C76E}"/>
            </a:ext>
          </a:extLst>
        </xdr:cNvPr>
        <xdr:cNvSpPr txBox="1"/>
      </xdr:nvSpPr>
      <xdr:spPr>
        <a:xfrm>
          <a:off x="19547840" y="174648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7438</xdr:rowOff>
    </xdr:from>
    <xdr:to>
      <xdr:col>112</xdr:col>
      <xdr:colOff>38100</xdr:colOff>
      <xdr:row>105</xdr:row>
      <xdr:rowOff>109038</xdr:rowOff>
    </xdr:to>
    <xdr:sp textlink="">
      <xdr:nvSpPr>
        <xdr:cNvPr id="636" name="楕円 635">
          <a:extLst>
            <a:ext uri="{FF2B5EF4-FFF2-40B4-BE49-F238E27FC236}">
              <a16:creationId xmlns:a16="http://schemas.microsoft.com/office/drawing/2014/main" id="{FF422E0B-9343-4BF1-B832-76A88A6E3F06}"/>
            </a:ext>
          </a:extLst>
        </xdr:cNvPr>
        <xdr:cNvSpPr/>
      </xdr:nvSpPr>
      <xdr:spPr>
        <a:xfrm>
          <a:off x="18735040" y="17609638"/>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105</xdr:row>
      <xdr:rowOff>58238</xdr:rowOff>
    </xdr:from>
    <xdr:to>
      <xdr:col>116</xdr:col>
      <xdr:colOff>63500</xdr:colOff>
      <xdr:row>105</xdr:row>
      <xdr:rowOff>58238</xdr:rowOff>
    </xdr:to>
    <xdr:cxnSp macro="">
      <xdr:nvCxnSpPr>
        <xdr:cNvPr id="637" name="直線コネクタ 636">
          <a:extLst>
            <a:ext uri="{FF2B5EF4-FFF2-40B4-BE49-F238E27FC236}">
              <a16:creationId xmlns:a16="http://schemas.microsoft.com/office/drawing/2014/main" id="{6E7E2D2A-2226-4898-951F-5308EBCFB92C}"/>
            </a:ext>
          </a:extLst>
        </xdr:cNvPr>
        <xdr:cNvCxnSpPr/>
      </xdr:nvCxnSpPr>
      <xdr:spPr>
        <a:xfrm>
          <a:off x="18778220" y="17660438"/>
          <a:ext cx="7315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7438</xdr:rowOff>
    </xdr:from>
    <xdr:to>
      <xdr:col>107</xdr:col>
      <xdr:colOff>101600</xdr:colOff>
      <xdr:row>105</xdr:row>
      <xdr:rowOff>109038</xdr:rowOff>
    </xdr:to>
    <xdr:sp textlink="">
      <xdr:nvSpPr>
        <xdr:cNvPr id="638" name="楕円 637">
          <a:extLst>
            <a:ext uri="{FF2B5EF4-FFF2-40B4-BE49-F238E27FC236}">
              <a16:creationId xmlns:a16="http://schemas.microsoft.com/office/drawing/2014/main" id="{AD108684-DA7E-44C1-B8E3-16C28143F775}"/>
            </a:ext>
          </a:extLst>
        </xdr:cNvPr>
        <xdr:cNvSpPr/>
      </xdr:nvSpPr>
      <xdr:spPr>
        <a:xfrm>
          <a:off x="17937480" y="176096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105</xdr:row>
      <xdr:rowOff>58238</xdr:rowOff>
    </xdr:from>
    <xdr:to>
      <xdr:col>111</xdr:col>
      <xdr:colOff>177800</xdr:colOff>
      <xdr:row>105</xdr:row>
      <xdr:rowOff>58238</xdr:rowOff>
    </xdr:to>
    <xdr:cxnSp macro="">
      <xdr:nvCxnSpPr>
        <xdr:cNvPr id="639" name="直線コネクタ 638">
          <a:extLst>
            <a:ext uri="{FF2B5EF4-FFF2-40B4-BE49-F238E27FC236}">
              <a16:creationId xmlns:a16="http://schemas.microsoft.com/office/drawing/2014/main" id="{03C142F5-CD54-4CE3-938B-BD9729E008D3}"/>
            </a:ext>
          </a:extLst>
        </xdr:cNvPr>
        <xdr:cNvCxnSpPr/>
      </xdr:nvCxnSpPr>
      <xdr:spPr>
        <a:xfrm>
          <a:off x="17988280" y="17660438"/>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105</xdr:row>
      <xdr:rowOff>13970</xdr:rowOff>
    </xdr:from>
    <xdr:to>
      <xdr:col>102</xdr:col>
      <xdr:colOff>165100</xdr:colOff>
      <xdr:row>105</xdr:row>
      <xdr:rowOff>115570</xdr:rowOff>
    </xdr:to>
    <xdr:sp textlink="">
      <xdr:nvSpPr>
        <xdr:cNvPr id="640" name="楕円 639">
          <a:extLst>
            <a:ext uri="{FF2B5EF4-FFF2-40B4-BE49-F238E27FC236}">
              <a16:creationId xmlns:a16="http://schemas.microsoft.com/office/drawing/2014/main" id="{048B985E-72AA-434A-A924-37A6A6F15147}"/>
            </a:ext>
          </a:extLst>
        </xdr:cNvPr>
        <xdr:cNvSpPr/>
      </xdr:nvSpPr>
      <xdr:spPr>
        <a:xfrm>
          <a:off x="17162780" y="17616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105</xdr:row>
      <xdr:rowOff>58238</xdr:rowOff>
    </xdr:from>
    <xdr:to>
      <xdr:col>107</xdr:col>
      <xdr:colOff>50800</xdr:colOff>
      <xdr:row>105</xdr:row>
      <xdr:rowOff>64770</xdr:rowOff>
    </xdr:to>
    <xdr:cxnSp macro="">
      <xdr:nvCxnSpPr>
        <xdr:cNvPr id="641" name="直線コネクタ 640">
          <a:extLst>
            <a:ext uri="{FF2B5EF4-FFF2-40B4-BE49-F238E27FC236}">
              <a16:creationId xmlns:a16="http://schemas.microsoft.com/office/drawing/2014/main" id="{396DC71A-1CEC-475F-A06E-EFA2FDE9D54B}"/>
            </a:ext>
          </a:extLst>
        </xdr:cNvPr>
        <xdr:cNvCxnSpPr/>
      </xdr:nvCxnSpPr>
      <xdr:spPr>
        <a:xfrm flipV="1">
          <a:off x="17213580" y="17660438"/>
          <a:ext cx="77470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105</xdr:row>
      <xdr:rowOff>17236</xdr:rowOff>
    </xdr:from>
    <xdr:to>
      <xdr:col>98</xdr:col>
      <xdr:colOff>38100</xdr:colOff>
      <xdr:row>105</xdr:row>
      <xdr:rowOff>118836</xdr:rowOff>
    </xdr:to>
    <xdr:sp textlink="">
      <xdr:nvSpPr>
        <xdr:cNvPr id="642" name="楕円 641">
          <a:extLst>
            <a:ext uri="{FF2B5EF4-FFF2-40B4-BE49-F238E27FC236}">
              <a16:creationId xmlns:a16="http://schemas.microsoft.com/office/drawing/2014/main" id="{6E02C8A2-B528-4A75-8926-7B8B2DA63304}"/>
            </a:ext>
          </a:extLst>
        </xdr:cNvPr>
        <xdr:cNvSpPr/>
      </xdr:nvSpPr>
      <xdr:spPr>
        <a:xfrm>
          <a:off x="16388080" y="17619436"/>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105</xdr:row>
      <xdr:rowOff>64770</xdr:rowOff>
    </xdr:from>
    <xdr:to>
      <xdr:col>102</xdr:col>
      <xdr:colOff>114300</xdr:colOff>
      <xdr:row>105</xdr:row>
      <xdr:rowOff>68036</xdr:rowOff>
    </xdr:to>
    <xdr:cxnSp macro="">
      <xdr:nvCxnSpPr>
        <xdr:cNvPr id="643" name="直線コネクタ 642">
          <a:extLst>
            <a:ext uri="{FF2B5EF4-FFF2-40B4-BE49-F238E27FC236}">
              <a16:creationId xmlns:a16="http://schemas.microsoft.com/office/drawing/2014/main" id="{CCA96C29-625A-43B7-998D-3C37C85E18C0}"/>
            </a:ext>
          </a:extLst>
        </xdr:cNvPr>
        <xdr:cNvCxnSpPr/>
      </xdr:nvCxnSpPr>
      <xdr:spPr>
        <a:xfrm flipV="1">
          <a:off x="16431260" y="17666970"/>
          <a:ext cx="78232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107</xdr:row>
      <xdr:rowOff>15257</xdr:rowOff>
    </xdr:from>
    <xdr:ext cx="469744" cy="259045"/>
    <xdr:sp textlink="">
      <xdr:nvSpPr>
        <xdr:cNvPr id="644" name="n_1aveValue【公民館】&#10;一人当たり面積">
          <a:extLst>
            <a:ext uri="{FF2B5EF4-FFF2-40B4-BE49-F238E27FC236}">
              <a16:creationId xmlns:a16="http://schemas.microsoft.com/office/drawing/2014/main" id="{DA9348BC-D5BD-4C96-A17E-83F5EA61D674}"/>
            </a:ext>
          </a:extLst>
        </xdr:cNvPr>
        <xdr:cNvSpPr txBox="1"/>
      </xdr:nvSpPr>
      <xdr:spPr>
        <a:xfrm>
          <a:off x="18561127" y="179527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21789</xdr:rowOff>
    </xdr:from>
    <xdr:ext cx="469744" cy="259045"/>
    <xdr:sp textlink="">
      <xdr:nvSpPr>
        <xdr:cNvPr id="645" name="n_2aveValue【公民館】&#10;一人当たり面積">
          <a:extLst>
            <a:ext uri="{FF2B5EF4-FFF2-40B4-BE49-F238E27FC236}">
              <a16:creationId xmlns:a16="http://schemas.microsoft.com/office/drawing/2014/main" id="{30F6631C-DC3C-4618-944C-3857D74C3466}"/>
            </a:ext>
          </a:extLst>
        </xdr:cNvPr>
        <xdr:cNvSpPr txBox="1"/>
      </xdr:nvSpPr>
      <xdr:spPr>
        <a:xfrm>
          <a:off x="17776267" y="179592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31585</xdr:rowOff>
    </xdr:from>
    <xdr:ext cx="469744" cy="259045"/>
    <xdr:sp textlink="">
      <xdr:nvSpPr>
        <xdr:cNvPr id="646" name="n_3aveValue【公民館】&#10;一人当たり面積">
          <a:extLst>
            <a:ext uri="{FF2B5EF4-FFF2-40B4-BE49-F238E27FC236}">
              <a16:creationId xmlns:a16="http://schemas.microsoft.com/office/drawing/2014/main" id="{AF63CEBA-7FCD-40DE-9ACC-8C7B67F81FEC}"/>
            </a:ext>
          </a:extLst>
        </xdr:cNvPr>
        <xdr:cNvSpPr txBox="1"/>
      </xdr:nvSpPr>
      <xdr:spPr>
        <a:xfrm>
          <a:off x="17001567" y="179690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25054</xdr:rowOff>
    </xdr:from>
    <xdr:ext cx="469744" cy="259045"/>
    <xdr:sp textlink="">
      <xdr:nvSpPr>
        <xdr:cNvPr id="647" name="n_4aveValue【公民館】&#10;一人当たり面積">
          <a:extLst>
            <a:ext uri="{FF2B5EF4-FFF2-40B4-BE49-F238E27FC236}">
              <a16:creationId xmlns:a16="http://schemas.microsoft.com/office/drawing/2014/main" id="{6AA4E7F8-1C49-47E1-9A77-39FAE3CA8721}"/>
            </a:ext>
          </a:extLst>
        </xdr:cNvPr>
        <xdr:cNvSpPr txBox="1"/>
      </xdr:nvSpPr>
      <xdr:spPr>
        <a:xfrm>
          <a:off x="16226867" y="179625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103</xdr:row>
      <xdr:rowOff>125565</xdr:rowOff>
    </xdr:from>
    <xdr:ext cx="469744" cy="259045"/>
    <xdr:sp textlink="">
      <xdr:nvSpPr>
        <xdr:cNvPr id="648" name="n_1mainValue【公民館】&#10;一人当たり面積">
          <a:extLst>
            <a:ext uri="{FF2B5EF4-FFF2-40B4-BE49-F238E27FC236}">
              <a16:creationId xmlns:a16="http://schemas.microsoft.com/office/drawing/2014/main" id="{77801491-1C09-4DA8-96D3-154A27B58AC6}"/>
            </a:ext>
          </a:extLst>
        </xdr:cNvPr>
        <xdr:cNvSpPr txBox="1"/>
      </xdr:nvSpPr>
      <xdr:spPr>
        <a:xfrm>
          <a:off x="18561127" y="173924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125565</xdr:rowOff>
    </xdr:from>
    <xdr:ext cx="469744" cy="259045"/>
    <xdr:sp textlink="">
      <xdr:nvSpPr>
        <xdr:cNvPr id="649" name="n_2mainValue【公民館】&#10;一人当たり面積">
          <a:extLst>
            <a:ext uri="{FF2B5EF4-FFF2-40B4-BE49-F238E27FC236}">
              <a16:creationId xmlns:a16="http://schemas.microsoft.com/office/drawing/2014/main" id="{4EA5EFCC-B80C-460C-835E-75E7A69EE33D}"/>
            </a:ext>
          </a:extLst>
        </xdr:cNvPr>
        <xdr:cNvSpPr txBox="1"/>
      </xdr:nvSpPr>
      <xdr:spPr>
        <a:xfrm>
          <a:off x="17776267" y="173924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103</xdr:row>
      <xdr:rowOff>132097</xdr:rowOff>
    </xdr:from>
    <xdr:ext cx="469744" cy="259045"/>
    <xdr:sp textlink="">
      <xdr:nvSpPr>
        <xdr:cNvPr id="650" name="n_3mainValue【公民館】&#10;一人当たり面積">
          <a:extLst>
            <a:ext uri="{FF2B5EF4-FFF2-40B4-BE49-F238E27FC236}">
              <a16:creationId xmlns:a16="http://schemas.microsoft.com/office/drawing/2014/main" id="{F1A79AFF-11C9-4706-B314-07425EBF6DE4}"/>
            </a:ext>
          </a:extLst>
        </xdr:cNvPr>
        <xdr:cNvSpPr txBox="1"/>
      </xdr:nvSpPr>
      <xdr:spPr>
        <a:xfrm>
          <a:off x="17001567" y="173990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103</xdr:row>
      <xdr:rowOff>135363</xdr:rowOff>
    </xdr:from>
    <xdr:ext cx="469744" cy="259045"/>
    <xdr:sp textlink="">
      <xdr:nvSpPr>
        <xdr:cNvPr id="651" name="n_4mainValue【公民館】&#10;一人当たり面積">
          <a:extLst>
            <a:ext uri="{FF2B5EF4-FFF2-40B4-BE49-F238E27FC236}">
              <a16:creationId xmlns:a16="http://schemas.microsoft.com/office/drawing/2014/main" id="{24E94683-1626-4C38-9F82-BDB912A65FF7}"/>
            </a:ext>
          </a:extLst>
        </xdr:cNvPr>
        <xdr:cNvSpPr txBox="1"/>
      </xdr:nvSpPr>
      <xdr:spPr>
        <a:xfrm>
          <a:off x="16226867" y="174022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textlink="">
      <xdr:nvSpPr>
        <xdr:cNvPr id="652" name="正方形/長方形 651">
          <a:extLst>
            <a:ext uri="{FF2B5EF4-FFF2-40B4-BE49-F238E27FC236}">
              <a16:creationId xmlns:a16="http://schemas.microsoft.com/office/drawing/2014/main" id="{3AFF6944-19D1-4243-95B9-CDD47800F7A4}"/>
            </a:ext>
          </a:extLst>
        </xdr:cNvPr>
        <xdr:cNvSpPr/>
      </xdr:nvSpPr>
      <xdr:spPr>
        <a:xfrm>
          <a:off x="670560" y="19000470"/>
          <a:ext cx="195986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textlink="">
      <xdr:nvSpPr>
        <xdr:cNvPr id="653" name="正方形/長方形 652">
          <a:extLst>
            <a:ext uri="{FF2B5EF4-FFF2-40B4-BE49-F238E27FC236}">
              <a16:creationId xmlns:a16="http://schemas.microsoft.com/office/drawing/2014/main" id="{2903160D-A1F1-499B-AADE-15899245A564}"/>
            </a:ext>
          </a:extLst>
        </xdr:cNvPr>
        <xdr:cNvSpPr/>
      </xdr:nvSpPr>
      <xdr:spPr>
        <a:xfrm>
          <a:off x="670560" y="19063970"/>
          <a:ext cx="33909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textlink="" fLocksText="0">
      <xdr:nvSpPr>
        <xdr:cNvPr id="654" name="テキスト ボックス 653">
          <a:extLst>
            <a:ext uri="{FF2B5EF4-FFF2-40B4-BE49-F238E27FC236}">
              <a16:creationId xmlns:a16="http://schemas.microsoft.com/office/drawing/2014/main" id="{9C91A2AC-2D3D-455A-B654-89E3F825B735}"/>
            </a:ext>
          </a:extLst>
        </xdr:cNvPr>
        <xdr:cNvSpPr txBox="1"/>
      </xdr:nvSpPr>
      <xdr:spPr>
        <a:xfrm>
          <a:off x="746760" y="19310350"/>
          <a:ext cx="19433540" cy="145542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学校施設、公民館</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（交流センター）</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における有形固定資産減価償却率が類似団体平均値よりも高い理由について、現行の建物は昭和</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40</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年前後に建築されたものが多く、</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現在まで</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大規模改修等の改修工事を行なっていないことが原因であると考える。ただし、児童館に関しては、令和</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3</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年度に新子ども館が開館したため改善している。他の施設に関しても、町民のニーズ、利用状況等を踏まえて多討論しつつ、公共施設等総合管理計画を基にバランスに優れた健全な財政運営に努める。</a:t>
          </a:r>
          <a:endParaRPr lang="ja-JP" altLang="ja-JP" sz="1400">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textlink="">
      <xdr:nvSpPr>
        <xdr:cNvPr id="2" name="正方形/長方形 1">
          <a:extLst>
            <a:ext uri="{FF2B5EF4-FFF2-40B4-BE49-F238E27FC236}">
              <a16:creationId xmlns:a16="http://schemas.microsoft.com/office/drawing/2014/main" id="{D4CF9CB6-7D83-439B-A1F3-C76290C3F15E}"/>
            </a:ext>
          </a:extLst>
        </xdr:cNvPr>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textlink="">
      <xdr:nvSpPr>
        <xdr:cNvPr id="3" name="正方形/長方形 2">
          <a:extLst>
            <a:ext uri="{FF2B5EF4-FFF2-40B4-BE49-F238E27FC236}">
              <a16:creationId xmlns:a16="http://schemas.microsoft.com/office/drawing/2014/main" id="{7C88ADAC-0891-4B86-AD3D-804B66D62F03}"/>
            </a:ext>
          </a:extLst>
        </xdr:cNvPr>
        <xdr:cNvSpPr/>
      </xdr:nvSpPr>
      <xdr:spPr>
        <a:xfrm>
          <a:off x="16764000" y="186690"/>
          <a:ext cx="35052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textlink="">
      <xdr:nvSpPr>
        <xdr:cNvPr id="4" name="正方形/長方形 3">
          <a:extLst>
            <a:ext uri="{FF2B5EF4-FFF2-40B4-BE49-F238E27FC236}">
              <a16:creationId xmlns:a16="http://schemas.microsoft.com/office/drawing/2014/main" id="{846EDB4D-3B53-4FDA-9EA7-E5DFD79A29CC}"/>
            </a:ext>
          </a:extLst>
        </xdr:cNvPr>
        <xdr:cNvSpPr/>
      </xdr:nvSpPr>
      <xdr:spPr>
        <a:xfrm>
          <a:off x="16783050" y="212090"/>
          <a:ext cx="34607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textlink="">
      <xdr:nvSpPr>
        <xdr:cNvPr id="5" name="正方形/長方形 4">
          <a:extLst>
            <a:ext uri="{FF2B5EF4-FFF2-40B4-BE49-F238E27FC236}">
              <a16:creationId xmlns:a16="http://schemas.microsoft.com/office/drawing/2014/main" id="{BD8F8987-28E8-498D-A70F-57C82770667C}"/>
            </a:ext>
          </a:extLst>
        </xdr:cNvPr>
        <xdr:cNvSpPr/>
      </xdr:nvSpPr>
      <xdr:spPr>
        <a:xfrm>
          <a:off x="16808450" y="237490"/>
          <a:ext cx="34036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岐阜県笠松町</a:t>
          </a:r>
        </a:p>
      </xdr:txBody>
    </xdr:sp>
    <xdr:clientData/>
  </xdr:twoCellAnchor>
  <xdr:twoCellAnchor>
    <xdr:from>
      <xdr:col>85</xdr:col>
      <xdr:colOff>63500</xdr:colOff>
      <xdr:row>1</xdr:row>
      <xdr:rowOff>19050</xdr:rowOff>
    </xdr:from>
    <xdr:to>
      <xdr:col>99</xdr:col>
      <xdr:colOff>57150</xdr:colOff>
      <xdr:row>4</xdr:row>
      <xdr:rowOff>63500</xdr:rowOff>
    </xdr:to>
    <xdr:sp textlink="">
      <xdr:nvSpPr>
        <xdr:cNvPr id="6" name="正方形/長方形 5">
          <a:extLst>
            <a:ext uri="{FF2B5EF4-FFF2-40B4-BE49-F238E27FC236}">
              <a16:creationId xmlns:a16="http://schemas.microsoft.com/office/drawing/2014/main" id="{5E8173A6-08B6-46B7-86BA-4ECFD150DF95}"/>
            </a:ext>
          </a:extLst>
        </xdr:cNvPr>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textlink="">
      <xdr:nvSpPr>
        <xdr:cNvPr id="7" name="正方形/長方形 6">
          <a:extLst>
            <a:ext uri="{FF2B5EF4-FFF2-40B4-BE49-F238E27FC236}">
              <a16:creationId xmlns:a16="http://schemas.microsoft.com/office/drawing/2014/main" id="{F8959C0E-0B64-45CF-987A-D0788A3F899A}"/>
            </a:ext>
          </a:extLst>
        </xdr:cNvPr>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textlink="">
      <xdr:nvSpPr>
        <xdr:cNvPr id="8" name="正方形/長方形 7">
          <a:extLst>
            <a:ext uri="{FF2B5EF4-FFF2-40B4-BE49-F238E27FC236}">
              <a16:creationId xmlns:a16="http://schemas.microsoft.com/office/drawing/2014/main" id="{A65CF0C2-3319-489B-B977-B7D72E1F408A}"/>
            </a:ext>
          </a:extLst>
        </xdr:cNvPr>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textlink="">
      <xdr:nvSpPr>
        <xdr:cNvPr id="9" name="正方形/長方形 8">
          <a:extLst>
            <a:ext uri="{FF2B5EF4-FFF2-40B4-BE49-F238E27FC236}">
              <a16:creationId xmlns:a16="http://schemas.microsoft.com/office/drawing/2014/main" id="{81627A75-8783-446E-A9CB-BEC2F2D2BEF4}"/>
            </a:ext>
          </a:extLst>
        </xdr:cNvPr>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textlink="">
      <xdr:nvSpPr>
        <xdr:cNvPr id="10" name="正方形/長方形 9">
          <a:extLst>
            <a:ext uri="{FF2B5EF4-FFF2-40B4-BE49-F238E27FC236}">
              <a16:creationId xmlns:a16="http://schemas.microsoft.com/office/drawing/2014/main" id="{06191334-71CB-432A-A5E4-5FEF1DFBC138}"/>
            </a:ext>
          </a:extLst>
        </xdr:cNvPr>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textlink="">
      <xdr:nvSpPr>
        <xdr:cNvPr id="11" name="正方形/長方形 10">
          <a:extLst>
            <a:ext uri="{FF2B5EF4-FFF2-40B4-BE49-F238E27FC236}">
              <a16:creationId xmlns:a16="http://schemas.microsoft.com/office/drawing/2014/main" id="{BC296234-22E6-4D01-BCFA-D2298C752BD7}"/>
            </a:ext>
          </a:extLst>
        </xdr:cNvPr>
        <xdr:cNvSpPr/>
      </xdr:nvSpPr>
      <xdr:spPr>
        <a:xfrm>
          <a:off x="1971040" y="901700"/>
          <a:ext cx="117348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21,829
21,278
10.30
8,833,902
8,242,448
564,871
5,170,048
5,868,483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textlink="">
      <xdr:nvSpPr>
        <xdr:cNvPr id="12" name="正方形/長方形 11">
          <a:extLst>
            <a:ext uri="{FF2B5EF4-FFF2-40B4-BE49-F238E27FC236}">
              <a16:creationId xmlns:a16="http://schemas.microsoft.com/office/drawing/2014/main" id="{91B7186F-1336-4304-9E3B-283181BB449F}"/>
            </a:ext>
          </a:extLst>
        </xdr:cNvPr>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textlink="">
      <xdr:nvSpPr>
        <xdr:cNvPr id="13" name="正方形/長方形 12">
          <a:extLst>
            <a:ext uri="{FF2B5EF4-FFF2-40B4-BE49-F238E27FC236}">
              <a16:creationId xmlns:a16="http://schemas.microsoft.com/office/drawing/2014/main" id="{79325EF7-BD14-4A51-85AE-5338E1CE772A}"/>
            </a:ext>
          </a:extLst>
        </xdr:cNvPr>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textlink="">
      <xdr:nvSpPr>
        <xdr:cNvPr id="14" name="正方形/長方形 13">
          <a:extLst>
            <a:ext uri="{FF2B5EF4-FFF2-40B4-BE49-F238E27FC236}">
              <a16:creationId xmlns:a16="http://schemas.microsoft.com/office/drawing/2014/main" id="{1CBCAB1A-DAAB-415B-826C-265C9049AF8C}"/>
            </a:ext>
          </a:extLst>
        </xdr:cNvPr>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6.2
38.1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textlink="">
      <xdr:nvSpPr>
        <xdr:cNvPr id="15" name="正方形/長方形 14">
          <a:extLst>
            <a:ext uri="{FF2B5EF4-FFF2-40B4-BE49-F238E27FC236}">
              <a16:creationId xmlns:a16="http://schemas.microsoft.com/office/drawing/2014/main" id="{265E1B56-9054-44E4-BFC0-ACF0B25FE8B0}"/>
            </a:ext>
          </a:extLst>
        </xdr:cNvPr>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textlink="">
      <xdr:nvSpPr>
        <xdr:cNvPr id="16" name="正方形/長方形 15">
          <a:extLst>
            <a:ext uri="{FF2B5EF4-FFF2-40B4-BE49-F238E27FC236}">
              <a16:creationId xmlns:a16="http://schemas.microsoft.com/office/drawing/2014/main" id="{06E713B4-9DA7-4951-977F-1FA6F9521E55}"/>
            </a:ext>
          </a:extLst>
        </xdr:cNvPr>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textlink="">
      <xdr:nvSpPr>
        <xdr:cNvPr id="17" name="正方形/長方形 16">
          <a:extLst>
            <a:ext uri="{FF2B5EF4-FFF2-40B4-BE49-F238E27FC236}">
              <a16:creationId xmlns:a16="http://schemas.microsoft.com/office/drawing/2014/main" id="{5BE26781-2A06-439E-A850-844342DDD907}"/>
            </a:ext>
          </a:extLst>
        </xdr:cNvPr>
        <xdr:cNvSpPr/>
      </xdr:nvSpPr>
      <xdr:spPr>
        <a:xfrm>
          <a:off x="6329680" y="1676400"/>
          <a:ext cx="30175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textlink="">
      <xdr:nvSpPr>
        <xdr:cNvPr id="18" name="角丸四角形 17">
          <a:extLst>
            <a:ext uri="{FF2B5EF4-FFF2-40B4-BE49-F238E27FC236}">
              <a16:creationId xmlns:a16="http://schemas.microsoft.com/office/drawing/2014/main" id="{33906166-8996-4885-ACB9-D0913BFE4E72}"/>
            </a:ext>
          </a:extLst>
        </xdr:cNvPr>
        <xdr:cNvSpPr/>
      </xdr:nvSpPr>
      <xdr:spPr>
        <a:xfrm>
          <a:off x="9748520" y="869950"/>
          <a:ext cx="1341120" cy="124333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textlink="">
      <xdr:nvSpPr>
        <xdr:cNvPr id="19" name="正方形/長方形 18">
          <a:extLst>
            <a:ext uri="{FF2B5EF4-FFF2-40B4-BE49-F238E27FC236}">
              <a16:creationId xmlns:a16="http://schemas.microsoft.com/office/drawing/2014/main" id="{23BE3FF2-37F9-4018-B7A4-C4324476F8EB}"/>
            </a:ext>
          </a:extLst>
        </xdr:cNvPr>
        <xdr:cNvSpPr/>
      </xdr:nvSpPr>
      <xdr:spPr>
        <a:xfrm>
          <a:off x="9986010" y="933450"/>
          <a:ext cx="11734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textlink="">
      <xdr:nvSpPr>
        <xdr:cNvPr id="20" name="正方形/長方形 19">
          <a:extLst>
            <a:ext uri="{FF2B5EF4-FFF2-40B4-BE49-F238E27FC236}">
              <a16:creationId xmlns:a16="http://schemas.microsoft.com/office/drawing/2014/main" id="{D4D31A8F-6A6C-4270-B2EC-D0DA4FD61345}"/>
            </a:ext>
          </a:extLst>
        </xdr:cNvPr>
        <xdr:cNvSpPr/>
      </xdr:nvSpPr>
      <xdr:spPr>
        <a:xfrm>
          <a:off x="9986010" y="1192530"/>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textlink="">
      <xdr:nvSpPr>
        <xdr:cNvPr id="21" name="正方形/長方形 20">
          <a:extLst>
            <a:ext uri="{FF2B5EF4-FFF2-40B4-BE49-F238E27FC236}">
              <a16:creationId xmlns:a16="http://schemas.microsoft.com/office/drawing/2014/main" id="{21C0CED3-0A76-4065-962C-60E9F5335FBD}"/>
            </a:ext>
          </a:extLst>
        </xdr:cNvPr>
        <xdr:cNvSpPr/>
      </xdr:nvSpPr>
      <xdr:spPr>
        <a:xfrm>
          <a:off x="9986010" y="1515110"/>
          <a:ext cx="12776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1CAEAD04-626A-4D97-87D4-B2014E22E22C}"/>
            </a:ext>
          </a:extLst>
        </xdr:cNvPr>
        <xdr:cNvCxnSpPr/>
      </xdr:nvCxnSpPr>
      <xdr:spPr>
        <a:xfrm flipH="1">
          <a:off x="9831070" y="101854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textlink="">
      <xdr:nvSpPr>
        <xdr:cNvPr id="23" name="楕円 22">
          <a:extLst>
            <a:ext uri="{FF2B5EF4-FFF2-40B4-BE49-F238E27FC236}">
              <a16:creationId xmlns:a16="http://schemas.microsoft.com/office/drawing/2014/main" id="{4D564E21-6353-47F5-BA8E-C3E424087878}"/>
            </a:ext>
          </a:extLst>
        </xdr:cNvPr>
        <xdr:cNvSpPr/>
      </xdr:nvSpPr>
      <xdr:spPr>
        <a:xfrm>
          <a:off x="9885045" y="9715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textlink="">
      <xdr:nvSpPr>
        <xdr:cNvPr id="24" name="フローチャート: 判断 23">
          <a:extLst>
            <a:ext uri="{FF2B5EF4-FFF2-40B4-BE49-F238E27FC236}">
              <a16:creationId xmlns:a16="http://schemas.microsoft.com/office/drawing/2014/main" id="{33582D72-6F63-4C4F-80DF-C9695D4901EE}"/>
            </a:ext>
          </a:extLst>
        </xdr:cNvPr>
        <xdr:cNvSpPr/>
      </xdr:nvSpPr>
      <xdr:spPr>
        <a:xfrm>
          <a:off x="9885045" y="12306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430BB5D6-1864-4FD4-8E3D-4812DD6EC3F8}"/>
            </a:ext>
          </a:extLst>
        </xdr:cNvPr>
        <xdr:cNvCxnSpPr/>
      </xdr:nvCxnSpPr>
      <xdr:spPr>
        <a:xfrm>
          <a:off x="9906635" y="149352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78FAB4A3-3911-4365-9C4B-E500961E7F55}"/>
            </a:ext>
          </a:extLst>
        </xdr:cNvPr>
        <xdr:cNvCxnSpPr/>
      </xdr:nvCxnSpPr>
      <xdr:spPr>
        <a:xfrm>
          <a:off x="9850120" y="149352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88D1568D-27D3-46D2-A722-687D120D95BF}"/>
            </a:ext>
          </a:extLst>
        </xdr:cNvPr>
        <xdr:cNvCxnSpPr/>
      </xdr:nvCxnSpPr>
      <xdr:spPr>
        <a:xfrm flipV="1">
          <a:off x="9906635" y="172402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1B26B00-3466-4F79-ACCD-51517CDA0718}"/>
            </a:ext>
          </a:extLst>
        </xdr:cNvPr>
        <xdr:cNvCxnSpPr/>
      </xdr:nvCxnSpPr>
      <xdr:spPr>
        <a:xfrm>
          <a:off x="9850120" y="186309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textlink="">
      <xdr:nvSpPr>
        <xdr:cNvPr id="29" name="テキスト ボックス 28">
          <a:extLst>
            <a:ext uri="{FF2B5EF4-FFF2-40B4-BE49-F238E27FC236}">
              <a16:creationId xmlns:a16="http://schemas.microsoft.com/office/drawing/2014/main" id="{CB8662B1-A778-4B68-9CFC-D100A22F0889}"/>
            </a:ext>
          </a:extLst>
        </xdr:cNvPr>
        <xdr:cNvSpPr txBox="1"/>
      </xdr:nvSpPr>
      <xdr:spPr>
        <a:xfrm>
          <a:off x="629920" y="27330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textlink="">
      <xdr:nvSpPr>
        <xdr:cNvPr id="30" name="テキスト ボックス 29">
          <a:extLst>
            <a:ext uri="{FF2B5EF4-FFF2-40B4-BE49-F238E27FC236}">
              <a16:creationId xmlns:a16="http://schemas.microsoft.com/office/drawing/2014/main" id="{CA507C7D-E4AC-41B0-9077-09394CA0FB12}"/>
            </a:ext>
          </a:extLst>
        </xdr:cNvPr>
        <xdr:cNvSpPr txBox="1"/>
      </xdr:nvSpPr>
      <xdr:spPr>
        <a:xfrm>
          <a:off x="629920" y="304292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textlink="">
      <xdr:nvSpPr>
        <xdr:cNvPr id="31" name="テキスト ボックス 30">
          <a:extLst>
            <a:ext uri="{FF2B5EF4-FFF2-40B4-BE49-F238E27FC236}">
              <a16:creationId xmlns:a16="http://schemas.microsoft.com/office/drawing/2014/main" id="{B00EB78E-0CB6-48A1-999E-F6A66701A5C3}"/>
            </a:ext>
          </a:extLst>
        </xdr:cNvPr>
        <xdr:cNvSpPr txBox="1"/>
      </xdr:nvSpPr>
      <xdr:spPr>
        <a:xfrm>
          <a:off x="629920" y="33528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textlink="">
      <xdr:nvSpPr>
        <xdr:cNvPr id="32" name="テキスト ボックス 31">
          <a:extLst>
            <a:ext uri="{FF2B5EF4-FFF2-40B4-BE49-F238E27FC236}">
              <a16:creationId xmlns:a16="http://schemas.microsoft.com/office/drawing/2014/main" id="{9AF51051-FE2B-482C-B47B-3C5F6F512300}"/>
            </a:ext>
          </a:extLst>
        </xdr:cNvPr>
        <xdr:cNvSpPr txBox="1"/>
      </xdr:nvSpPr>
      <xdr:spPr>
        <a:xfrm>
          <a:off x="629920" y="366649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textlink="">
      <xdr:nvSpPr>
        <xdr:cNvPr id="33" name="正方形/長方形 32">
          <a:extLst>
            <a:ext uri="{FF2B5EF4-FFF2-40B4-BE49-F238E27FC236}">
              <a16:creationId xmlns:a16="http://schemas.microsoft.com/office/drawing/2014/main" id="{95A45F1F-966A-4121-80AC-C10899E5408C}"/>
            </a:ext>
          </a:extLst>
        </xdr:cNvPr>
        <xdr:cNvSpPr/>
      </xdr:nvSpPr>
      <xdr:spPr>
        <a:xfrm>
          <a:off x="67056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textlink="">
      <xdr:nvSpPr>
        <xdr:cNvPr id="34" name="正方形/長方形 33">
          <a:extLst>
            <a:ext uri="{FF2B5EF4-FFF2-40B4-BE49-F238E27FC236}">
              <a16:creationId xmlns:a16="http://schemas.microsoft.com/office/drawing/2014/main" id="{62F4EDC6-BE44-4E5C-9A03-55D035D80CDD}"/>
            </a:ext>
          </a:extLst>
        </xdr:cNvPr>
        <xdr:cNvSpPr/>
      </xdr:nvSpPr>
      <xdr:spPr>
        <a:xfrm>
          <a:off x="79756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textlink="">
      <xdr:nvSpPr>
        <xdr:cNvPr id="35" name="正方形/長方形 34">
          <a:extLst>
            <a:ext uri="{FF2B5EF4-FFF2-40B4-BE49-F238E27FC236}">
              <a16:creationId xmlns:a16="http://schemas.microsoft.com/office/drawing/2014/main" id="{26132E91-14A1-40F1-BF4E-2A9D8045FD56}"/>
            </a:ext>
          </a:extLst>
        </xdr:cNvPr>
        <xdr:cNvSpPr/>
      </xdr:nvSpPr>
      <xdr:spPr>
        <a:xfrm>
          <a:off x="79756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textlink="">
      <xdr:nvSpPr>
        <xdr:cNvPr id="36" name="正方形/長方形 35">
          <a:extLst>
            <a:ext uri="{FF2B5EF4-FFF2-40B4-BE49-F238E27FC236}">
              <a16:creationId xmlns:a16="http://schemas.microsoft.com/office/drawing/2014/main" id="{DAAEAE3E-E7C3-4553-862B-C55F61CA3BAD}"/>
            </a:ext>
          </a:extLst>
        </xdr:cNvPr>
        <xdr:cNvSpPr/>
      </xdr:nvSpPr>
      <xdr:spPr>
        <a:xfrm>
          <a:off x="16764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textlink="">
      <xdr:nvSpPr>
        <xdr:cNvPr id="37" name="正方形/長方形 36">
          <a:extLst>
            <a:ext uri="{FF2B5EF4-FFF2-40B4-BE49-F238E27FC236}">
              <a16:creationId xmlns:a16="http://schemas.microsoft.com/office/drawing/2014/main" id="{9332F3C6-AC61-4162-A049-5D1212ABEB9E}"/>
            </a:ext>
          </a:extLst>
        </xdr:cNvPr>
        <xdr:cNvSpPr/>
      </xdr:nvSpPr>
      <xdr:spPr>
        <a:xfrm>
          <a:off x="16764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textlink="">
      <xdr:nvSpPr>
        <xdr:cNvPr id="38" name="正方形/長方形 37">
          <a:extLst>
            <a:ext uri="{FF2B5EF4-FFF2-40B4-BE49-F238E27FC236}">
              <a16:creationId xmlns:a16="http://schemas.microsoft.com/office/drawing/2014/main" id="{BD7826F0-DF14-4D2D-A895-6C0D6C4A3672}"/>
            </a:ext>
          </a:extLst>
        </xdr:cNvPr>
        <xdr:cNvSpPr/>
      </xdr:nvSpPr>
      <xdr:spPr>
        <a:xfrm>
          <a:off x="2682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29</xdr:row>
      <xdr:rowOff>82550</xdr:rowOff>
    </xdr:from>
    <xdr:to>
      <xdr:col>24</xdr:col>
      <xdr:colOff>0</xdr:colOff>
      <xdr:row>30</xdr:row>
      <xdr:rowOff>165100</xdr:rowOff>
    </xdr:to>
    <xdr:sp textlink="">
      <xdr:nvSpPr>
        <xdr:cNvPr id="39" name="正方形/長方形 38">
          <a:extLst>
            <a:ext uri="{FF2B5EF4-FFF2-40B4-BE49-F238E27FC236}">
              <a16:creationId xmlns:a16="http://schemas.microsoft.com/office/drawing/2014/main" id="{080405D3-4FF3-4CE7-B7DE-AC7E32BC5DB0}"/>
            </a:ext>
          </a:extLst>
        </xdr:cNvPr>
        <xdr:cNvSpPr/>
      </xdr:nvSpPr>
      <xdr:spPr>
        <a:xfrm>
          <a:off x="2682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textlink="">
      <xdr:nvSpPr>
        <xdr:cNvPr id="40" name="正方形/長方形 39">
          <a:extLst>
            <a:ext uri="{FF2B5EF4-FFF2-40B4-BE49-F238E27FC236}">
              <a16:creationId xmlns:a16="http://schemas.microsoft.com/office/drawing/2014/main" id="{880F7153-DC91-4C4E-872E-F153F43892BF}"/>
            </a:ext>
          </a:extLst>
        </xdr:cNvPr>
        <xdr:cNvSpPr/>
      </xdr:nvSpPr>
      <xdr:spPr>
        <a:xfrm>
          <a:off x="670560" y="5215890"/>
          <a:ext cx="417576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24</xdr:row>
      <xdr:rowOff>76200</xdr:rowOff>
    </xdr:from>
    <xdr:to>
      <xdr:col>59</xdr:col>
      <xdr:colOff>88900</xdr:colOff>
      <xdr:row>28</xdr:row>
      <xdr:rowOff>25400</xdr:rowOff>
    </xdr:to>
    <xdr:sp textlink="">
      <xdr:nvSpPr>
        <xdr:cNvPr id="41" name="正方形/長方形 40">
          <a:extLst>
            <a:ext uri="{FF2B5EF4-FFF2-40B4-BE49-F238E27FC236}">
              <a16:creationId xmlns:a16="http://schemas.microsoft.com/office/drawing/2014/main" id="{43E7AC09-C99D-4C39-80AE-4CC4DF4D478E}"/>
            </a:ext>
          </a:extLst>
        </xdr:cNvPr>
        <xdr:cNvSpPr/>
      </xdr:nvSpPr>
      <xdr:spPr>
        <a:xfrm>
          <a:off x="582676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textlink="">
      <xdr:nvSpPr>
        <xdr:cNvPr id="42" name="正方形/長方形 41">
          <a:extLst>
            <a:ext uri="{FF2B5EF4-FFF2-40B4-BE49-F238E27FC236}">
              <a16:creationId xmlns:a16="http://schemas.microsoft.com/office/drawing/2014/main" id="{68325E05-F567-486D-B792-A7F1F87D0D09}"/>
            </a:ext>
          </a:extLst>
        </xdr:cNvPr>
        <xdr:cNvSpPr/>
      </xdr:nvSpPr>
      <xdr:spPr>
        <a:xfrm>
          <a:off x="59309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textlink="">
      <xdr:nvSpPr>
        <xdr:cNvPr id="43" name="正方形/長方形 42">
          <a:extLst>
            <a:ext uri="{FF2B5EF4-FFF2-40B4-BE49-F238E27FC236}">
              <a16:creationId xmlns:a16="http://schemas.microsoft.com/office/drawing/2014/main" id="{B84CC52D-A789-4416-979C-F7D34265D557}"/>
            </a:ext>
          </a:extLst>
        </xdr:cNvPr>
        <xdr:cNvSpPr/>
      </xdr:nvSpPr>
      <xdr:spPr>
        <a:xfrm>
          <a:off x="59309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textlink="">
      <xdr:nvSpPr>
        <xdr:cNvPr id="44" name="正方形/長方形 43">
          <a:extLst>
            <a:ext uri="{FF2B5EF4-FFF2-40B4-BE49-F238E27FC236}">
              <a16:creationId xmlns:a16="http://schemas.microsoft.com/office/drawing/2014/main" id="{31936DA6-0F64-47EE-9CB4-A729D2632D0E}"/>
            </a:ext>
          </a:extLst>
        </xdr:cNvPr>
        <xdr:cNvSpPr/>
      </xdr:nvSpPr>
      <xdr:spPr>
        <a:xfrm>
          <a:off x="68326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textlink="">
      <xdr:nvSpPr>
        <xdr:cNvPr id="45" name="正方形/長方形 44">
          <a:extLst>
            <a:ext uri="{FF2B5EF4-FFF2-40B4-BE49-F238E27FC236}">
              <a16:creationId xmlns:a16="http://schemas.microsoft.com/office/drawing/2014/main" id="{8631A6FD-412E-431E-836F-CA39F258B086}"/>
            </a:ext>
          </a:extLst>
        </xdr:cNvPr>
        <xdr:cNvSpPr/>
      </xdr:nvSpPr>
      <xdr:spPr>
        <a:xfrm>
          <a:off x="68326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textlink="">
      <xdr:nvSpPr>
        <xdr:cNvPr id="46" name="正方形/長方形 45">
          <a:extLst>
            <a:ext uri="{FF2B5EF4-FFF2-40B4-BE49-F238E27FC236}">
              <a16:creationId xmlns:a16="http://schemas.microsoft.com/office/drawing/2014/main" id="{4E9C2565-22AA-4752-B78F-492C519242E2}"/>
            </a:ext>
          </a:extLst>
        </xdr:cNvPr>
        <xdr:cNvSpPr/>
      </xdr:nvSpPr>
      <xdr:spPr>
        <a:xfrm>
          <a:off x="7838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29</xdr:row>
      <xdr:rowOff>82550</xdr:rowOff>
    </xdr:from>
    <xdr:to>
      <xdr:col>54</xdr:col>
      <xdr:colOff>127000</xdr:colOff>
      <xdr:row>30</xdr:row>
      <xdr:rowOff>165100</xdr:rowOff>
    </xdr:to>
    <xdr:sp textlink="">
      <xdr:nvSpPr>
        <xdr:cNvPr id="47" name="正方形/長方形 46">
          <a:extLst>
            <a:ext uri="{FF2B5EF4-FFF2-40B4-BE49-F238E27FC236}">
              <a16:creationId xmlns:a16="http://schemas.microsoft.com/office/drawing/2014/main" id="{4CF896BB-9BBF-4A7F-A0C8-49B848ACB025}"/>
            </a:ext>
          </a:extLst>
        </xdr:cNvPr>
        <xdr:cNvSpPr/>
      </xdr:nvSpPr>
      <xdr:spPr>
        <a:xfrm>
          <a:off x="7838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textlink="">
      <xdr:nvSpPr>
        <xdr:cNvPr id="48" name="正方形/長方形 47">
          <a:extLst>
            <a:ext uri="{FF2B5EF4-FFF2-40B4-BE49-F238E27FC236}">
              <a16:creationId xmlns:a16="http://schemas.microsoft.com/office/drawing/2014/main" id="{99F87629-B532-4FE6-99A2-21EE4CE47F04}"/>
            </a:ext>
          </a:extLst>
        </xdr:cNvPr>
        <xdr:cNvSpPr/>
      </xdr:nvSpPr>
      <xdr:spPr>
        <a:xfrm>
          <a:off x="5826760" y="5215890"/>
          <a:ext cx="415290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46</xdr:row>
      <xdr:rowOff>114300</xdr:rowOff>
    </xdr:from>
    <xdr:to>
      <xdr:col>28</xdr:col>
      <xdr:colOff>152400</xdr:colOff>
      <xdr:row>50</xdr:row>
      <xdr:rowOff>63500</xdr:rowOff>
    </xdr:to>
    <xdr:sp textlink="">
      <xdr:nvSpPr>
        <xdr:cNvPr id="49" name="正方形/長方形 48">
          <a:extLst>
            <a:ext uri="{FF2B5EF4-FFF2-40B4-BE49-F238E27FC236}">
              <a16:creationId xmlns:a16="http://schemas.microsoft.com/office/drawing/2014/main" id="{B635A1FB-3453-4643-963F-06F200EEEAE0}"/>
            </a:ext>
          </a:extLst>
        </xdr:cNvPr>
        <xdr:cNvSpPr/>
      </xdr:nvSpPr>
      <xdr:spPr>
        <a:xfrm>
          <a:off x="67056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textlink="">
      <xdr:nvSpPr>
        <xdr:cNvPr id="50" name="正方形/長方形 49">
          <a:extLst>
            <a:ext uri="{FF2B5EF4-FFF2-40B4-BE49-F238E27FC236}">
              <a16:creationId xmlns:a16="http://schemas.microsoft.com/office/drawing/2014/main" id="{69A215BC-1386-46DD-9A4A-B6542D586571}"/>
            </a:ext>
          </a:extLst>
        </xdr:cNvPr>
        <xdr:cNvSpPr/>
      </xdr:nvSpPr>
      <xdr:spPr>
        <a:xfrm>
          <a:off x="79756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textlink="">
      <xdr:nvSpPr>
        <xdr:cNvPr id="51" name="正方形/長方形 50">
          <a:extLst>
            <a:ext uri="{FF2B5EF4-FFF2-40B4-BE49-F238E27FC236}">
              <a16:creationId xmlns:a16="http://schemas.microsoft.com/office/drawing/2014/main" id="{2EE4C482-1C05-4C7D-B797-E33E0E9EA4A2}"/>
            </a:ext>
          </a:extLst>
        </xdr:cNvPr>
        <xdr:cNvSpPr/>
      </xdr:nvSpPr>
      <xdr:spPr>
        <a:xfrm>
          <a:off x="79756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textlink="">
      <xdr:nvSpPr>
        <xdr:cNvPr id="52" name="正方形/長方形 51">
          <a:extLst>
            <a:ext uri="{FF2B5EF4-FFF2-40B4-BE49-F238E27FC236}">
              <a16:creationId xmlns:a16="http://schemas.microsoft.com/office/drawing/2014/main" id="{5C26554D-FB27-42BF-87A1-9D10941BC706}"/>
            </a:ext>
          </a:extLst>
        </xdr:cNvPr>
        <xdr:cNvSpPr/>
      </xdr:nvSpPr>
      <xdr:spPr>
        <a:xfrm>
          <a:off x="16764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textlink="">
      <xdr:nvSpPr>
        <xdr:cNvPr id="53" name="正方形/長方形 52">
          <a:extLst>
            <a:ext uri="{FF2B5EF4-FFF2-40B4-BE49-F238E27FC236}">
              <a16:creationId xmlns:a16="http://schemas.microsoft.com/office/drawing/2014/main" id="{3A809C62-1D16-4AD6-A186-D55EB49AF6FF}"/>
            </a:ext>
          </a:extLst>
        </xdr:cNvPr>
        <xdr:cNvSpPr/>
      </xdr:nvSpPr>
      <xdr:spPr>
        <a:xfrm>
          <a:off x="16764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textlink="">
      <xdr:nvSpPr>
        <xdr:cNvPr id="54" name="正方形/長方形 53">
          <a:extLst>
            <a:ext uri="{FF2B5EF4-FFF2-40B4-BE49-F238E27FC236}">
              <a16:creationId xmlns:a16="http://schemas.microsoft.com/office/drawing/2014/main" id="{8776E19E-177D-4419-89CE-382D707F7EEC}"/>
            </a:ext>
          </a:extLst>
        </xdr:cNvPr>
        <xdr:cNvSpPr/>
      </xdr:nvSpPr>
      <xdr:spPr>
        <a:xfrm>
          <a:off x="2682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51</xdr:row>
      <xdr:rowOff>120650</xdr:rowOff>
    </xdr:from>
    <xdr:to>
      <xdr:col>24</xdr:col>
      <xdr:colOff>0</xdr:colOff>
      <xdr:row>53</xdr:row>
      <xdr:rowOff>31750</xdr:rowOff>
    </xdr:to>
    <xdr:sp textlink="">
      <xdr:nvSpPr>
        <xdr:cNvPr id="55" name="正方形/長方形 54">
          <a:extLst>
            <a:ext uri="{FF2B5EF4-FFF2-40B4-BE49-F238E27FC236}">
              <a16:creationId xmlns:a16="http://schemas.microsoft.com/office/drawing/2014/main" id="{0FFF2CED-5E9F-43AA-A080-BB26244B72FC}"/>
            </a:ext>
          </a:extLst>
        </xdr:cNvPr>
        <xdr:cNvSpPr/>
      </xdr:nvSpPr>
      <xdr:spPr>
        <a:xfrm>
          <a:off x="2682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textlink="">
      <xdr:nvSpPr>
        <xdr:cNvPr id="56" name="正方形/長方形 55">
          <a:extLst>
            <a:ext uri="{FF2B5EF4-FFF2-40B4-BE49-F238E27FC236}">
              <a16:creationId xmlns:a16="http://schemas.microsoft.com/office/drawing/2014/main" id="{B759C156-24DE-436D-A192-E30598130EA6}"/>
            </a:ext>
          </a:extLst>
        </xdr:cNvPr>
        <xdr:cNvSpPr/>
      </xdr:nvSpPr>
      <xdr:spPr>
        <a:xfrm>
          <a:off x="67056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textlink="">
      <xdr:nvSpPr>
        <xdr:cNvPr id="57" name="テキスト ボックス 56">
          <a:extLst>
            <a:ext uri="{FF2B5EF4-FFF2-40B4-BE49-F238E27FC236}">
              <a16:creationId xmlns:a16="http://schemas.microsoft.com/office/drawing/2014/main" id="{3805E029-F7B2-4CAE-B0D4-F80105C091A9}"/>
            </a:ext>
          </a:extLst>
        </xdr:cNvPr>
        <xdr:cNvSpPr txBox="1"/>
      </xdr:nvSpPr>
      <xdr:spPr>
        <a:xfrm>
          <a:off x="65532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58" name="直線コネクタ 57">
          <a:extLst>
            <a:ext uri="{FF2B5EF4-FFF2-40B4-BE49-F238E27FC236}">
              <a16:creationId xmlns:a16="http://schemas.microsoft.com/office/drawing/2014/main" id="{8F5CB92E-344D-4452-BADA-1EB87A83800D}"/>
            </a:ext>
          </a:extLst>
        </xdr:cNvPr>
        <xdr:cNvCxnSpPr/>
      </xdr:nvCxnSpPr>
      <xdr:spPr>
        <a:xfrm>
          <a:off x="67056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textlink="">
      <xdr:nvSpPr>
        <xdr:cNvPr id="59" name="テキスト ボックス 58">
          <a:extLst>
            <a:ext uri="{FF2B5EF4-FFF2-40B4-BE49-F238E27FC236}">
              <a16:creationId xmlns:a16="http://schemas.microsoft.com/office/drawing/2014/main" id="{33E5CFC2-4B1D-4F92-AA18-CDDE3C32F072}"/>
            </a:ext>
          </a:extLst>
        </xdr:cNvPr>
        <xdr:cNvSpPr txBox="1"/>
      </xdr:nvSpPr>
      <xdr:spPr>
        <a:xfrm>
          <a:off x="27196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60" name="直線コネクタ 59">
          <a:extLst>
            <a:ext uri="{FF2B5EF4-FFF2-40B4-BE49-F238E27FC236}">
              <a16:creationId xmlns:a16="http://schemas.microsoft.com/office/drawing/2014/main" id="{5101F230-125D-4380-9309-2B82A25B7E42}"/>
            </a:ext>
          </a:extLst>
        </xdr:cNvPr>
        <xdr:cNvCxnSpPr/>
      </xdr:nvCxnSpPr>
      <xdr:spPr>
        <a:xfrm>
          <a:off x="670560" y="1085958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textlink="">
      <xdr:nvSpPr>
        <xdr:cNvPr id="61" name="テキスト ボックス 60">
          <a:extLst>
            <a:ext uri="{FF2B5EF4-FFF2-40B4-BE49-F238E27FC236}">
              <a16:creationId xmlns:a16="http://schemas.microsoft.com/office/drawing/2014/main" id="{9EC0C9A2-BEA0-4FAC-A20D-05077A5D612F}"/>
            </a:ext>
          </a:extLst>
        </xdr:cNvPr>
        <xdr:cNvSpPr txBox="1"/>
      </xdr:nvSpPr>
      <xdr:spPr>
        <a:xfrm>
          <a:off x="271961" y="1072117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62" name="直線コネクタ 61">
          <a:extLst>
            <a:ext uri="{FF2B5EF4-FFF2-40B4-BE49-F238E27FC236}">
              <a16:creationId xmlns:a16="http://schemas.microsoft.com/office/drawing/2014/main" id="{8F97588C-4F23-401B-B303-1BEB8B867E34}"/>
            </a:ext>
          </a:extLst>
        </xdr:cNvPr>
        <xdr:cNvCxnSpPr/>
      </xdr:nvCxnSpPr>
      <xdr:spPr>
        <a:xfrm>
          <a:off x="670560" y="1054063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textlink="">
      <xdr:nvSpPr>
        <xdr:cNvPr id="63" name="テキスト ボックス 62">
          <a:extLst>
            <a:ext uri="{FF2B5EF4-FFF2-40B4-BE49-F238E27FC236}">
              <a16:creationId xmlns:a16="http://schemas.microsoft.com/office/drawing/2014/main" id="{E557D908-B0A5-4BCA-8680-6D4E91B5D525}"/>
            </a:ext>
          </a:extLst>
        </xdr:cNvPr>
        <xdr:cNvSpPr txBox="1"/>
      </xdr:nvSpPr>
      <xdr:spPr>
        <a:xfrm>
          <a:off x="336081" y="1039841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64" name="直線コネクタ 63">
          <a:extLst>
            <a:ext uri="{FF2B5EF4-FFF2-40B4-BE49-F238E27FC236}">
              <a16:creationId xmlns:a16="http://schemas.microsoft.com/office/drawing/2014/main" id="{EBBAA4E6-45B5-47EC-9989-93CEC65B2DDF}"/>
            </a:ext>
          </a:extLst>
        </xdr:cNvPr>
        <xdr:cNvCxnSpPr/>
      </xdr:nvCxnSpPr>
      <xdr:spPr>
        <a:xfrm>
          <a:off x="670560" y="1022168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textlink="">
      <xdr:nvSpPr>
        <xdr:cNvPr id="65" name="テキスト ボックス 64">
          <a:extLst>
            <a:ext uri="{FF2B5EF4-FFF2-40B4-BE49-F238E27FC236}">
              <a16:creationId xmlns:a16="http://schemas.microsoft.com/office/drawing/2014/main" id="{A2B23123-CE1A-4579-8970-30A3115100C1}"/>
            </a:ext>
          </a:extLst>
        </xdr:cNvPr>
        <xdr:cNvSpPr txBox="1"/>
      </xdr:nvSpPr>
      <xdr:spPr>
        <a:xfrm>
          <a:off x="336081" y="100794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66" name="直線コネクタ 65">
          <a:extLst>
            <a:ext uri="{FF2B5EF4-FFF2-40B4-BE49-F238E27FC236}">
              <a16:creationId xmlns:a16="http://schemas.microsoft.com/office/drawing/2014/main" id="{88FB4B60-F86D-4AC3-8A97-30DB772FE1F1}"/>
            </a:ext>
          </a:extLst>
        </xdr:cNvPr>
        <xdr:cNvCxnSpPr/>
      </xdr:nvCxnSpPr>
      <xdr:spPr>
        <a:xfrm>
          <a:off x="670560" y="989892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textlink="">
      <xdr:nvSpPr>
        <xdr:cNvPr id="67" name="テキスト ボックス 66">
          <a:extLst>
            <a:ext uri="{FF2B5EF4-FFF2-40B4-BE49-F238E27FC236}">
              <a16:creationId xmlns:a16="http://schemas.microsoft.com/office/drawing/2014/main" id="{16D1099A-92DB-4E0B-A45A-BCDAC2FCB175}"/>
            </a:ext>
          </a:extLst>
        </xdr:cNvPr>
        <xdr:cNvSpPr txBox="1"/>
      </xdr:nvSpPr>
      <xdr:spPr>
        <a:xfrm>
          <a:off x="336081" y="97605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68" name="直線コネクタ 67">
          <a:extLst>
            <a:ext uri="{FF2B5EF4-FFF2-40B4-BE49-F238E27FC236}">
              <a16:creationId xmlns:a16="http://schemas.microsoft.com/office/drawing/2014/main" id="{B556C02F-E043-4783-8ABC-E9CB6550D436}"/>
            </a:ext>
          </a:extLst>
        </xdr:cNvPr>
        <xdr:cNvCxnSpPr/>
      </xdr:nvCxnSpPr>
      <xdr:spPr>
        <a:xfrm>
          <a:off x="670560" y="957997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textlink="">
      <xdr:nvSpPr>
        <xdr:cNvPr id="69" name="テキスト ボックス 68">
          <a:extLst>
            <a:ext uri="{FF2B5EF4-FFF2-40B4-BE49-F238E27FC236}">
              <a16:creationId xmlns:a16="http://schemas.microsoft.com/office/drawing/2014/main" id="{A0578620-CA0D-44E7-B7FA-EDA619E745AF}"/>
            </a:ext>
          </a:extLst>
        </xdr:cNvPr>
        <xdr:cNvSpPr txBox="1"/>
      </xdr:nvSpPr>
      <xdr:spPr>
        <a:xfrm>
          <a:off x="336081" y="944156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70" name="直線コネクタ 69">
          <a:extLst>
            <a:ext uri="{FF2B5EF4-FFF2-40B4-BE49-F238E27FC236}">
              <a16:creationId xmlns:a16="http://schemas.microsoft.com/office/drawing/2014/main" id="{DF2D7552-29A0-4739-A5F3-5A4125716F75}"/>
            </a:ext>
          </a:extLst>
        </xdr:cNvPr>
        <xdr:cNvCxnSpPr/>
      </xdr:nvCxnSpPr>
      <xdr:spPr>
        <a:xfrm>
          <a:off x="670560" y="926102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textlink="">
      <xdr:nvSpPr>
        <xdr:cNvPr id="71" name="テキスト ボックス 70">
          <a:extLst>
            <a:ext uri="{FF2B5EF4-FFF2-40B4-BE49-F238E27FC236}">
              <a16:creationId xmlns:a16="http://schemas.microsoft.com/office/drawing/2014/main" id="{7E4B541B-B1BF-4B7E-BCDE-F1F0F6745E2A}"/>
            </a:ext>
          </a:extLst>
        </xdr:cNvPr>
        <xdr:cNvSpPr txBox="1"/>
      </xdr:nvSpPr>
      <xdr:spPr>
        <a:xfrm>
          <a:off x="377341" y="912260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72" name="直線コネクタ 71">
          <a:extLst>
            <a:ext uri="{FF2B5EF4-FFF2-40B4-BE49-F238E27FC236}">
              <a16:creationId xmlns:a16="http://schemas.microsoft.com/office/drawing/2014/main" id="{4DBD0D56-E8CA-4FD8-B8EB-0467056C2F7A}"/>
            </a:ext>
          </a:extLst>
        </xdr:cNvPr>
        <xdr:cNvCxnSpPr/>
      </xdr:nvCxnSpPr>
      <xdr:spPr>
        <a:xfrm>
          <a:off x="67056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textlink="">
      <xdr:nvSpPr>
        <xdr:cNvPr id="73" name="【体育館・プール】&#10;有形固定資産減価償却率グラフ枠">
          <a:extLst>
            <a:ext uri="{FF2B5EF4-FFF2-40B4-BE49-F238E27FC236}">
              <a16:creationId xmlns:a16="http://schemas.microsoft.com/office/drawing/2014/main" id="{74259D5E-12D9-4237-9DA3-DA66F6391E62}"/>
            </a:ext>
          </a:extLst>
        </xdr:cNvPr>
        <xdr:cNvSpPr/>
      </xdr:nvSpPr>
      <xdr:spPr>
        <a:xfrm>
          <a:off x="67056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19594</xdr:rowOff>
    </xdr:from>
    <xdr:to>
      <xdr:col>24</xdr:col>
      <xdr:colOff>62865</xdr:colOff>
      <xdr:row>64</xdr:row>
      <xdr:rowOff>130628</xdr:rowOff>
    </xdr:to>
    <xdr:cxnSp macro="">
      <xdr:nvCxnSpPr>
        <xdr:cNvPr id="74" name="直線コネクタ 73">
          <a:extLst>
            <a:ext uri="{FF2B5EF4-FFF2-40B4-BE49-F238E27FC236}">
              <a16:creationId xmlns:a16="http://schemas.microsoft.com/office/drawing/2014/main" id="{1033E50C-FACF-4698-A45F-9F08B425E8A4}"/>
            </a:ext>
          </a:extLst>
        </xdr:cNvPr>
        <xdr:cNvCxnSpPr/>
      </xdr:nvCxnSpPr>
      <xdr:spPr>
        <a:xfrm flipV="1">
          <a:off x="4086225" y="9407434"/>
          <a:ext cx="0" cy="14521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134455</xdr:rowOff>
    </xdr:from>
    <xdr:ext cx="469744" cy="259045"/>
    <xdr:sp textlink="">
      <xdr:nvSpPr>
        <xdr:cNvPr id="75" name="【体育館・プール】&#10;有形固定資産減価償却率最小値テキスト">
          <a:extLst>
            <a:ext uri="{FF2B5EF4-FFF2-40B4-BE49-F238E27FC236}">
              <a16:creationId xmlns:a16="http://schemas.microsoft.com/office/drawing/2014/main" id="{CE6DE131-19AB-46D0-8D89-E789FCE7CECF}"/>
            </a:ext>
          </a:extLst>
        </xdr:cNvPr>
        <xdr:cNvSpPr txBox="1"/>
      </xdr:nvSpPr>
      <xdr:spPr>
        <a:xfrm>
          <a:off x="4124960" y="108634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130628</xdr:rowOff>
    </xdr:from>
    <xdr:to>
      <xdr:col>24</xdr:col>
      <xdr:colOff>152400</xdr:colOff>
      <xdr:row>64</xdr:row>
      <xdr:rowOff>130628</xdr:rowOff>
    </xdr:to>
    <xdr:cxnSp macro="">
      <xdr:nvCxnSpPr>
        <xdr:cNvPr id="76" name="直線コネクタ 75">
          <a:extLst>
            <a:ext uri="{FF2B5EF4-FFF2-40B4-BE49-F238E27FC236}">
              <a16:creationId xmlns:a16="http://schemas.microsoft.com/office/drawing/2014/main" id="{6DECEAEE-0932-4554-A70E-8FD2857079CC}"/>
            </a:ext>
          </a:extLst>
        </xdr:cNvPr>
        <xdr:cNvCxnSpPr/>
      </xdr:nvCxnSpPr>
      <xdr:spPr>
        <a:xfrm>
          <a:off x="4020820" y="1085958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137721</xdr:rowOff>
    </xdr:from>
    <xdr:ext cx="340478" cy="259045"/>
    <xdr:sp textlink="">
      <xdr:nvSpPr>
        <xdr:cNvPr id="77" name="【体育館・プール】&#10;有形固定資産減価償却率最大値テキスト">
          <a:extLst>
            <a:ext uri="{FF2B5EF4-FFF2-40B4-BE49-F238E27FC236}">
              <a16:creationId xmlns:a16="http://schemas.microsoft.com/office/drawing/2014/main" id="{57C9B4CA-D523-4ABC-9556-962CFF94D076}"/>
            </a:ext>
          </a:extLst>
        </xdr:cNvPr>
        <xdr:cNvSpPr txBox="1"/>
      </xdr:nvSpPr>
      <xdr:spPr>
        <a:xfrm>
          <a:off x="4124960" y="919028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19594</xdr:rowOff>
    </xdr:from>
    <xdr:to>
      <xdr:col>24</xdr:col>
      <xdr:colOff>152400</xdr:colOff>
      <xdr:row>56</xdr:row>
      <xdr:rowOff>19594</xdr:rowOff>
    </xdr:to>
    <xdr:cxnSp macro="">
      <xdr:nvCxnSpPr>
        <xdr:cNvPr id="78" name="直線コネクタ 77">
          <a:extLst>
            <a:ext uri="{FF2B5EF4-FFF2-40B4-BE49-F238E27FC236}">
              <a16:creationId xmlns:a16="http://schemas.microsoft.com/office/drawing/2014/main" id="{8DB33A78-8971-4222-8229-48A286AF4FE9}"/>
            </a:ext>
          </a:extLst>
        </xdr:cNvPr>
        <xdr:cNvCxnSpPr/>
      </xdr:nvCxnSpPr>
      <xdr:spPr>
        <a:xfrm>
          <a:off x="4020820" y="940743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37392</xdr:rowOff>
    </xdr:from>
    <xdr:ext cx="405111" cy="259045"/>
    <xdr:sp textlink="">
      <xdr:nvSpPr>
        <xdr:cNvPr id="79" name="【体育館・プール】&#10;有形固定資産減価償却率平均値テキスト">
          <a:extLst>
            <a:ext uri="{FF2B5EF4-FFF2-40B4-BE49-F238E27FC236}">
              <a16:creationId xmlns:a16="http://schemas.microsoft.com/office/drawing/2014/main" id="{3E309939-5B16-4697-8CB9-98EFA56F283B}"/>
            </a:ext>
          </a:extLst>
        </xdr:cNvPr>
        <xdr:cNvSpPr txBox="1"/>
      </xdr:nvSpPr>
      <xdr:spPr>
        <a:xfrm>
          <a:off x="4124960" y="1009579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14515</xdr:rowOff>
    </xdr:from>
    <xdr:to>
      <xdr:col>24</xdr:col>
      <xdr:colOff>114300</xdr:colOff>
      <xdr:row>61</xdr:row>
      <xdr:rowOff>116115</xdr:rowOff>
    </xdr:to>
    <xdr:sp textlink="">
      <xdr:nvSpPr>
        <xdr:cNvPr id="80" name="フローチャート: 判断 79">
          <a:extLst>
            <a:ext uri="{FF2B5EF4-FFF2-40B4-BE49-F238E27FC236}">
              <a16:creationId xmlns:a16="http://schemas.microsoft.com/office/drawing/2014/main" id="{EB2C55B3-A752-4606-B321-AE65C9973BF8}"/>
            </a:ext>
          </a:extLst>
        </xdr:cNvPr>
        <xdr:cNvSpPr/>
      </xdr:nvSpPr>
      <xdr:spPr>
        <a:xfrm>
          <a:off x="4036060" y="10240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27577</xdr:rowOff>
    </xdr:from>
    <xdr:to>
      <xdr:col>20</xdr:col>
      <xdr:colOff>38100</xdr:colOff>
      <xdr:row>61</xdr:row>
      <xdr:rowOff>129177</xdr:rowOff>
    </xdr:to>
    <xdr:sp textlink="">
      <xdr:nvSpPr>
        <xdr:cNvPr id="81" name="フローチャート: 判断 80">
          <a:extLst>
            <a:ext uri="{FF2B5EF4-FFF2-40B4-BE49-F238E27FC236}">
              <a16:creationId xmlns:a16="http://schemas.microsoft.com/office/drawing/2014/main" id="{8C0FCF92-B418-44DD-9BD5-267F5FAFEBC8}"/>
            </a:ext>
          </a:extLst>
        </xdr:cNvPr>
        <xdr:cNvSpPr/>
      </xdr:nvSpPr>
      <xdr:spPr>
        <a:xfrm>
          <a:off x="3312160" y="10253617"/>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34109</xdr:rowOff>
    </xdr:from>
    <xdr:to>
      <xdr:col>15</xdr:col>
      <xdr:colOff>101600</xdr:colOff>
      <xdr:row>61</xdr:row>
      <xdr:rowOff>135709</xdr:rowOff>
    </xdr:to>
    <xdr:sp textlink="">
      <xdr:nvSpPr>
        <xdr:cNvPr id="82" name="フローチャート: 判断 81">
          <a:extLst>
            <a:ext uri="{FF2B5EF4-FFF2-40B4-BE49-F238E27FC236}">
              <a16:creationId xmlns:a16="http://schemas.microsoft.com/office/drawing/2014/main" id="{78F57681-87DE-4898-9F83-333BF950C5BA}"/>
            </a:ext>
          </a:extLst>
        </xdr:cNvPr>
        <xdr:cNvSpPr/>
      </xdr:nvSpPr>
      <xdr:spPr>
        <a:xfrm>
          <a:off x="2514600" y="102601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25944</xdr:rowOff>
    </xdr:from>
    <xdr:to>
      <xdr:col>10</xdr:col>
      <xdr:colOff>165100</xdr:colOff>
      <xdr:row>61</xdr:row>
      <xdr:rowOff>127544</xdr:rowOff>
    </xdr:to>
    <xdr:sp textlink="">
      <xdr:nvSpPr>
        <xdr:cNvPr id="83" name="フローチャート: 判断 82">
          <a:extLst>
            <a:ext uri="{FF2B5EF4-FFF2-40B4-BE49-F238E27FC236}">
              <a16:creationId xmlns:a16="http://schemas.microsoft.com/office/drawing/2014/main" id="{C5638758-F03A-4230-92CE-84BFE23E4151}"/>
            </a:ext>
          </a:extLst>
        </xdr:cNvPr>
        <xdr:cNvSpPr/>
      </xdr:nvSpPr>
      <xdr:spPr>
        <a:xfrm>
          <a:off x="1739900" y="10251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61</xdr:row>
      <xdr:rowOff>17780</xdr:rowOff>
    </xdr:from>
    <xdr:to>
      <xdr:col>6</xdr:col>
      <xdr:colOff>38100</xdr:colOff>
      <xdr:row>61</xdr:row>
      <xdr:rowOff>119380</xdr:rowOff>
    </xdr:to>
    <xdr:sp textlink="">
      <xdr:nvSpPr>
        <xdr:cNvPr id="84" name="フローチャート: 判断 83">
          <a:extLst>
            <a:ext uri="{FF2B5EF4-FFF2-40B4-BE49-F238E27FC236}">
              <a16:creationId xmlns:a16="http://schemas.microsoft.com/office/drawing/2014/main" id="{E22CA972-1F59-436F-BDE3-FF3E432EF884}"/>
            </a:ext>
          </a:extLst>
        </xdr:cNvPr>
        <xdr:cNvSpPr/>
      </xdr:nvSpPr>
      <xdr:spPr>
        <a:xfrm>
          <a:off x="965200" y="1024382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textlink="">
      <xdr:nvSpPr>
        <xdr:cNvPr id="85" name="テキスト ボックス 84">
          <a:extLst>
            <a:ext uri="{FF2B5EF4-FFF2-40B4-BE49-F238E27FC236}">
              <a16:creationId xmlns:a16="http://schemas.microsoft.com/office/drawing/2014/main" id="{D747079A-F374-41EB-B55A-4012C8ECBC81}"/>
            </a:ext>
          </a:extLst>
        </xdr:cNvPr>
        <xdr:cNvSpPr txBox="1"/>
      </xdr:nvSpPr>
      <xdr:spPr>
        <a:xfrm>
          <a:off x="39192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textlink="">
      <xdr:nvSpPr>
        <xdr:cNvPr id="86" name="テキスト ボックス 85">
          <a:extLst>
            <a:ext uri="{FF2B5EF4-FFF2-40B4-BE49-F238E27FC236}">
              <a16:creationId xmlns:a16="http://schemas.microsoft.com/office/drawing/2014/main" id="{8FCFE6ED-A4D1-4529-9415-0E31F9E870A1}"/>
            </a:ext>
          </a:extLst>
        </xdr:cNvPr>
        <xdr:cNvSpPr txBox="1"/>
      </xdr:nvSpPr>
      <xdr:spPr>
        <a:xfrm>
          <a:off x="3187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textlink="">
      <xdr:nvSpPr>
        <xdr:cNvPr id="87" name="テキスト ボックス 86">
          <a:extLst>
            <a:ext uri="{FF2B5EF4-FFF2-40B4-BE49-F238E27FC236}">
              <a16:creationId xmlns:a16="http://schemas.microsoft.com/office/drawing/2014/main" id="{27F02E78-CDE0-4459-80EF-80038A907372}"/>
            </a:ext>
          </a:extLst>
        </xdr:cNvPr>
        <xdr:cNvSpPr txBox="1"/>
      </xdr:nvSpPr>
      <xdr:spPr>
        <a:xfrm>
          <a:off x="2397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textlink="">
      <xdr:nvSpPr>
        <xdr:cNvPr id="88" name="テキスト ボックス 87">
          <a:extLst>
            <a:ext uri="{FF2B5EF4-FFF2-40B4-BE49-F238E27FC236}">
              <a16:creationId xmlns:a16="http://schemas.microsoft.com/office/drawing/2014/main" id="{C98EABB5-DB3B-407A-88C1-BD31FF802B04}"/>
            </a:ext>
          </a:extLst>
        </xdr:cNvPr>
        <xdr:cNvSpPr txBox="1"/>
      </xdr:nvSpPr>
      <xdr:spPr>
        <a:xfrm>
          <a:off x="16230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textlink="">
      <xdr:nvSpPr>
        <xdr:cNvPr id="89" name="テキスト ボックス 88">
          <a:extLst>
            <a:ext uri="{FF2B5EF4-FFF2-40B4-BE49-F238E27FC236}">
              <a16:creationId xmlns:a16="http://schemas.microsoft.com/office/drawing/2014/main" id="{CDB036FE-E14F-47F7-8F02-7B4C8051D3CF}"/>
            </a:ext>
          </a:extLst>
        </xdr:cNvPr>
        <xdr:cNvSpPr txBox="1"/>
      </xdr:nvSpPr>
      <xdr:spPr>
        <a:xfrm>
          <a:off x="8407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63</xdr:row>
      <xdr:rowOff>133713</xdr:rowOff>
    </xdr:from>
    <xdr:to>
      <xdr:col>24</xdr:col>
      <xdr:colOff>114300</xdr:colOff>
      <xdr:row>64</xdr:row>
      <xdr:rowOff>63863</xdr:rowOff>
    </xdr:to>
    <xdr:sp textlink="">
      <xdr:nvSpPr>
        <xdr:cNvPr id="90" name="楕円 89">
          <a:extLst>
            <a:ext uri="{FF2B5EF4-FFF2-40B4-BE49-F238E27FC236}">
              <a16:creationId xmlns:a16="http://schemas.microsoft.com/office/drawing/2014/main" id="{10C98A05-7B4B-409C-A36C-0A4AFA924196}"/>
            </a:ext>
          </a:extLst>
        </xdr:cNvPr>
        <xdr:cNvSpPr/>
      </xdr:nvSpPr>
      <xdr:spPr>
        <a:xfrm>
          <a:off x="4036060" y="1069503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63</xdr:row>
      <xdr:rowOff>48640</xdr:rowOff>
    </xdr:from>
    <xdr:ext cx="405111" cy="259045"/>
    <xdr:sp textlink="">
      <xdr:nvSpPr>
        <xdr:cNvPr id="91" name="【体育館・プール】&#10;有形固定資産減価償却率該当値テキスト">
          <a:extLst>
            <a:ext uri="{FF2B5EF4-FFF2-40B4-BE49-F238E27FC236}">
              <a16:creationId xmlns:a16="http://schemas.microsoft.com/office/drawing/2014/main" id="{15FC15F9-5BDE-4205-8E64-28D5128AB82F}"/>
            </a:ext>
          </a:extLst>
        </xdr:cNvPr>
        <xdr:cNvSpPr txBox="1"/>
      </xdr:nvSpPr>
      <xdr:spPr>
        <a:xfrm>
          <a:off x="4124960" y="106099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63</xdr:row>
      <xdr:rowOff>128815</xdr:rowOff>
    </xdr:from>
    <xdr:to>
      <xdr:col>20</xdr:col>
      <xdr:colOff>38100</xdr:colOff>
      <xdr:row>64</xdr:row>
      <xdr:rowOff>58965</xdr:rowOff>
    </xdr:to>
    <xdr:sp textlink="">
      <xdr:nvSpPr>
        <xdr:cNvPr id="92" name="楕円 91">
          <a:extLst>
            <a:ext uri="{FF2B5EF4-FFF2-40B4-BE49-F238E27FC236}">
              <a16:creationId xmlns:a16="http://schemas.microsoft.com/office/drawing/2014/main" id="{83CA0D94-742B-43D1-9C6C-E50D6FB1457B}"/>
            </a:ext>
          </a:extLst>
        </xdr:cNvPr>
        <xdr:cNvSpPr/>
      </xdr:nvSpPr>
      <xdr:spPr>
        <a:xfrm>
          <a:off x="3312160" y="1069013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64</xdr:row>
      <xdr:rowOff>8165</xdr:rowOff>
    </xdr:from>
    <xdr:to>
      <xdr:col>24</xdr:col>
      <xdr:colOff>63500</xdr:colOff>
      <xdr:row>64</xdr:row>
      <xdr:rowOff>13063</xdr:rowOff>
    </xdr:to>
    <xdr:cxnSp macro="">
      <xdr:nvCxnSpPr>
        <xdr:cNvPr id="93" name="直線コネクタ 92">
          <a:extLst>
            <a:ext uri="{FF2B5EF4-FFF2-40B4-BE49-F238E27FC236}">
              <a16:creationId xmlns:a16="http://schemas.microsoft.com/office/drawing/2014/main" id="{9DC00280-C79A-4DEA-93A3-B3496B064CA9}"/>
            </a:ext>
          </a:extLst>
        </xdr:cNvPr>
        <xdr:cNvCxnSpPr/>
      </xdr:nvCxnSpPr>
      <xdr:spPr>
        <a:xfrm>
          <a:off x="3355340" y="10737125"/>
          <a:ext cx="731520" cy="48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63</xdr:row>
      <xdr:rowOff>123916</xdr:rowOff>
    </xdr:from>
    <xdr:to>
      <xdr:col>15</xdr:col>
      <xdr:colOff>101600</xdr:colOff>
      <xdr:row>64</xdr:row>
      <xdr:rowOff>54066</xdr:rowOff>
    </xdr:to>
    <xdr:sp textlink="">
      <xdr:nvSpPr>
        <xdr:cNvPr id="94" name="楕円 93">
          <a:extLst>
            <a:ext uri="{FF2B5EF4-FFF2-40B4-BE49-F238E27FC236}">
              <a16:creationId xmlns:a16="http://schemas.microsoft.com/office/drawing/2014/main" id="{224A030D-2237-4709-AE33-F9BDE336D6BC}"/>
            </a:ext>
          </a:extLst>
        </xdr:cNvPr>
        <xdr:cNvSpPr/>
      </xdr:nvSpPr>
      <xdr:spPr>
        <a:xfrm>
          <a:off x="2514600" y="1068523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64</xdr:row>
      <xdr:rowOff>3266</xdr:rowOff>
    </xdr:from>
    <xdr:to>
      <xdr:col>19</xdr:col>
      <xdr:colOff>177800</xdr:colOff>
      <xdr:row>64</xdr:row>
      <xdr:rowOff>8165</xdr:rowOff>
    </xdr:to>
    <xdr:cxnSp macro="">
      <xdr:nvCxnSpPr>
        <xdr:cNvPr id="95" name="直線コネクタ 94">
          <a:extLst>
            <a:ext uri="{FF2B5EF4-FFF2-40B4-BE49-F238E27FC236}">
              <a16:creationId xmlns:a16="http://schemas.microsoft.com/office/drawing/2014/main" id="{9B28DFC3-06F9-4FE7-BB84-D0F72AFD588A}"/>
            </a:ext>
          </a:extLst>
        </xdr:cNvPr>
        <xdr:cNvCxnSpPr/>
      </xdr:nvCxnSpPr>
      <xdr:spPr>
        <a:xfrm>
          <a:off x="2565400" y="10732226"/>
          <a:ext cx="789940" cy="4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63</xdr:row>
      <xdr:rowOff>117384</xdr:rowOff>
    </xdr:from>
    <xdr:to>
      <xdr:col>10</xdr:col>
      <xdr:colOff>165100</xdr:colOff>
      <xdr:row>64</xdr:row>
      <xdr:rowOff>47534</xdr:rowOff>
    </xdr:to>
    <xdr:sp textlink="">
      <xdr:nvSpPr>
        <xdr:cNvPr id="96" name="楕円 95">
          <a:extLst>
            <a:ext uri="{FF2B5EF4-FFF2-40B4-BE49-F238E27FC236}">
              <a16:creationId xmlns:a16="http://schemas.microsoft.com/office/drawing/2014/main" id="{1D852DA2-F165-4513-9FC5-98A4678F4904}"/>
            </a:ext>
          </a:extLst>
        </xdr:cNvPr>
        <xdr:cNvSpPr/>
      </xdr:nvSpPr>
      <xdr:spPr>
        <a:xfrm>
          <a:off x="1739900" y="1067870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63</xdr:row>
      <xdr:rowOff>168184</xdr:rowOff>
    </xdr:from>
    <xdr:to>
      <xdr:col>15</xdr:col>
      <xdr:colOff>50800</xdr:colOff>
      <xdr:row>64</xdr:row>
      <xdr:rowOff>3266</xdr:rowOff>
    </xdr:to>
    <xdr:cxnSp macro="">
      <xdr:nvCxnSpPr>
        <xdr:cNvPr id="97" name="直線コネクタ 96">
          <a:extLst>
            <a:ext uri="{FF2B5EF4-FFF2-40B4-BE49-F238E27FC236}">
              <a16:creationId xmlns:a16="http://schemas.microsoft.com/office/drawing/2014/main" id="{EC55334A-4C49-4452-AD13-00726F9CA35F}"/>
            </a:ext>
          </a:extLst>
        </xdr:cNvPr>
        <xdr:cNvCxnSpPr/>
      </xdr:nvCxnSpPr>
      <xdr:spPr>
        <a:xfrm>
          <a:off x="1790700" y="10729504"/>
          <a:ext cx="774700" cy="2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63</xdr:row>
      <xdr:rowOff>112485</xdr:rowOff>
    </xdr:from>
    <xdr:to>
      <xdr:col>6</xdr:col>
      <xdr:colOff>38100</xdr:colOff>
      <xdr:row>64</xdr:row>
      <xdr:rowOff>42635</xdr:rowOff>
    </xdr:to>
    <xdr:sp textlink="">
      <xdr:nvSpPr>
        <xdr:cNvPr id="98" name="楕円 97">
          <a:extLst>
            <a:ext uri="{FF2B5EF4-FFF2-40B4-BE49-F238E27FC236}">
              <a16:creationId xmlns:a16="http://schemas.microsoft.com/office/drawing/2014/main" id="{613FA790-6A0F-4744-B960-220069F32427}"/>
            </a:ext>
          </a:extLst>
        </xdr:cNvPr>
        <xdr:cNvSpPr/>
      </xdr:nvSpPr>
      <xdr:spPr>
        <a:xfrm>
          <a:off x="965200" y="1067380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63</xdr:row>
      <xdr:rowOff>163285</xdr:rowOff>
    </xdr:from>
    <xdr:to>
      <xdr:col>10</xdr:col>
      <xdr:colOff>114300</xdr:colOff>
      <xdr:row>63</xdr:row>
      <xdr:rowOff>168184</xdr:rowOff>
    </xdr:to>
    <xdr:cxnSp macro="">
      <xdr:nvCxnSpPr>
        <xdr:cNvPr id="99" name="直線コネクタ 98">
          <a:extLst>
            <a:ext uri="{FF2B5EF4-FFF2-40B4-BE49-F238E27FC236}">
              <a16:creationId xmlns:a16="http://schemas.microsoft.com/office/drawing/2014/main" id="{F9829E30-67AB-499A-AB12-FF354FAD5B3D}"/>
            </a:ext>
          </a:extLst>
        </xdr:cNvPr>
        <xdr:cNvCxnSpPr/>
      </xdr:nvCxnSpPr>
      <xdr:spPr>
        <a:xfrm>
          <a:off x="1008380" y="10724605"/>
          <a:ext cx="782320" cy="4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145704</xdr:rowOff>
    </xdr:from>
    <xdr:ext cx="405111" cy="259045"/>
    <xdr:sp textlink="">
      <xdr:nvSpPr>
        <xdr:cNvPr id="100" name="n_1aveValue【体育館・プール】&#10;有形固定資産減価償却率">
          <a:extLst>
            <a:ext uri="{FF2B5EF4-FFF2-40B4-BE49-F238E27FC236}">
              <a16:creationId xmlns:a16="http://schemas.microsoft.com/office/drawing/2014/main" id="{3B8BE6AC-64A9-43E4-9EE8-8A7330B78380}"/>
            </a:ext>
          </a:extLst>
        </xdr:cNvPr>
        <xdr:cNvSpPr txBox="1"/>
      </xdr:nvSpPr>
      <xdr:spPr>
        <a:xfrm>
          <a:off x="3170564" y="100364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152236</xdr:rowOff>
    </xdr:from>
    <xdr:ext cx="405111" cy="259045"/>
    <xdr:sp textlink="">
      <xdr:nvSpPr>
        <xdr:cNvPr id="101" name="n_2aveValue【体育館・プール】&#10;有形固定資産減価償却率">
          <a:extLst>
            <a:ext uri="{FF2B5EF4-FFF2-40B4-BE49-F238E27FC236}">
              <a16:creationId xmlns:a16="http://schemas.microsoft.com/office/drawing/2014/main" id="{A29DD926-6105-4444-BC3B-4A52EE9C8DF0}"/>
            </a:ext>
          </a:extLst>
        </xdr:cNvPr>
        <xdr:cNvSpPr txBox="1"/>
      </xdr:nvSpPr>
      <xdr:spPr>
        <a:xfrm>
          <a:off x="2385704" y="100429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144071</xdr:rowOff>
    </xdr:from>
    <xdr:ext cx="405111" cy="259045"/>
    <xdr:sp textlink="">
      <xdr:nvSpPr>
        <xdr:cNvPr id="102" name="n_3aveValue【体育館・プール】&#10;有形固定資産減価償却率">
          <a:extLst>
            <a:ext uri="{FF2B5EF4-FFF2-40B4-BE49-F238E27FC236}">
              <a16:creationId xmlns:a16="http://schemas.microsoft.com/office/drawing/2014/main" id="{B1F1C4F1-B17D-4869-8737-D9344553D2DA}"/>
            </a:ext>
          </a:extLst>
        </xdr:cNvPr>
        <xdr:cNvSpPr txBox="1"/>
      </xdr:nvSpPr>
      <xdr:spPr>
        <a:xfrm>
          <a:off x="1611004" y="100348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135907</xdr:rowOff>
    </xdr:from>
    <xdr:ext cx="405111" cy="259045"/>
    <xdr:sp textlink="">
      <xdr:nvSpPr>
        <xdr:cNvPr id="103" name="n_4aveValue【体育館・プール】&#10;有形固定資産減価償却率">
          <a:extLst>
            <a:ext uri="{FF2B5EF4-FFF2-40B4-BE49-F238E27FC236}">
              <a16:creationId xmlns:a16="http://schemas.microsoft.com/office/drawing/2014/main" id="{6C9526AD-1A03-473E-A95D-B2AF26754552}"/>
            </a:ext>
          </a:extLst>
        </xdr:cNvPr>
        <xdr:cNvSpPr txBox="1"/>
      </xdr:nvSpPr>
      <xdr:spPr>
        <a:xfrm>
          <a:off x="836304" y="100266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64</xdr:row>
      <xdr:rowOff>50092</xdr:rowOff>
    </xdr:from>
    <xdr:ext cx="405111" cy="259045"/>
    <xdr:sp textlink="">
      <xdr:nvSpPr>
        <xdr:cNvPr id="104" name="n_1mainValue【体育館・プール】&#10;有形固定資産減価償却率">
          <a:extLst>
            <a:ext uri="{FF2B5EF4-FFF2-40B4-BE49-F238E27FC236}">
              <a16:creationId xmlns:a16="http://schemas.microsoft.com/office/drawing/2014/main" id="{E4120929-EADD-48DA-AAA7-4ED2FFC15149}"/>
            </a:ext>
          </a:extLst>
        </xdr:cNvPr>
        <xdr:cNvSpPr txBox="1"/>
      </xdr:nvSpPr>
      <xdr:spPr>
        <a:xfrm>
          <a:off x="3170564" y="10779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64</xdr:row>
      <xdr:rowOff>45193</xdr:rowOff>
    </xdr:from>
    <xdr:ext cx="405111" cy="259045"/>
    <xdr:sp textlink="">
      <xdr:nvSpPr>
        <xdr:cNvPr id="105" name="n_2mainValue【体育館・プール】&#10;有形固定資産減価償却率">
          <a:extLst>
            <a:ext uri="{FF2B5EF4-FFF2-40B4-BE49-F238E27FC236}">
              <a16:creationId xmlns:a16="http://schemas.microsoft.com/office/drawing/2014/main" id="{CFC0CE4A-F9EC-4926-BF59-223B4795AF18}"/>
            </a:ext>
          </a:extLst>
        </xdr:cNvPr>
        <xdr:cNvSpPr txBox="1"/>
      </xdr:nvSpPr>
      <xdr:spPr>
        <a:xfrm>
          <a:off x="2385704" y="107741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64</xdr:row>
      <xdr:rowOff>38661</xdr:rowOff>
    </xdr:from>
    <xdr:ext cx="405111" cy="259045"/>
    <xdr:sp textlink="">
      <xdr:nvSpPr>
        <xdr:cNvPr id="106" name="n_3mainValue【体育館・プール】&#10;有形固定資産減価償却率">
          <a:extLst>
            <a:ext uri="{FF2B5EF4-FFF2-40B4-BE49-F238E27FC236}">
              <a16:creationId xmlns:a16="http://schemas.microsoft.com/office/drawing/2014/main" id="{340F5993-4E8A-4A81-972E-A427DBC87F8C}"/>
            </a:ext>
          </a:extLst>
        </xdr:cNvPr>
        <xdr:cNvSpPr txBox="1"/>
      </xdr:nvSpPr>
      <xdr:spPr>
        <a:xfrm>
          <a:off x="1611004" y="107676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64</xdr:row>
      <xdr:rowOff>33762</xdr:rowOff>
    </xdr:from>
    <xdr:ext cx="405111" cy="259045"/>
    <xdr:sp textlink="">
      <xdr:nvSpPr>
        <xdr:cNvPr id="107" name="n_4mainValue【体育館・プール】&#10;有形固定資産減価償却率">
          <a:extLst>
            <a:ext uri="{FF2B5EF4-FFF2-40B4-BE49-F238E27FC236}">
              <a16:creationId xmlns:a16="http://schemas.microsoft.com/office/drawing/2014/main" id="{DD7AF11C-3B7E-43EE-9FC9-09EC281A6422}"/>
            </a:ext>
          </a:extLst>
        </xdr:cNvPr>
        <xdr:cNvSpPr txBox="1"/>
      </xdr:nvSpPr>
      <xdr:spPr>
        <a:xfrm>
          <a:off x="836304" y="10762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textlink="">
      <xdr:nvSpPr>
        <xdr:cNvPr id="108" name="正方形/長方形 107">
          <a:extLst>
            <a:ext uri="{FF2B5EF4-FFF2-40B4-BE49-F238E27FC236}">
              <a16:creationId xmlns:a16="http://schemas.microsoft.com/office/drawing/2014/main" id="{9A52B0D3-1AD9-4D03-A09B-C73E9861E12C}"/>
            </a:ext>
          </a:extLst>
        </xdr:cNvPr>
        <xdr:cNvSpPr/>
      </xdr:nvSpPr>
      <xdr:spPr>
        <a:xfrm>
          <a:off x="582676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textlink="">
      <xdr:nvSpPr>
        <xdr:cNvPr id="109" name="正方形/長方形 108">
          <a:extLst>
            <a:ext uri="{FF2B5EF4-FFF2-40B4-BE49-F238E27FC236}">
              <a16:creationId xmlns:a16="http://schemas.microsoft.com/office/drawing/2014/main" id="{B8A216F2-8264-489B-B43B-F9A70D661DB5}"/>
            </a:ext>
          </a:extLst>
        </xdr:cNvPr>
        <xdr:cNvSpPr/>
      </xdr:nvSpPr>
      <xdr:spPr>
        <a:xfrm>
          <a:off x="59309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textlink="">
      <xdr:nvSpPr>
        <xdr:cNvPr id="110" name="正方形/長方形 109">
          <a:extLst>
            <a:ext uri="{FF2B5EF4-FFF2-40B4-BE49-F238E27FC236}">
              <a16:creationId xmlns:a16="http://schemas.microsoft.com/office/drawing/2014/main" id="{42B31442-EB8B-4098-8EF1-9600FDC03B89}"/>
            </a:ext>
          </a:extLst>
        </xdr:cNvPr>
        <xdr:cNvSpPr/>
      </xdr:nvSpPr>
      <xdr:spPr>
        <a:xfrm>
          <a:off x="59309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textlink="">
      <xdr:nvSpPr>
        <xdr:cNvPr id="111" name="正方形/長方形 110">
          <a:extLst>
            <a:ext uri="{FF2B5EF4-FFF2-40B4-BE49-F238E27FC236}">
              <a16:creationId xmlns:a16="http://schemas.microsoft.com/office/drawing/2014/main" id="{93B8385D-A8E1-47E2-B6DB-531C3C2397C4}"/>
            </a:ext>
          </a:extLst>
        </xdr:cNvPr>
        <xdr:cNvSpPr/>
      </xdr:nvSpPr>
      <xdr:spPr>
        <a:xfrm>
          <a:off x="68326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textlink="">
      <xdr:nvSpPr>
        <xdr:cNvPr id="112" name="正方形/長方形 111">
          <a:extLst>
            <a:ext uri="{FF2B5EF4-FFF2-40B4-BE49-F238E27FC236}">
              <a16:creationId xmlns:a16="http://schemas.microsoft.com/office/drawing/2014/main" id="{1CEF04F5-3800-48E3-B77A-C6CAF94DC842}"/>
            </a:ext>
          </a:extLst>
        </xdr:cNvPr>
        <xdr:cNvSpPr/>
      </xdr:nvSpPr>
      <xdr:spPr>
        <a:xfrm>
          <a:off x="68326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textlink="">
      <xdr:nvSpPr>
        <xdr:cNvPr id="113" name="正方形/長方形 112">
          <a:extLst>
            <a:ext uri="{FF2B5EF4-FFF2-40B4-BE49-F238E27FC236}">
              <a16:creationId xmlns:a16="http://schemas.microsoft.com/office/drawing/2014/main" id="{A6388664-3164-433B-9AA5-EF8C96118FE6}"/>
            </a:ext>
          </a:extLst>
        </xdr:cNvPr>
        <xdr:cNvSpPr/>
      </xdr:nvSpPr>
      <xdr:spPr>
        <a:xfrm>
          <a:off x="7838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51</xdr:row>
      <xdr:rowOff>120650</xdr:rowOff>
    </xdr:from>
    <xdr:to>
      <xdr:col>54</xdr:col>
      <xdr:colOff>127000</xdr:colOff>
      <xdr:row>53</xdr:row>
      <xdr:rowOff>31750</xdr:rowOff>
    </xdr:to>
    <xdr:sp textlink="">
      <xdr:nvSpPr>
        <xdr:cNvPr id="114" name="正方形/長方形 113">
          <a:extLst>
            <a:ext uri="{FF2B5EF4-FFF2-40B4-BE49-F238E27FC236}">
              <a16:creationId xmlns:a16="http://schemas.microsoft.com/office/drawing/2014/main" id="{08962557-0B48-40A2-91C0-1A2057552757}"/>
            </a:ext>
          </a:extLst>
        </xdr:cNvPr>
        <xdr:cNvSpPr/>
      </xdr:nvSpPr>
      <xdr:spPr>
        <a:xfrm>
          <a:off x="7838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textlink="">
      <xdr:nvSpPr>
        <xdr:cNvPr id="115" name="正方形/長方形 114">
          <a:extLst>
            <a:ext uri="{FF2B5EF4-FFF2-40B4-BE49-F238E27FC236}">
              <a16:creationId xmlns:a16="http://schemas.microsoft.com/office/drawing/2014/main" id="{3E1756B1-DD45-4111-958E-FF53ECE071B0}"/>
            </a:ext>
          </a:extLst>
        </xdr:cNvPr>
        <xdr:cNvSpPr/>
      </xdr:nvSpPr>
      <xdr:spPr>
        <a:xfrm>
          <a:off x="582676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textlink="">
      <xdr:nvSpPr>
        <xdr:cNvPr id="116" name="テキスト ボックス 115">
          <a:extLst>
            <a:ext uri="{FF2B5EF4-FFF2-40B4-BE49-F238E27FC236}">
              <a16:creationId xmlns:a16="http://schemas.microsoft.com/office/drawing/2014/main" id="{E0D85F28-BBF3-459D-B645-140B87C14329}"/>
            </a:ext>
          </a:extLst>
        </xdr:cNvPr>
        <xdr:cNvSpPr txBox="1"/>
      </xdr:nvSpPr>
      <xdr:spPr>
        <a:xfrm>
          <a:off x="578866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17" name="直線コネクタ 116">
          <a:extLst>
            <a:ext uri="{FF2B5EF4-FFF2-40B4-BE49-F238E27FC236}">
              <a16:creationId xmlns:a16="http://schemas.microsoft.com/office/drawing/2014/main" id="{60341C49-6386-46B8-9D36-32404841945D}"/>
            </a:ext>
          </a:extLst>
        </xdr:cNvPr>
        <xdr:cNvCxnSpPr/>
      </xdr:nvCxnSpPr>
      <xdr:spPr>
        <a:xfrm>
          <a:off x="5826760" y="111785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118" name="直線コネクタ 117">
          <a:extLst>
            <a:ext uri="{FF2B5EF4-FFF2-40B4-BE49-F238E27FC236}">
              <a16:creationId xmlns:a16="http://schemas.microsoft.com/office/drawing/2014/main" id="{DB7EE02A-6EAF-4AE0-BB02-3C308FDA0CC5}"/>
            </a:ext>
          </a:extLst>
        </xdr:cNvPr>
        <xdr:cNvCxnSpPr/>
      </xdr:nvCxnSpPr>
      <xdr:spPr>
        <a:xfrm>
          <a:off x="5826760" y="108051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textlink="">
      <xdr:nvSpPr>
        <xdr:cNvPr id="119" name="テキスト ボックス 118">
          <a:extLst>
            <a:ext uri="{FF2B5EF4-FFF2-40B4-BE49-F238E27FC236}">
              <a16:creationId xmlns:a16="http://schemas.microsoft.com/office/drawing/2014/main" id="{D6340251-0DBB-49F7-BD81-2E46968C1417}"/>
            </a:ext>
          </a:extLst>
        </xdr:cNvPr>
        <xdr:cNvSpPr txBox="1"/>
      </xdr:nvSpPr>
      <xdr:spPr>
        <a:xfrm>
          <a:off x="540530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120" name="直線コネクタ 119">
          <a:extLst>
            <a:ext uri="{FF2B5EF4-FFF2-40B4-BE49-F238E27FC236}">
              <a16:creationId xmlns:a16="http://schemas.microsoft.com/office/drawing/2014/main" id="{666E8E00-2020-4E77-9152-F75D25A4442D}"/>
            </a:ext>
          </a:extLst>
        </xdr:cNvPr>
        <xdr:cNvCxnSpPr/>
      </xdr:nvCxnSpPr>
      <xdr:spPr>
        <a:xfrm>
          <a:off x="5826760" y="104317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textlink="">
      <xdr:nvSpPr>
        <xdr:cNvPr id="121" name="テキスト ボックス 120">
          <a:extLst>
            <a:ext uri="{FF2B5EF4-FFF2-40B4-BE49-F238E27FC236}">
              <a16:creationId xmlns:a16="http://schemas.microsoft.com/office/drawing/2014/main" id="{3BC6B88D-6509-4991-A8C1-43DABCFC658B}"/>
            </a:ext>
          </a:extLst>
        </xdr:cNvPr>
        <xdr:cNvSpPr txBox="1"/>
      </xdr:nvSpPr>
      <xdr:spPr>
        <a:xfrm>
          <a:off x="5405301" y="102933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122" name="直線コネクタ 121">
          <a:extLst>
            <a:ext uri="{FF2B5EF4-FFF2-40B4-BE49-F238E27FC236}">
              <a16:creationId xmlns:a16="http://schemas.microsoft.com/office/drawing/2014/main" id="{ED19BC6A-B2E3-4247-9095-DB7C14DB6CE6}"/>
            </a:ext>
          </a:extLst>
        </xdr:cNvPr>
        <xdr:cNvCxnSpPr/>
      </xdr:nvCxnSpPr>
      <xdr:spPr>
        <a:xfrm>
          <a:off x="5826760" y="100584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textlink="">
      <xdr:nvSpPr>
        <xdr:cNvPr id="123" name="テキスト ボックス 122">
          <a:extLst>
            <a:ext uri="{FF2B5EF4-FFF2-40B4-BE49-F238E27FC236}">
              <a16:creationId xmlns:a16="http://schemas.microsoft.com/office/drawing/2014/main" id="{4CE23139-8722-49AD-BC21-28F300C3412D}"/>
            </a:ext>
          </a:extLst>
        </xdr:cNvPr>
        <xdr:cNvSpPr txBox="1"/>
      </xdr:nvSpPr>
      <xdr:spPr>
        <a:xfrm>
          <a:off x="5405301" y="99199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124" name="直線コネクタ 123">
          <a:extLst>
            <a:ext uri="{FF2B5EF4-FFF2-40B4-BE49-F238E27FC236}">
              <a16:creationId xmlns:a16="http://schemas.microsoft.com/office/drawing/2014/main" id="{07564E6C-97B3-4FB5-BF67-6BFADD1EE65F}"/>
            </a:ext>
          </a:extLst>
        </xdr:cNvPr>
        <xdr:cNvCxnSpPr/>
      </xdr:nvCxnSpPr>
      <xdr:spPr>
        <a:xfrm>
          <a:off x="5826760" y="96888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textlink="">
      <xdr:nvSpPr>
        <xdr:cNvPr id="125" name="テキスト ボックス 124">
          <a:extLst>
            <a:ext uri="{FF2B5EF4-FFF2-40B4-BE49-F238E27FC236}">
              <a16:creationId xmlns:a16="http://schemas.microsoft.com/office/drawing/2014/main" id="{35BCAAE6-19CD-439F-8BD4-8742B41FBB0F}"/>
            </a:ext>
          </a:extLst>
        </xdr:cNvPr>
        <xdr:cNvSpPr txBox="1"/>
      </xdr:nvSpPr>
      <xdr:spPr>
        <a:xfrm>
          <a:off x="5405301" y="95504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126" name="直線コネクタ 125">
          <a:extLst>
            <a:ext uri="{FF2B5EF4-FFF2-40B4-BE49-F238E27FC236}">
              <a16:creationId xmlns:a16="http://schemas.microsoft.com/office/drawing/2014/main" id="{0C75BB4D-8C5B-4077-AB67-E29FF589C481}"/>
            </a:ext>
          </a:extLst>
        </xdr:cNvPr>
        <xdr:cNvCxnSpPr/>
      </xdr:nvCxnSpPr>
      <xdr:spPr>
        <a:xfrm>
          <a:off x="5826760" y="93154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textlink="">
      <xdr:nvSpPr>
        <xdr:cNvPr id="127" name="テキスト ボックス 126">
          <a:extLst>
            <a:ext uri="{FF2B5EF4-FFF2-40B4-BE49-F238E27FC236}">
              <a16:creationId xmlns:a16="http://schemas.microsoft.com/office/drawing/2014/main" id="{5E38BF18-B1C9-48D8-8F9E-C63ED0D76FA4}"/>
            </a:ext>
          </a:extLst>
        </xdr:cNvPr>
        <xdr:cNvSpPr txBox="1"/>
      </xdr:nvSpPr>
      <xdr:spPr>
        <a:xfrm>
          <a:off x="5405301" y="91770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128" name="直線コネクタ 127">
          <a:extLst>
            <a:ext uri="{FF2B5EF4-FFF2-40B4-BE49-F238E27FC236}">
              <a16:creationId xmlns:a16="http://schemas.microsoft.com/office/drawing/2014/main" id="{3A565B7E-DDA8-45EE-9FF6-500300DFF437}"/>
            </a:ext>
          </a:extLst>
        </xdr:cNvPr>
        <xdr:cNvCxnSpPr/>
      </xdr:nvCxnSpPr>
      <xdr:spPr>
        <a:xfrm>
          <a:off x="5826760" y="89420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textlink="">
      <xdr:nvSpPr>
        <xdr:cNvPr id="129" name="テキスト ボックス 128">
          <a:extLst>
            <a:ext uri="{FF2B5EF4-FFF2-40B4-BE49-F238E27FC236}">
              <a16:creationId xmlns:a16="http://schemas.microsoft.com/office/drawing/2014/main" id="{28B5C50F-7ACC-4007-9640-822A8876EB33}"/>
            </a:ext>
          </a:extLst>
        </xdr:cNvPr>
        <xdr:cNvSpPr txBox="1"/>
      </xdr:nvSpPr>
      <xdr:spPr>
        <a:xfrm>
          <a:off x="540530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textlink="">
      <xdr:nvSpPr>
        <xdr:cNvPr id="130" name="【体育館・プール】&#10;一人当たり面積グラフ枠">
          <a:extLst>
            <a:ext uri="{FF2B5EF4-FFF2-40B4-BE49-F238E27FC236}">
              <a16:creationId xmlns:a16="http://schemas.microsoft.com/office/drawing/2014/main" id="{75CD8FB0-779C-47D3-B377-B44460D9445B}"/>
            </a:ext>
          </a:extLst>
        </xdr:cNvPr>
        <xdr:cNvSpPr/>
      </xdr:nvSpPr>
      <xdr:spPr>
        <a:xfrm>
          <a:off x="582676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121920</xdr:rowOff>
    </xdr:from>
    <xdr:to>
      <xdr:col>54</xdr:col>
      <xdr:colOff>189865</xdr:colOff>
      <xdr:row>64</xdr:row>
      <xdr:rowOff>62865</xdr:rowOff>
    </xdr:to>
    <xdr:cxnSp macro="">
      <xdr:nvCxnSpPr>
        <xdr:cNvPr id="131" name="直線コネクタ 130">
          <a:extLst>
            <a:ext uri="{FF2B5EF4-FFF2-40B4-BE49-F238E27FC236}">
              <a16:creationId xmlns:a16="http://schemas.microsoft.com/office/drawing/2014/main" id="{2A625D21-0B1C-4DDD-B8B7-D7C47A99D723}"/>
            </a:ext>
          </a:extLst>
        </xdr:cNvPr>
        <xdr:cNvCxnSpPr/>
      </xdr:nvCxnSpPr>
      <xdr:spPr>
        <a:xfrm flipV="1">
          <a:off x="9219565" y="9509760"/>
          <a:ext cx="0" cy="12820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66692</xdr:rowOff>
    </xdr:from>
    <xdr:ext cx="469744" cy="259045"/>
    <xdr:sp textlink="">
      <xdr:nvSpPr>
        <xdr:cNvPr id="132" name="【体育館・プール】&#10;一人当たり面積最小値テキスト">
          <a:extLst>
            <a:ext uri="{FF2B5EF4-FFF2-40B4-BE49-F238E27FC236}">
              <a16:creationId xmlns:a16="http://schemas.microsoft.com/office/drawing/2014/main" id="{7D259178-24AF-4E34-84CD-3529BD0EAE6C}"/>
            </a:ext>
          </a:extLst>
        </xdr:cNvPr>
        <xdr:cNvSpPr txBox="1"/>
      </xdr:nvSpPr>
      <xdr:spPr>
        <a:xfrm>
          <a:off x="9258300" y="107956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62865</xdr:rowOff>
    </xdr:from>
    <xdr:to>
      <xdr:col>55</xdr:col>
      <xdr:colOff>88900</xdr:colOff>
      <xdr:row>64</xdr:row>
      <xdr:rowOff>62865</xdr:rowOff>
    </xdr:to>
    <xdr:cxnSp macro="">
      <xdr:nvCxnSpPr>
        <xdr:cNvPr id="133" name="直線コネクタ 132">
          <a:extLst>
            <a:ext uri="{FF2B5EF4-FFF2-40B4-BE49-F238E27FC236}">
              <a16:creationId xmlns:a16="http://schemas.microsoft.com/office/drawing/2014/main" id="{1122EF84-E8E9-4958-8C13-F11878FA6140}"/>
            </a:ext>
          </a:extLst>
        </xdr:cNvPr>
        <xdr:cNvCxnSpPr/>
      </xdr:nvCxnSpPr>
      <xdr:spPr>
        <a:xfrm>
          <a:off x="9154160" y="1079182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68597</xdr:rowOff>
    </xdr:from>
    <xdr:ext cx="469744" cy="259045"/>
    <xdr:sp textlink="">
      <xdr:nvSpPr>
        <xdr:cNvPr id="134" name="【体育館・プール】&#10;一人当たり面積最大値テキスト">
          <a:extLst>
            <a:ext uri="{FF2B5EF4-FFF2-40B4-BE49-F238E27FC236}">
              <a16:creationId xmlns:a16="http://schemas.microsoft.com/office/drawing/2014/main" id="{77E32E51-87C5-4E26-9773-571624224BA5}"/>
            </a:ext>
          </a:extLst>
        </xdr:cNvPr>
        <xdr:cNvSpPr txBox="1"/>
      </xdr:nvSpPr>
      <xdr:spPr>
        <a:xfrm>
          <a:off x="9258300" y="9288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121920</xdr:rowOff>
    </xdr:from>
    <xdr:to>
      <xdr:col>55</xdr:col>
      <xdr:colOff>88900</xdr:colOff>
      <xdr:row>56</xdr:row>
      <xdr:rowOff>121920</xdr:rowOff>
    </xdr:to>
    <xdr:cxnSp macro="">
      <xdr:nvCxnSpPr>
        <xdr:cNvPr id="135" name="直線コネクタ 134">
          <a:extLst>
            <a:ext uri="{FF2B5EF4-FFF2-40B4-BE49-F238E27FC236}">
              <a16:creationId xmlns:a16="http://schemas.microsoft.com/office/drawing/2014/main" id="{E2F1958D-3232-45D4-AFDB-2D8357AD2790}"/>
            </a:ext>
          </a:extLst>
        </xdr:cNvPr>
        <xdr:cNvCxnSpPr/>
      </xdr:nvCxnSpPr>
      <xdr:spPr>
        <a:xfrm>
          <a:off x="9154160" y="95097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63517</xdr:rowOff>
    </xdr:from>
    <xdr:ext cx="469744" cy="259045"/>
    <xdr:sp textlink="">
      <xdr:nvSpPr>
        <xdr:cNvPr id="136" name="【体育館・プール】&#10;一人当たり面積平均値テキスト">
          <a:extLst>
            <a:ext uri="{FF2B5EF4-FFF2-40B4-BE49-F238E27FC236}">
              <a16:creationId xmlns:a16="http://schemas.microsoft.com/office/drawing/2014/main" id="{15FB3EC2-5C94-4B91-9C2F-AF74E56FB32A}"/>
            </a:ext>
          </a:extLst>
        </xdr:cNvPr>
        <xdr:cNvSpPr txBox="1"/>
      </xdr:nvSpPr>
      <xdr:spPr>
        <a:xfrm>
          <a:off x="9258300" y="1028955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40640</xdr:rowOff>
    </xdr:from>
    <xdr:to>
      <xdr:col>55</xdr:col>
      <xdr:colOff>50800</xdr:colOff>
      <xdr:row>62</xdr:row>
      <xdr:rowOff>142240</xdr:rowOff>
    </xdr:to>
    <xdr:sp textlink="">
      <xdr:nvSpPr>
        <xdr:cNvPr id="137" name="フローチャート: 判断 136">
          <a:extLst>
            <a:ext uri="{FF2B5EF4-FFF2-40B4-BE49-F238E27FC236}">
              <a16:creationId xmlns:a16="http://schemas.microsoft.com/office/drawing/2014/main" id="{87987DF5-BAA6-4927-93DC-ACD3674D8D18}"/>
            </a:ext>
          </a:extLst>
        </xdr:cNvPr>
        <xdr:cNvSpPr/>
      </xdr:nvSpPr>
      <xdr:spPr>
        <a:xfrm>
          <a:off x="9192260" y="1043432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42545</xdr:rowOff>
    </xdr:from>
    <xdr:to>
      <xdr:col>50</xdr:col>
      <xdr:colOff>165100</xdr:colOff>
      <xdr:row>62</xdr:row>
      <xdr:rowOff>144145</xdr:rowOff>
    </xdr:to>
    <xdr:sp textlink="">
      <xdr:nvSpPr>
        <xdr:cNvPr id="138" name="フローチャート: 判断 137">
          <a:extLst>
            <a:ext uri="{FF2B5EF4-FFF2-40B4-BE49-F238E27FC236}">
              <a16:creationId xmlns:a16="http://schemas.microsoft.com/office/drawing/2014/main" id="{31461FB2-32A7-49AF-B788-08B473F444FD}"/>
            </a:ext>
          </a:extLst>
        </xdr:cNvPr>
        <xdr:cNvSpPr/>
      </xdr:nvSpPr>
      <xdr:spPr>
        <a:xfrm>
          <a:off x="8445500" y="10436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42545</xdr:rowOff>
    </xdr:from>
    <xdr:to>
      <xdr:col>46</xdr:col>
      <xdr:colOff>38100</xdr:colOff>
      <xdr:row>62</xdr:row>
      <xdr:rowOff>144145</xdr:rowOff>
    </xdr:to>
    <xdr:sp textlink="">
      <xdr:nvSpPr>
        <xdr:cNvPr id="139" name="フローチャート: 判断 138">
          <a:extLst>
            <a:ext uri="{FF2B5EF4-FFF2-40B4-BE49-F238E27FC236}">
              <a16:creationId xmlns:a16="http://schemas.microsoft.com/office/drawing/2014/main" id="{5F7BF0BE-BE97-4AE0-9BF2-A1444B6A9D3F}"/>
            </a:ext>
          </a:extLst>
        </xdr:cNvPr>
        <xdr:cNvSpPr/>
      </xdr:nvSpPr>
      <xdr:spPr>
        <a:xfrm>
          <a:off x="7670800" y="1043622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52070</xdr:rowOff>
    </xdr:from>
    <xdr:to>
      <xdr:col>41</xdr:col>
      <xdr:colOff>101600</xdr:colOff>
      <xdr:row>62</xdr:row>
      <xdr:rowOff>153670</xdr:rowOff>
    </xdr:to>
    <xdr:sp textlink="">
      <xdr:nvSpPr>
        <xdr:cNvPr id="140" name="フローチャート: 判断 139">
          <a:extLst>
            <a:ext uri="{FF2B5EF4-FFF2-40B4-BE49-F238E27FC236}">
              <a16:creationId xmlns:a16="http://schemas.microsoft.com/office/drawing/2014/main" id="{4C52A998-B8D1-4D18-B63E-478FBF801CEA}"/>
            </a:ext>
          </a:extLst>
        </xdr:cNvPr>
        <xdr:cNvSpPr/>
      </xdr:nvSpPr>
      <xdr:spPr>
        <a:xfrm>
          <a:off x="6873240" y="10445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57785</xdr:rowOff>
    </xdr:from>
    <xdr:to>
      <xdr:col>36</xdr:col>
      <xdr:colOff>165100</xdr:colOff>
      <xdr:row>62</xdr:row>
      <xdr:rowOff>159385</xdr:rowOff>
    </xdr:to>
    <xdr:sp textlink="">
      <xdr:nvSpPr>
        <xdr:cNvPr id="141" name="フローチャート: 判断 140">
          <a:extLst>
            <a:ext uri="{FF2B5EF4-FFF2-40B4-BE49-F238E27FC236}">
              <a16:creationId xmlns:a16="http://schemas.microsoft.com/office/drawing/2014/main" id="{CBCA4DDF-78B9-409B-96E5-FF8C7897813B}"/>
            </a:ext>
          </a:extLst>
        </xdr:cNvPr>
        <xdr:cNvSpPr/>
      </xdr:nvSpPr>
      <xdr:spPr>
        <a:xfrm>
          <a:off x="6098540" y="104514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textlink="">
      <xdr:nvSpPr>
        <xdr:cNvPr id="142" name="テキスト ボックス 141">
          <a:extLst>
            <a:ext uri="{FF2B5EF4-FFF2-40B4-BE49-F238E27FC236}">
              <a16:creationId xmlns:a16="http://schemas.microsoft.com/office/drawing/2014/main" id="{09686BE4-B612-428B-94CB-5F5D3B15E5A5}"/>
            </a:ext>
          </a:extLst>
        </xdr:cNvPr>
        <xdr:cNvSpPr txBox="1"/>
      </xdr:nvSpPr>
      <xdr:spPr>
        <a:xfrm>
          <a:off x="90525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textlink="">
      <xdr:nvSpPr>
        <xdr:cNvPr id="143" name="テキスト ボックス 142">
          <a:extLst>
            <a:ext uri="{FF2B5EF4-FFF2-40B4-BE49-F238E27FC236}">
              <a16:creationId xmlns:a16="http://schemas.microsoft.com/office/drawing/2014/main" id="{4246FD46-ACAB-4E52-B362-1C4DB2FF4701}"/>
            </a:ext>
          </a:extLst>
        </xdr:cNvPr>
        <xdr:cNvSpPr txBox="1"/>
      </xdr:nvSpPr>
      <xdr:spPr>
        <a:xfrm>
          <a:off x="83286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textlink="">
      <xdr:nvSpPr>
        <xdr:cNvPr id="144" name="テキスト ボックス 143">
          <a:extLst>
            <a:ext uri="{FF2B5EF4-FFF2-40B4-BE49-F238E27FC236}">
              <a16:creationId xmlns:a16="http://schemas.microsoft.com/office/drawing/2014/main" id="{A2F3A059-2BC9-474A-A423-CE10A933449E}"/>
            </a:ext>
          </a:extLst>
        </xdr:cNvPr>
        <xdr:cNvSpPr txBox="1"/>
      </xdr:nvSpPr>
      <xdr:spPr>
        <a:xfrm>
          <a:off x="75463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textlink="">
      <xdr:nvSpPr>
        <xdr:cNvPr id="145" name="テキスト ボックス 144">
          <a:extLst>
            <a:ext uri="{FF2B5EF4-FFF2-40B4-BE49-F238E27FC236}">
              <a16:creationId xmlns:a16="http://schemas.microsoft.com/office/drawing/2014/main" id="{97A92657-4175-4954-95E5-5D767ECD16FE}"/>
            </a:ext>
          </a:extLst>
        </xdr:cNvPr>
        <xdr:cNvSpPr txBox="1"/>
      </xdr:nvSpPr>
      <xdr:spPr>
        <a:xfrm>
          <a:off x="67564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textlink="">
      <xdr:nvSpPr>
        <xdr:cNvPr id="146" name="テキスト ボックス 145">
          <a:extLst>
            <a:ext uri="{FF2B5EF4-FFF2-40B4-BE49-F238E27FC236}">
              <a16:creationId xmlns:a16="http://schemas.microsoft.com/office/drawing/2014/main" id="{27C72E9C-82F7-4865-9505-365EC7DB06A2}"/>
            </a:ext>
          </a:extLst>
        </xdr:cNvPr>
        <xdr:cNvSpPr txBox="1"/>
      </xdr:nvSpPr>
      <xdr:spPr>
        <a:xfrm>
          <a:off x="5981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61595</xdr:rowOff>
    </xdr:from>
    <xdr:to>
      <xdr:col>55</xdr:col>
      <xdr:colOff>50800</xdr:colOff>
      <xdr:row>62</xdr:row>
      <xdr:rowOff>163195</xdr:rowOff>
    </xdr:to>
    <xdr:sp textlink="">
      <xdr:nvSpPr>
        <xdr:cNvPr id="147" name="楕円 146">
          <a:extLst>
            <a:ext uri="{FF2B5EF4-FFF2-40B4-BE49-F238E27FC236}">
              <a16:creationId xmlns:a16="http://schemas.microsoft.com/office/drawing/2014/main" id="{F10FBFEE-8CDE-47E2-B480-7447A28FC61F}"/>
            </a:ext>
          </a:extLst>
        </xdr:cNvPr>
        <xdr:cNvSpPr/>
      </xdr:nvSpPr>
      <xdr:spPr>
        <a:xfrm>
          <a:off x="9192260" y="1045527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40022</xdr:rowOff>
    </xdr:from>
    <xdr:ext cx="469744" cy="259045"/>
    <xdr:sp textlink="">
      <xdr:nvSpPr>
        <xdr:cNvPr id="148" name="【体育館・プール】&#10;一人当たり面積該当値テキスト">
          <a:extLst>
            <a:ext uri="{FF2B5EF4-FFF2-40B4-BE49-F238E27FC236}">
              <a16:creationId xmlns:a16="http://schemas.microsoft.com/office/drawing/2014/main" id="{635CD186-9EF9-4282-ACAE-914F0ECD2121}"/>
            </a:ext>
          </a:extLst>
        </xdr:cNvPr>
        <xdr:cNvSpPr txBox="1"/>
      </xdr:nvSpPr>
      <xdr:spPr>
        <a:xfrm>
          <a:off x="9258300" y="104337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61595</xdr:rowOff>
    </xdr:from>
    <xdr:to>
      <xdr:col>50</xdr:col>
      <xdr:colOff>165100</xdr:colOff>
      <xdr:row>62</xdr:row>
      <xdr:rowOff>163195</xdr:rowOff>
    </xdr:to>
    <xdr:sp textlink="">
      <xdr:nvSpPr>
        <xdr:cNvPr id="149" name="楕円 148">
          <a:extLst>
            <a:ext uri="{FF2B5EF4-FFF2-40B4-BE49-F238E27FC236}">
              <a16:creationId xmlns:a16="http://schemas.microsoft.com/office/drawing/2014/main" id="{A829F551-1D0C-4A75-9DE7-B5AD7682A84F}"/>
            </a:ext>
          </a:extLst>
        </xdr:cNvPr>
        <xdr:cNvSpPr/>
      </xdr:nvSpPr>
      <xdr:spPr>
        <a:xfrm>
          <a:off x="8445500" y="10455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112395</xdr:rowOff>
    </xdr:from>
    <xdr:to>
      <xdr:col>55</xdr:col>
      <xdr:colOff>0</xdr:colOff>
      <xdr:row>62</xdr:row>
      <xdr:rowOff>112395</xdr:rowOff>
    </xdr:to>
    <xdr:cxnSp macro="">
      <xdr:nvCxnSpPr>
        <xdr:cNvPr id="150" name="直線コネクタ 149">
          <a:extLst>
            <a:ext uri="{FF2B5EF4-FFF2-40B4-BE49-F238E27FC236}">
              <a16:creationId xmlns:a16="http://schemas.microsoft.com/office/drawing/2014/main" id="{7CEDA05D-4FA0-49FD-809C-5A5793C8D589}"/>
            </a:ext>
          </a:extLst>
        </xdr:cNvPr>
        <xdr:cNvCxnSpPr/>
      </xdr:nvCxnSpPr>
      <xdr:spPr>
        <a:xfrm>
          <a:off x="8496300" y="10506075"/>
          <a:ext cx="7239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61595</xdr:rowOff>
    </xdr:from>
    <xdr:to>
      <xdr:col>46</xdr:col>
      <xdr:colOff>38100</xdr:colOff>
      <xdr:row>62</xdr:row>
      <xdr:rowOff>163195</xdr:rowOff>
    </xdr:to>
    <xdr:sp textlink="">
      <xdr:nvSpPr>
        <xdr:cNvPr id="151" name="楕円 150">
          <a:extLst>
            <a:ext uri="{FF2B5EF4-FFF2-40B4-BE49-F238E27FC236}">
              <a16:creationId xmlns:a16="http://schemas.microsoft.com/office/drawing/2014/main" id="{42B9AD10-1908-46EB-9B06-C1E27F7117A2}"/>
            </a:ext>
          </a:extLst>
        </xdr:cNvPr>
        <xdr:cNvSpPr/>
      </xdr:nvSpPr>
      <xdr:spPr>
        <a:xfrm>
          <a:off x="7670800" y="1045527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112395</xdr:rowOff>
    </xdr:from>
    <xdr:to>
      <xdr:col>50</xdr:col>
      <xdr:colOff>114300</xdr:colOff>
      <xdr:row>62</xdr:row>
      <xdr:rowOff>112395</xdr:rowOff>
    </xdr:to>
    <xdr:cxnSp macro="">
      <xdr:nvCxnSpPr>
        <xdr:cNvPr id="152" name="直線コネクタ 151">
          <a:extLst>
            <a:ext uri="{FF2B5EF4-FFF2-40B4-BE49-F238E27FC236}">
              <a16:creationId xmlns:a16="http://schemas.microsoft.com/office/drawing/2014/main" id="{DA4EF55E-7F22-4E2B-B5A3-012D989959B0}"/>
            </a:ext>
          </a:extLst>
        </xdr:cNvPr>
        <xdr:cNvCxnSpPr/>
      </xdr:nvCxnSpPr>
      <xdr:spPr>
        <a:xfrm>
          <a:off x="7713980" y="10506075"/>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63500</xdr:rowOff>
    </xdr:from>
    <xdr:to>
      <xdr:col>41</xdr:col>
      <xdr:colOff>101600</xdr:colOff>
      <xdr:row>62</xdr:row>
      <xdr:rowOff>165100</xdr:rowOff>
    </xdr:to>
    <xdr:sp textlink="">
      <xdr:nvSpPr>
        <xdr:cNvPr id="153" name="楕円 152">
          <a:extLst>
            <a:ext uri="{FF2B5EF4-FFF2-40B4-BE49-F238E27FC236}">
              <a16:creationId xmlns:a16="http://schemas.microsoft.com/office/drawing/2014/main" id="{E11E66D9-CEE6-4869-B201-196BA5AE3B30}"/>
            </a:ext>
          </a:extLst>
        </xdr:cNvPr>
        <xdr:cNvSpPr/>
      </xdr:nvSpPr>
      <xdr:spPr>
        <a:xfrm>
          <a:off x="6873240" y="10457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112395</xdr:rowOff>
    </xdr:from>
    <xdr:to>
      <xdr:col>45</xdr:col>
      <xdr:colOff>177800</xdr:colOff>
      <xdr:row>62</xdr:row>
      <xdr:rowOff>114300</xdr:rowOff>
    </xdr:to>
    <xdr:cxnSp macro="">
      <xdr:nvCxnSpPr>
        <xdr:cNvPr id="154" name="直線コネクタ 153">
          <a:extLst>
            <a:ext uri="{FF2B5EF4-FFF2-40B4-BE49-F238E27FC236}">
              <a16:creationId xmlns:a16="http://schemas.microsoft.com/office/drawing/2014/main" id="{4EE683F4-4B24-41F6-A829-BF6637C1EE27}"/>
            </a:ext>
          </a:extLst>
        </xdr:cNvPr>
        <xdr:cNvCxnSpPr/>
      </xdr:nvCxnSpPr>
      <xdr:spPr>
        <a:xfrm flipV="1">
          <a:off x="6924040" y="10506075"/>
          <a:ext cx="78994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65405</xdr:rowOff>
    </xdr:from>
    <xdr:to>
      <xdr:col>36</xdr:col>
      <xdr:colOff>165100</xdr:colOff>
      <xdr:row>62</xdr:row>
      <xdr:rowOff>167005</xdr:rowOff>
    </xdr:to>
    <xdr:sp textlink="">
      <xdr:nvSpPr>
        <xdr:cNvPr id="155" name="楕円 154">
          <a:extLst>
            <a:ext uri="{FF2B5EF4-FFF2-40B4-BE49-F238E27FC236}">
              <a16:creationId xmlns:a16="http://schemas.microsoft.com/office/drawing/2014/main" id="{21F4FDEA-AD03-4F44-80AC-134688B3ED4D}"/>
            </a:ext>
          </a:extLst>
        </xdr:cNvPr>
        <xdr:cNvSpPr/>
      </xdr:nvSpPr>
      <xdr:spPr>
        <a:xfrm>
          <a:off x="6098540" y="10459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114300</xdr:rowOff>
    </xdr:from>
    <xdr:to>
      <xdr:col>41</xdr:col>
      <xdr:colOff>50800</xdr:colOff>
      <xdr:row>62</xdr:row>
      <xdr:rowOff>116205</xdr:rowOff>
    </xdr:to>
    <xdr:cxnSp macro="">
      <xdr:nvCxnSpPr>
        <xdr:cNvPr id="156" name="直線コネクタ 155">
          <a:extLst>
            <a:ext uri="{FF2B5EF4-FFF2-40B4-BE49-F238E27FC236}">
              <a16:creationId xmlns:a16="http://schemas.microsoft.com/office/drawing/2014/main" id="{24A82579-740B-4FD6-A547-E77998F880C5}"/>
            </a:ext>
          </a:extLst>
        </xdr:cNvPr>
        <xdr:cNvCxnSpPr/>
      </xdr:nvCxnSpPr>
      <xdr:spPr>
        <a:xfrm flipV="1">
          <a:off x="6149340" y="10507980"/>
          <a:ext cx="7747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60</xdr:row>
      <xdr:rowOff>160672</xdr:rowOff>
    </xdr:from>
    <xdr:ext cx="469744" cy="259045"/>
    <xdr:sp textlink="">
      <xdr:nvSpPr>
        <xdr:cNvPr id="157" name="n_1aveValue【体育館・プール】&#10;一人当たり面積">
          <a:extLst>
            <a:ext uri="{FF2B5EF4-FFF2-40B4-BE49-F238E27FC236}">
              <a16:creationId xmlns:a16="http://schemas.microsoft.com/office/drawing/2014/main" id="{B1BB2F20-6B2E-4BD5-8C46-B50F69DBA63D}"/>
            </a:ext>
          </a:extLst>
        </xdr:cNvPr>
        <xdr:cNvSpPr txBox="1"/>
      </xdr:nvSpPr>
      <xdr:spPr>
        <a:xfrm>
          <a:off x="8271587" y="102190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160672</xdr:rowOff>
    </xdr:from>
    <xdr:ext cx="469744" cy="259045"/>
    <xdr:sp textlink="">
      <xdr:nvSpPr>
        <xdr:cNvPr id="158" name="n_2aveValue【体育館・プール】&#10;一人当たり面積">
          <a:extLst>
            <a:ext uri="{FF2B5EF4-FFF2-40B4-BE49-F238E27FC236}">
              <a16:creationId xmlns:a16="http://schemas.microsoft.com/office/drawing/2014/main" id="{3D1460B3-2536-4E7D-B3C1-047F4E02B29F}"/>
            </a:ext>
          </a:extLst>
        </xdr:cNvPr>
        <xdr:cNvSpPr txBox="1"/>
      </xdr:nvSpPr>
      <xdr:spPr>
        <a:xfrm>
          <a:off x="7509587" y="102190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170197</xdr:rowOff>
    </xdr:from>
    <xdr:ext cx="469744" cy="259045"/>
    <xdr:sp textlink="">
      <xdr:nvSpPr>
        <xdr:cNvPr id="159" name="n_3aveValue【体育館・プール】&#10;一人当たり面積">
          <a:extLst>
            <a:ext uri="{FF2B5EF4-FFF2-40B4-BE49-F238E27FC236}">
              <a16:creationId xmlns:a16="http://schemas.microsoft.com/office/drawing/2014/main" id="{F86CB4CB-9EA3-476A-91D5-6749194B8EE8}"/>
            </a:ext>
          </a:extLst>
        </xdr:cNvPr>
        <xdr:cNvSpPr txBox="1"/>
      </xdr:nvSpPr>
      <xdr:spPr>
        <a:xfrm>
          <a:off x="6712027" y="10228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61</xdr:row>
      <xdr:rowOff>4462</xdr:rowOff>
    </xdr:from>
    <xdr:ext cx="469744" cy="259045"/>
    <xdr:sp textlink="">
      <xdr:nvSpPr>
        <xdr:cNvPr id="160" name="n_4aveValue【体育館・プール】&#10;一人当たり面積">
          <a:extLst>
            <a:ext uri="{FF2B5EF4-FFF2-40B4-BE49-F238E27FC236}">
              <a16:creationId xmlns:a16="http://schemas.microsoft.com/office/drawing/2014/main" id="{44F0DF2F-A608-4B93-BB46-44E1142CB0AE}"/>
            </a:ext>
          </a:extLst>
        </xdr:cNvPr>
        <xdr:cNvSpPr txBox="1"/>
      </xdr:nvSpPr>
      <xdr:spPr>
        <a:xfrm>
          <a:off x="5937327" y="102305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62</xdr:row>
      <xdr:rowOff>154322</xdr:rowOff>
    </xdr:from>
    <xdr:ext cx="469744" cy="259045"/>
    <xdr:sp textlink="">
      <xdr:nvSpPr>
        <xdr:cNvPr id="161" name="n_1mainValue【体育館・プール】&#10;一人当たり面積">
          <a:extLst>
            <a:ext uri="{FF2B5EF4-FFF2-40B4-BE49-F238E27FC236}">
              <a16:creationId xmlns:a16="http://schemas.microsoft.com/office/drawing/2014/main" id="{54D17D9A-413B-4225-8C5E-5D0856DD664B}"/>
            </a:ext>
          </a:extLst>
        </xdr:cNvPr>
        <xdr:cNvSpPr txBox="1"/>
      </xdr:nvSpPr>
      <xdr:spPr>
        <a:xfrm>
          <a:off x="8271587" y="105480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154322</xdr:rowOff>
    </xdr:from>
    <xdr:ext cx="469744" cy="259045"/>
    <xdr:sp textlink="">
      <xdr:nvSpPr>
        <xdr:cNvPr id="162" name="n_2mainValue【体育館・プール】&#10;一人当たり面積">
          <a:extLst>
            <a:ext uri="{FF2B5EF4-FFF2-40B4-BE49-F238E27FC236}">
              <a16:creationId xmlns:a16="http://schemas.microsoft.com/office/drawing/2014/main" id="{FB5A4E87-3891-4F34-A37B-B10F37FE9A10}"/>
            </a:ext>
          </a:extLst>
        </xdr:cNvPr>
        <xdr:cNvSpPr txBox="1"/>
      </xdr:nvSpPr>
      <xdr:spPr>
        <a:xfrm>
          <a:off x="7509587" y="105480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156227</xdr:rowOff>
    </xdr:from>
    <xdr:ext cx="469744" cy="259045"/>
    <xdr:sp textlink="">
      <xdr:nvSpPr>
        <xdr:cNvPr id="163" name="n_3mainValue【体育館・プール】&#10;一人当たり面積">
          <a:extLst>
            <a:ext uri="{FF2B5EF4-FFF2-40B4-BE49-F238E27FC236}">
              <a16:creationId xmlns:a16="http://schemas.microsoft.com/office/drawing/2014/main" id="{AF72D460-65A3-48DE-B99D-F7E20B5A473E}"/>
            </a:ext>
          </a:extLst>
        </xdr:cNvPr>
        <xdr:cNvSpPr txBox="1"/>
      </xdr:nvSpPr>
      <xdr:spPr>
        <a:xfrm>
          <a:off x="6712027" y="10549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158132</xdr:rowOff>
    </xdr:from>
    <xdr:ext cx="469744" cy="259045"/>
    <xdr:sp textlink="">
      <xdr:nvSpPr>
        <xdr:cNvPr id="164" name="n_4mainValue【体育館・プール】&#10;一人当たり面積">
          <a:extLst>
            <a:ext uri="{FF2B5EF4-FFF2-40B4-BE49-F238E27FC236}">
              <a16:creationId xmlns:a16="http://schemas.microsoft.com/office/drawing/2014/main" id="{2976E5F3-E4A6-4D2B-909F-F1B2CFDA3E25}"/>
            </a:ext>
          </a:extLst>
        </xdr:cNvPr>
        <xdr:cNvSpPr txBox="1"/>
      </xdr:nvSpPr>
      <xdr:spPr>
        <a:xfrm>
          <a:off x="5937327" y="105518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textlink="">
      <xdr:nvSpPr>
        <xdr:cNvPr id="165" name="正方形/長方形 164">
          <a:extLst>
            <a:ext uri="{FF2B5EF4-FFF2-40B4-BE49-F238E27FC236}">
              <a16:creationId xmlns:a16="http://schemas.microsoft.com/office/drawing/2014/main" id="{9473B274-0D11-4A2D-A3C9-1970637272AE}"/>
            </a:ext>
          </a:extLst>
        </xdr:cNvPr>
        <xdr:cNvSpPr/>
      </xdr:nvSpPr>
      <xdr:spPr>
        <a:xfrm>
          <a:off x="67056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textlink="">
      <xdr:nvSpPr>
        <xdr:cNvPr id="166" name="正方形/長方形 165">
          <a:extLst>
            <a:ext uri="{FF2B5EF4-FFF2-40B4-BE49-F238E27FC236}">
              <a16:creationId xmlns:a16="http://schemas.microsoft.com/office/drawing/2014/main" id="{99DD5418-312E-4687-8954-A08E6595C853}"/>
            </a:ext>
          </a:extLst>
        </xdr:cNvPr>
        <xdr:cNvSpPr/>
      </xdr:nvSpPr>
      <xdr:spPr>
        <a:xfrm>
          <a:off x="79756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textlink="">
      <xdr:nvSpPr>
        <xdr:cNvPr id="167" name="正方形/長方形 166">
          <a:extLst>
            <a:ext uri="{FF2B5EF4-FFF2-40B4-BE49-F238E27FC236}">
              <a16:creationId xmlns:a16="http://schemas.microsoft.com/office/drawing/2014/main" id="{5928F831-7C52-4EB4-871A-469EDD53B727}"/>
            </a:ext>
          </a:extLst>
        </xdr:cNvPr>
        <xdr:cNvSpPr/>
      </xdr:nvSpPr>
      <xdr:spPr>
        <a:xfrm>
          <a:off x="79756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textlink="">
      <xdr:nvSpPr>
        <xdr:cNvPr id="168" name="正方形/長方形 167">
          <a:extLst>
            <a:ext uri="{FF2B5EF4-FFF2-40B4-BE49-F238E27FC236}">
              <a16:creationId xmlns:a16="http://schemas.microsoft.com/office/drawing/2014/main" id="{5E57387B-AB96-4F01-81CB-27E1D7D98AB6}"/>
            </a:ext>
          </a:extLst>
        </xdr:cNvPr>
        <xdr:cNvSpPr/>
      </xdr:nvSpPr>
      <xdr:spPr>
        <a:xfrm>
          <a:off x="16764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textlink="">
      <xdr:nvSpPr>
        <xdr:cNvPr id="169" name="正方形/長方形 168">
          <a:extLst>
            <a:ext uri="{FF2B5EF4-FFF2-40B4-BE49-F238E27FC236}">
              <a16:creationId xmlns:a16="http://schemas.microsoft.com/office/drawing/2014/main" id="{A4F09CF1-572A-417E-961A-6D003EC9BB61}"/>
            </a:ext>
          </a:extLst>
        </xdr:cNvPr>
        <xdr:cNvSpPr/>
      </xdr:nvSpPr>
      <xdr:spPr>
        <a:xfrm>
          <a:off x="16764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textlink="">
      <xdr:nvSpPr>
        <xdr:cNvPr id="170" name="正方形/長方形 169">
          <a:extLst>
            <a:ext uri="{FF2B5EF4-FFF2-40B4-BE49-F238E27FC236}">
              <a16:creationId xmlns:a16="http://schemas.microsoft.com/office/drawing/2014/main" id="{6E17B6C6-FD99-43A9-8346-3B9D9A63736C}"/>
            </a:ext>
          </a:extLst>
        </xdr:cNvPr>
        <xdr:cNvSpPr/>
      </xdr:nvSpPr>
      <xdr:spPr>
        <a:xfrm>
          <a:off x="2682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73</xdr:row>
      <xdr:rowOff>158750</xdr:rowOff>
    </xdr:from>
    <xdr:to>
      <xdr:col>24</xdr:col>
      <xdr:colOff>0</xdr:colOff>
      <xdr:row>75</xdr:row>
      <xdr:rowOff>69850</xdr:rowOff>
    </xdr:to>
    <xdr:sp textlink="">
      <xdr:nvSpPr>
        <xdr:cNvPr id="171" name="正方形/長方形 170">
          <a:extLst>
            <a:ext uri="{FF2B5EF4-FFF2-40B4-BE49-F238E27FC236}">
              <a16:creationId xmlns:a16="http://schemas.microsoft.com/office/drawing/2014/main" id="{A4E78585-4DE1-4968-99E9-1504EF8B6B5A}"/>
            </a:ext>
          </a:extLst>
        </xdr:cNvPr>
        <xdr:cNvSpPr/>
      </xdr:nvSpPr>
      <xdr:spPr>
        <a:xfrm>
          <a:off x="2682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textlink="">
      <xdr:nvSpPr>
        <xdr:cNvPr id="172" name="正方形/長方形 171">
          <a:extLst>
            <a:ext uri="{FF2B5EF4-FFF2-40B4-BE49-F238E27FC236}">
              <a16:creationId xmlns:a16="http://schemas.microsoft.com/office/drawing/2014/main" id="{590BED26-D410-44C3-98A7-4412DE6F25DC}"/>
            </a:ext>
          </a:extLst>
        </xdr:cNvPr>
        <xdr:cNvSpPr/>
      </xdr:nvSpPr>
      <xdr:spPr>
        <a:xfrm>
          <a:off x="67056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textlink="">
      <xdr:nvSpPr>
        <xdr:cNvPr id="173" name="テキスト ボックス 172">
          <a:extLst>
            <a:ext uri="{FF2B5EF4-FFF2-40B4-BE49-F238E27FC236}">
              <a16:creationId xmlns:a16="http://schemas.microsoft.com/office/drawing/2014/main" id="{A28C95A8-B42A-4EDF-A531-4AAE8B1837EF}"/>
            </a:ext>
          </a:extLst>
        </xdr:cNvPr>
        <xdr:cNvSpPr txBox="1"/>
      </xdr:nvSpPr>
      <xdr:spPr>
        <a:xfrm>
          <a:off x="65532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174" name="直線コネクタ 173">
          <a:extLst>
            <a:ext uri="{FF2B5EF4-FFF2-40B4-BE49-F238E27FC236}">
              <a16:creationId xmlns:a16="http://schemas.microsoft.com/office/drawing/2014/main" id="{81B1BBF8-58CF-468D-B754-1818AE51DDDD}"/>
            </a:ext>
          </a:extLst>
        </xdr:cNvPr>
        <xdr:cNvCxnSpPr/>
      </xdr:nvCxnSpPr>
      <xdr:spPr>
        <a:xfrm>
          <a:off x="67056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textlink="">
      <xdr:nvSpPr>
        <xdr:cNvPr id="175" name="テキスト ボックス 174">
          <a:extLst>
            <a:ext uri="{FF2B5EF4-FFF2-40B4-BE49-F238E27FC236}">
              <a16:creationId xmlns:a16="http://schemas.microsoft.com/office/drawing/2014/main" id="{CB85ADB1-869D-4D6A-9437-1DBB05893888}"/>
            </a:ext>
          </a:extLst>
        </xdr:cNvPr>
        <xdr:cNvSpPr txBox="1"/>
      </xdr:nvSpPr>
      <xdr:spPr>
        <a:xfrm>
          <a:off x="27196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176" name="直線コネクタ 175">
          <a:extLst>
            <a:ext uri="{FF2B5EF4-FFF2-40B4-BE49-F238E27FC236}">
              <a16:creationId xmlns:a16="http://schemas.microsoft.com/office/drawing/2014/main" id="{0D589658-56D3-4969-8EC5-B8A6D371C0B5}"/>
            </a:ext>
          </a:extLst>
        </xdr:cNvPr>
        <xdr:cNvCxnSpPr/>
      </xdr:nvCxnSpPr>
      <xdr:spPr>
        <a:xfrm>
          <a:off x="670560" y="145313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textlink="">
      <xdr:nvSpPr>
        <xdr:cNvPr id="177" name="テキスト ボックス 176">
          <a:extLst>
            <a:ext uri="{FF2B5EF4-FFF2-40B4-BE49-F238E27FC236}">
              <a16:creationId xmlns:a16="http://schemas.microsoft.com/office/drawing/2014/main" id="{2ADFEB52-CB60-4A10-905B-A76588106104}"/>
            </a:ext>
          </a:extLst>
        </xdr:cNvPr>
        <xdr:cNvSpPr txBox="1"/>
      </xdr:nvSpPr>
      <xdr:spPr>
        <a:xfrm>
          <a:off x="27196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178" name="直線コネクタ 177">
          <a:extLst>
            <a:ext uri="{FF2B5EF4-FFF2-40B4-BE49-F238E27FC236}">
              <a16:creationId xmlns:a16="http://schemas.microsoft.com/office/drawing/2014/main" id="{5EEEB2F7-5332-4C94-A416-CD209C2FFD3F}"/>
            </a:ext>
          </a:extLst>
        </xdr:cNvPr>
        <xdr:cNvCxnSpPr/>
      </xdr:nvCxnSpPr>
      <xdr:spPr>
        <a:xfrm>
          <a:off x="670560" y="141579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textlink="">
      <xdr:nvSpPr>
        <xdr:cNvPr id="179" name="テキスト ボックス 178">
          <a:extLst>
            <a:ext uri="{FF2B5EF4-FFF2-40B4-BE49-F238E27FC236}">
              <a16:creationId xmlns:a16="http://schemas.microsoft.com/office/drawing/2014/main" id="{B35D6925-A4B5-4BCC-87AD-326323F66D74}"/>
            </a:ext>
          </a:extLst>
        </xdr:cNvPr>
        <xdr:cNvSpPr txBox="1"/>
      </xdr:nvSpPr>
      <xdr:spPr>
        <a:xfrm>
          <a:off x="336081" y="140195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180" name="直線コネクタ 179">
          <a:extLst>
            <a:ext uri="{FF2B5EF4-FFF2-40B4-BE49-F238E27FC236}">
              <a16:creationId xmlns:a16="http://schemas.microsoft.com/office/drawing/2014/main" id="{C8BE58D3-BBAD-4E02-87EF-72DABF139FFB}"/>
            </a:ext>
          </a:extLst>
        </xdr:cNvPr>
        <xdr:cNvCxnSpPr/>
      </xdr:nvCxnSpPr>
      <xdr:spPr>
        <a:xfrm>
          <a:off x="670560" y="137845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textlink="">
      <xdr:nvSpPr>
        <xdr:cNvPr id="181" name="テキスト ボックス 180">
          <a:extLst>
            <a:ext uri="{FF2B5EF4-FFF2-40B4-BE49-F238E27FC236}">
              <a16:creationId xmlns:a16="http://schemas.microsoft.com/office/drawing/2014/main" id="{A8892717-213E-4E60-86E6-0772550DC05F}"/>
            </a:ext>
          </a:extLst>
        </xdr:cNvPr>
        <xdr:cNvSpPr txBox="1"/>
      </xdr:nvSpPr>
      <xdr:spPr>
        <a:xfrm>
          <a:off x="336081" y="136461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182" name="直線コネクタ 181">
          <a:extLst>
            <a:ext uri="{FF2B5EF4-FFF2-40B4-BE49-F238E27FC236}">
              <a16:creationId xmlns:a16="http://schemas.microsoft.com/office/drawing/2014/main" id="{C7B07C73-78FB-4253-818D-25E92B5D9F58}"/>
            </a:ext>
          </a:extLst>
        </xdr:cNvPr>
        <xdr:cNvCxnSpPr/>
      </xdr:nvCxnSpPr>
      <xdr:spPr>
        <a:xfrm>
          <a:off x="670560" y="134112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textlink="">
      <xdr:nvSpPr>
        <xdr:cNvPr id="183" name="テキスト ボックス 182">
          <a:extLst>
            <a:ext uri="{FF2B5EF4-FFF2-40B4-BE49-F238E27FC236}">
              <a16:creationId xmlns:a16="http://schemas.microsoft.com/office/drawing/2014/main" id="{ECD3B54B-39B0-40D1-8D59-36D178586988}"/>
            </a:ext>
          </a:extLst>
        </xdr:cNvPr>
        <xdr:cNvSpPr txBox="1"/>
      </xdr:nvSpPr>
      <xdr:spPr>
        <a:xfrm>
          <a:off x="336081" y="132727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184" name="直線コネクタ 183">
          <a:extLst>
            <a:ext uri="{FF2B5EF4-FFF2-40B4-BE49-F238E27FC236}">
              <a16:creationId xmlns:a16="http://schemas.microsoft.com/office/drawing/2014/main" id="{6EAD836A-03F0-4FEC-AD04-539BC8E31FCC}"/>
            </a:ext>
          </a:extLst>
        </xdr:cNvPr>
        <xdr:cNvCxnSpPr/>
      </xdr:nvCxnSpPr>
      <xdr:spPr>
        <a:xfrm>
          <a:off x="670560" y="130416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textlink="">
      <xdr:nvSpPr>
        <xdr:cNvPr id="185" name="テキスト ボックス 184">
          <a:extLst>
            <a:ext uri="{FF2B5EF4-FFF2-40B4-BE49-F238E27FC236}">
              <a16:creationId xmlns:a16="http://schemas.microsoft.com/office/drawing/2014/main" id="{C8D6F0D0-9874-4B91-9A22-2691A8B1586E}"/>
            </a:ext>
          </a:extLst>
        </xdr:cNvPr>
        <xdr:cNvSpPr txBox="1"/>
      </xdr:nvSpPr>
      <xdr:spPr>
        <a:xfrm>
          <a:off x="336081" y="129032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186" name="直線コネクタ 185">
          <a:extLst>
            <a:ext uri="{FF2B5EF4-FFF2-40B4-BE49-F238E27FC236}">
              <a16:creationId xmlns:a16="http://schemas.microsoft.com/office/drawing/2014/main" id="{C3C6865B-D2FD-4E0B-BB6D-1105701A4A97}"/>
            </a:ext>
          </a:extLst>
        </xdr:cNvPr>
        <xdr:cNvCxnSpPr/>
      </xdr:nvCxnSpPr>
      <xdr:spPr>
        <a:xfrm>
          <a:off x="67056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textlink="">
      <xdr:nvSpPr>
        <xdr:cNvPr id="187" name="テキスト ボックス 186">
          <a:extLst>
            <a:ext uri="{FF2B5EF4-FFF2-40B4-BE49-F238E27FC236}">
              <a16:creationId xmlns:a16="http://schemas.microsoft.com/office/drawing/2014/main" id="{12470479-C880-44B4-96C4-79FC302CD1B2}"/>
            </a:ext>
          </a:extLst>
        </xdr:cNvPr>
        <xdr:cNvSpPr txBox="1"/>
      </xdr:nvSpPr>
      <xdr:spPr>
        <a:xfrm>
          <a:off x="377341" y="1252983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textlink="">
      <xdr:nvSpPr>
        <xdr:cNvPr id="188" name="【福祉施設】&#10;有形固定資産減価償却率グラフ枠">
          <a:extLst>
            <a:ext uri="{FF2B5EF4-FFF2-40B4-BE49-F238E27FC236}">
              <a16:creationId xmlns:a16="http://schemas.microsoft.com/office/drawing/2014/main" id="{30EB5543-724C-4C25-AC7A-E03C6DB8D50D}"/>
            </a:ext>
          </a:extLst>
        </xdr:cNvPr>
        <xdr:cNvSpPr/>
      </xdr:nvSpPr>
      <xdr:spPr>
        <a:xfrm>
          <a:off x="67056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36195</xdr:rowOff>
    </xdr:from>
    <xdr:to>
      <xdr:col>24</xdr:col>
      <xdr:colOff>62865</xdr:colOff>
      <xdr:row>86</xdr:row>
      <xdr:rowOff>114300</xdr:rowOff>
    </xdr:to>
    <xdr:cxnSp macro="">
      <xdr:nvCxnSpPr>
        <xdr:cNvPr id="189" name="直線コネクタ 188">
          <a:extLst>
            <a:ext uri="{FF2B5EF4-FFF2-40B4-BE49-F238E27FC236}">
              <a16:creationId xmlns:a16="http://schemas.microsoft.com/office/drawing/2014/main" id="{32508AE4-C2A7-4993-AEBA-019618C67A1F}"/>
            </a:ext>
          </a:extLst>
        </xdr:cNvPr>
        <xdr:cNvCxnSpPr/>
      </xdr:nvCxnSpPr>
      <xdr:spPr>
        <a:xfrm flipV="1">
          <a:off x="4086225" y="13112115"/>
          <a:ext cx="0" cy="14192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textlink="">
      <xdr:nvSpPr>
        <xdr:cNvPr id="190" name="【福祉施設】&#10;有形固定資産減価償却率最小値テキスト">
          <a:extLst>
            <a:ext uri="{FF2B5EF4-FFF2-40B4-BE49-F238E27FC236}">
              <a16:creationId xmlns:a16="http://schemas.microsoft.com/office/drawing/2014/main" id="{56CB93D7-E262-4299-AE0C-9008C102ACAF}"/>
            </a:ext>
          </a:extLst>
        </xdr:cNvPr>
        <xdr:cNvSpPr txBox="1"/>
      </xdr:nvSpPr>
      <xdr:spPr>
        <a:xfrm>
          <a:off x="4124960" y="14535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191" name="直線コネクタ 190">
          <a:extLst>
            <a:ext uri="{FF2B5EF4-FFF2-40B4-BE49-F238E27FC236}">
              <a16:creationId xmlns:a16="http://schemas.microsoft.com/office/drawing/2014/main" id="{8F0DAAB4-7BC8-49EF-8A2C-B3DB9A6F878D}"/>
            </a:ext>
          </a:extLst>
        </xdr:cNvPr>
        <xdr:cNvCxnSpPr/>
      </xdr:nvCxnSpPr>
      <xdr:spPr>
        <a:xfrm>
          <a:off x="4020820" y="145313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154322</xdr:rowOff>
    </xdr:from>
    <xdr:ext cx="405111" cy="259045"/>
    <xdr:sp textlink="">
      <xdr:nvSpPr>
        <xdr:cNvPr id="192" name="【福祉施設】&#10;有形固定資産減価償却率最大値テキスト">
          <a:extLst>
            <a:ext uri="{FF2B5EF4-FFF2-40B4-BE49-F238E27FC236}">
              <a16:creationId xmlns:a16="http://schemas.microsoft.com/office/drawing/2014/main" id="{7D2727CA-7565-4B10-9A7E-F82DF91660B1}"/>
            </a:ext>
          </a:extLst>
        </xdr:cNvPr>
        <xdr:cNvSpPr txBox="1"/>
      </xdr:nvSpPr>
      <xdr:spPr>
        <a:xfrm>
          <a:off x="4124960" y="128949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36195</xdr:rowOff>
    </xdr:from>
    <xdr:to>
      <xdr:col>24</xdr:col>
      <xdr:colOff>152400</xdr:colOff>
      <xdr:row>78</xdr:row>
      <xdr:rowOff>36195</xdr:rowOff>
    </xdr:to>
    <xdr:cxnSp macro="">
      <xdr:nvCxnSpPr>
        <xdr:cNvPr id="193" name="直線コネクタ 192">
          <a:extLst>
            <a:ext uri="{FF2B5EF4-FFF2-40B4-BE49-F238E27FC236}">
              <a16:creationId xmlns:a16="http://schemas.microsoft.com/office/drawing/2014/main" id="{A678864F-BB54-4374-9A16-65EAC25678EA}"/>
            </a:ext>
          </a:extLst>
        </xdr:cNvPr>
        <xdr:cNvCxnSpPr/>
      </xdr:nvCxnSpPr>
      <xdr:spPr>
        <a:xfrm>
          <a:off x="4020820" y="1311211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90188</xdr:rowOff>
    </xdr:from>
    <xdr:ext cx="405111" cy="259045"/>
    <xdr:sp textlink="">
      <xdr:nvSpPr>
        <xdr:cNvPr id="194" name="【福祉施設】&#10;有形固定資産減価償却率平均値テキスト">
          <a:extLst>
            <a:ext uri="{FF2B5EF4-FFF2-40B4-BE49-F238E27FC236}">
              <a16:creationId xmlns:a16="http://schemas.microsoft.com/office/drawing/2014/main" id="{78BF7CBC-0AC6-4EAE-9D82-7940DBE01F73}"/>
            </a:ext>
          </a:extLst>
        </xdr:cNvPr>
        <xdr:cNvSpPr txBox="1"/>
      </xdr:nvSpPr>
      <xdr:spPr>
        <a:xfrm>
          <a:off x="4124960" y="1366902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67311</xdr:rowOff>
    </xdr:from>
    <xdr:to>
      <xdr:col>24</xdr:col>
      <xdr:colOff>114300</xdr:colOff>
      <xdr:row>82</xdr:row>
      <xdr:rowOff>168911</xdr:rowOff>
    </xdr:to>
    <xdr:sp textlink="">
      <xdr:nvSpPr>
        <xdr:cNvPr id="195" name="フローチャート: 判断 194">
          <a:extLst>
            <a:ext uri="{FF2B5EF4-FFF2-40B4-BE49-F238E27FC236}">
              <a16:creationId xmlns:a16="http://schemas.microsoft.com/office/drawing/2014/main" id="{726F021F-0CEC-4D2B-8B86-BFADADB1EB4B}"/>
            </a:ext>
          </a:extLst>
        </xdr:cNvPr>
        <xdr:cNvSpPr/>
      </xdr:nvSpPr>
      <xdr:spPr>
        <a:xfrm>
          <a:off x="4036060" y="138137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27305</xdr:rowOff>
    </xdr:from>
    <xdr:to>
      <xdr:col>20</xdr:col>
      <xdr:colOff>38100</xdr:colOff>
      <xdr:row>82</xdr:row>
      <xdr:rowOff>128905</xdr:rowOff>
    </xdr:to>
    <xdr:sp textlink="">
      <xdr:nvSpPr>
        <xdr:cNvPr id="196" name="フローチャート: 判断 195">
          <a:extLst>
            <a:ext uri="{FF2B5EF4-FFF2-40B4-BE49-F238E27FC236}">
              <a16:creationId xmlns:a16="http://schemas.microsoft.com/office/drawing/2014/main" id="{C9D02A30-09F1-479A-BA01-9705F43B0319}"/>
            </a:ext>
          </a:extLst>
        </xdr:cNvPr>
        <xdr:cNvSpPr/>
      </xdr:nvSpPr>
      <xdr:spPr>
        <a:xfrm>
          <a:off x="3312160" y="1377378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166370</xdr:rowOff>
    </xdr:from>
    <xdr:to>
      <xdr:col>15</xdr:col>
      <xdr:colOff>101600</xdr:colOff>
      <xdr:row>82</xdr:row>
      <xdr:rowOff>96520</xdr:rowOff>
    </xdr:to>
    <xdr:sp textlink="">
      <xdr:nvSpPr>
        <xdr:cNvPr id="197" name="フローチャート: 判断 196">
          <a:extLst>
            <a:ext uri="{FF2B5EF4-FFF2-40B4-BE49-F238E27FC236}">
              <a16:creationId xmlns:a16="http://schemas.microsoft.com/office/drawing/2014/main" id="{23FB6CD0-ACA6-4C9C-A254-E3B89B9D78C9}"/>
            </a:ext>
          </a:extLst>
        </xdr:cNvPr>
        <xdr:cNvSpPr/>
      </xdr:nvSpPr>
      <xdr:spPr>
        <a:xfrm>
          <a:off x="2514600" y="1374521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145414</xdr:rowOff>
    </xdr:from>
    <xdr:to>
      <xdr:col>10</xdr:col>
      <xdr:colOff>165100</xdr:colOff>
      <xdr:row>82</xdr:row>
      <xdr:rowOff>75564</xdr:rowOff>
    </xdr:to>
    <xdr:sp textlink="">
      <xdr:nvSpPr>
        <xdr:cNvPr id="198" name="フローチャート: 判断 197">
          <a:extLst>
            <a:ext uri="{FF2B5EF4-FFF2-40B4-BE49-F238E27FC236}">
              <a16:creationId xmlns:a16="http://schemas.microsoft.com/office/drawing/2014/main" id="{39F8D995-D3C9-451B-AD21-6E0CF59924B2}"/>
            </a:ext>
          </a:extLst>
        </xdr:cNvPr>
        <xdr:cNvSpPr/>
      </xdr:nvSpPr>
      <xdr:spPr>
        <a:xfrm>
          <a:off x="1739900" y="1372425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124461</xdr:rowOff>
    </xdr:from>
    <xdr:to>
      <xdr:col>6</xdr:col>
      <xdr:colOff>38100</xdr:colOff>
      <xdr:row>82</xdr:row>
      <xdr:rowOff>54611</xdr:rowOff>
    </xdr:to>
    <xdr:sp textlink="">
      <xdr:nvSpPr>
        <xdr:cNvPr id="199" name="フローチャート: 判断 198">
          <a:extLst>
            <a:ext uri="{FF2B5EF4-FFF2-40B4-BE49-F238E27FC236}">
              <a16:creationId xmlns:a16="http://schemas.microsoft.com/office/drawing/2014/main" id="{79239E1B-3AB6-4779-AE96-CD694C0F9F5E}"/>
            </a:ext>
          </a:extLst>
        </xdr:cNvPr>
        <xdr:cNvSpPr/>
      </xdr:nvSpPr>
      <xdr:spPr>
        <a:xfrm>
          <a:off x="965200" y="1370330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textlink="">
      <xdr:nvSpPr>
        <xdr:cNvPr id="200" name="テキスト ボックス 199">
          <a:extLst>
            <a:ext uri="{FF2B5EF4-FFF2-40B4-BE49-F238E27FC236}">
              <a16:creationId xmlns:a16="http://schemas.microsoft.com/office/drawing/2014/main" id="{77DD69F1-7B49-4856-AB87-E8B4D6B721B7}"/>
            </a:ext>
          </a:extLst>
        </xdr:cNvPr>
        <xdr:cNvSpPr txBox="1"/>
      </xdr:nvSpPr>
      <xdr:spPr>
        <a:xfrm>
          <a:off x="39192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textlink="">
      <xdr:nvSpPr>
        <xdr:cNvPr id="201" name="テキスト ボックス 200">
          <a:extLst>
            <a:ext uri="{FF2B5EF4-FFF2-40B4-BE49-F238E27FC236}">
              <a16:creationId xmlns:a16="http://schemas.microsoft.com/office/drawing/2014/main" id="{C7771F6B-706D-47D2-A20A-35FCF74EFB76}"/>
            </a:ext>
          </a:extLst>
        </xdr:cNvPr>
        <xdr:cNvSpPr txBox="1"/>
      </xdr:nvSpPr>
      <xdr:spPr>
        <a:xfrm>
          <a:off x="3187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textlink="">
      <xdr:nvSpPr>
        <xdr:cNvPr id="202" name="テキスト ボックス 201">
          <a:extLst>
            <a:ext uri="{FF2B5EF4-FFF2-40B4-BE49-F238E27FC236}">
              <a16:creationId xmlns:a16="http://schemas.microsoft.com/office/drawing/2014/main" id="{C8DD96AF-6187-4D1D-A905-B61F6DA16BA1}"/>
            </a:ext>
          </a:extLst>
        </xdr:cNvPr>
        <xdr:cNvSpPr txBox="1"/>
      </xdr:nvSpPr>
      <xdr:spPr>
        <a:xfrm>
          <a:off x="2397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textlink="">
      <xdr:nvSpPr>
        <xdr:cNvPr id="203" name="テキスト ボックス 202">
          <a:extLst>
            <a:ext uri="{FF2B5EF4-FFF2-40B4-BE49-F238E27FC236}">
              <a16:creationId xmlns:a16="http://schemas.microsoft.com/office/drawing/2014/main" id="{68E18E80-A0C9-4215-A957-495F9F68E638}"/>
            </a:ext>
          </a:extLst>
        </xdr:cNvPr>
        <xdr:cNvSpPr txBox="1"/>
      </xdr:nvSpPr>
      <xdr:spPr>
        <a:xfrm>
          <a:off x="16230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textlink="">
      <xdr:nvSpPr>
        <xdr:cNvPr id="204" name="テキスト ボックス 203">
          <a:extLst>
            <a:ext uri="{FF2B5EF4-FFF2-40B4-BE49-F238E27FC236}">
              <a16:creationId xmlns:a16="http://schemas.microsoft.com/office/drawing/2014/main" id="{B7C03DB2-F00E-40A7-AA3F-5031FF5FBCB2}"/>
            </a:ext>
          </a:extLst>
        </xdr:cNvPr>
        <xdr:cNvSpPr txBox="1"/>
      </xdr:nvSpPr>
      <xdr:spPr>
        <a:xfrm>
          <a:off x="8407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84</xdr:row>
      <xdr:rowOff>99695</xdr:rowOff>
    </xdr:from>
    <xdr:to>
      <xdr:col>24</xdr:col>
      <xdr:colOff>114300</xdr:colOff>
      <xdr:row>85</xdr:row>
      <xdr:rowOff>29845</xdr:rowOff>
    </xdr:to>
    <xdr:sp textlink="">
      <xdr:nvSpPr>
        <xdr:cNvPr id="205" name="楕円 204">
          <a:extLst>
            <a:ext uri="{FF2B5EF4-FFF2-40B4-BE49-F238E27FC236}">
              <a16:creationId xmlns:a16="http://schemas.microsoft.com/office/drawing/2014/main" id="{5F7514BF-5AD4-47DB-B26D-26CAB8D37553}"/>
            </a:ext>
          </a:extLst>
        </xdr:cNvPr>
        <xdr:cNvSpPr/>
      </xdr:nvSpPr>
      <xdr:spPr>
        <a:xfrm>
          <a:off x="4036060" y="1418145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84</xdr:row>
      <xdr:rowOff>78122</xdr:rowOff>
    </xdr:from>
    <xdr:ext cx="405111" cy="259045"/>
    <xdr:sp textlink="">
      <xdr:nvSpPr>
        <xdr:cNvPr id="206" name="【福祉施設】&#10;有形固定資産減価償却率該当値テキスト">
          <a:extLst>
            <a:ext uri="{FF2B5EF4-FFF2-40B4-BE49-F238E27FC236}">
              <a16:creationId xmlns:a16="http://schemas.microsoft.com/office/drawing/2014/main" id="{354E8BCA-084E-43A4-8CAC-D60FCA30215D}"/>
            </a:ext>
          </a:extLst>
        </xdr:cNvPr>
        <xdr:cNvSpPr txBox="1"/>
      </xdr:nvSpPr>
      <xdr:spPr>
        <a:xfrm>
          <a:off x="4124960" y="14159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84</xdr:row>
      <xdr:rowOff>63500</xdr:rowOff>
    </xdr:from>
    <xdr:to>
      <xdr:col>20</xdr:col>
      <xdr:colOff>38100</xdr:colOff>
      <xdr:row>84</xdr:row>
      <xdr:rowOff>165100</xdr:rowOff>
    </xdr:to>
    <xdr:sp textlink="">
      <xdr:nvSpPr>
        <xdr:cNvPr id="207" name="楕円 206">
          <a:extLst>
            <a:ext uri="{FF2B5EF4-FFF2-40B4-BE49-F238E27FC236}">
              <a16:creationId xmlns:a16="http://schemas.microsoft.com/office/drawing/2014/main" id="{78271DA0-16EB-47BD-A074-046FFE747A0B}"/>
            </a:ext>
          </a:extLst>
        </xdr:cNvPr>
        <xdr:cNvSpPr/>
      </xdr:nvSpPr>
      <xdr:spPr>
        <a:xfrm>
          <a:off x="3312160" y="1414526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84</xdr:row>
      <xdr:rowOff>114300</xdr:rowOff>
    </xdr:from>
    <xdr:to>
      <xdr:col>24</xdr:col>
      <xdr:colOff>63500</xdr:colOff>
      <xdr:row>84</xdr:row>
      <xdr:rowOff>150495</xdr:rowOff>
    </xdr:to>
    <xdr:cxnSp macro="">
      <xdr:nvCxnSpPr>
        <xdr:cNvPr id="208" name="直線コネクタ 207">
          <a:extLst>
            <a:ext uri="{FF2B5EF4-FFF2-40B4-BE49-F238E27FC236}">
              <a16:creationId xmlns:a16="http://schemas.microsoft.com/office/drawing/2014/main" id="{FB6BCCAC-04E4-4B3E-9DB1-06E6AED52681}"/>
            </a:ext>
          </a:extLst>
        </xdr:cNvPr>
        <xdr:cNvCxnSpPr/>
      </xdr:nvCxnSpPr>
      <xdr:spPr>
        <a:xfrm>
          <a:off x="3355340" y="14196060"/>
          <a:ext cx="73152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84</xdr:row>
      <xdr:rowOff>27305</xdr:rowOff>
    </xdr:from>
    <xdr:to>
      <xdr:col>15</xdr:col>
      <xdr:colOff>101600</xdr:colOff>
      <xdr:row>84</xdr:row>
      <xdr:rowOff>128905</xdr:rowOff>
    </xdr:to>
    <xdr:sp textlink="">
      <xdr:nvSpPr>
        <xdr:cNvPr id="209" name="楕円 208">
          <a:extLst>
            <a:ext uri="{FF2B5EF4-FFF2-40B4-BE49-F238E27FC236}">
              <a16:creationId xmlns:a16="http://schemas.microsoft.com/office/drawing/2014/main" id="{6691D9CE-54B6-4DF1-9555-0C65ADF0F32C}"/>
            </a:ext>
          </a:extLst>
        </xdr:cNvPr>
        <xdr:cNvSpPr/>
      </xdr:nvSpPr>
      <xdr:spPr>
        <a:xfrm>
          <a:off x="2514600" y="14109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84</xdr:row>
      <xdr:rowOff>78105</xdr:rowOff>
    </xdr:from>
    <xdr:to>
      <xdr:col>19</xdr:col>
      <xdr:colOff>177800</xdr:colOff>
      <xdr:row>84</xdr:row>
      <xdr:rowOff>114300</xdr:rowOff>
    </xdr:to>
    <xdr:cxnSp macro="">
      <xdr:nvCxnSpPr>
        <xdr:cNvPr id="210" name="直線コネクタ 209">
          <a:extLst>
            <a:ext uri="{FF2B5EF4-FFF2-40B4-BE49-F238E27FC236}">
              <a16:creationId xmlns:a16="http://schemas.microsoft.com/office/drawing/2014/main" id="{B1BAD6B6-F816-4BA1-85DD-312137446DE0}"/>
            </a:ext>
          </a:extLst>
        </xdr:cNvPr>
        <xdr:cNvCxnSpPr/>
      </xdr:nvCxnSpPr>
      <xdr:spPr>
        <a:xfrm>
          <a:off x="2565400" y="14159865"/>
          <a:ext cx="78994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83</xdr:row>
      <xdr:rowOff>162561</xdr:rowOff>
    </xdr:from>
    <xdr:to>
      <xdr:col>10</xdr:col>
      <xdr:colOff>165100</xdr:colOff>
      <xdr:row>84</xdr:row>
      <xdr:rowOff>92711</xdr:rowOff>
    </xdr:to>
    <xdr:sp textlink="">
      <xdr:nvSpPr>
        <xdr:cNvPr id="211" name="楕円 210">
          <a:extLst>
            <a:ext uri="{FF2B5EF4-FFF2-40B4-BE49-F238E27FC236}">
              <a16:creationId xmlns:a16="http://schemas.microsoft.com/office/drawing/2014/main" id="{16D63FC2-1D21-4C29-AC3E-0BE6B99B51C8}"/>
            </a:ext>
          </a:extLst>
        </xdr:cNvPr>
        <xdr:cNvSpPr/>
      </xdr:nvSpPr>
      <xdr:spPr>
        <a:xfrm>
          <a:off x="1739900" y="1407668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84</xdr:row>
      <xdr:rowOff>41911</xdr:rowOff>
    </xdr:from>
    <xdr:to>
      <xdr:col>15</xdr:col>
      <xdr:colOff>50800</xdr:colOff>
      <xdr:row>84</xdr:row>
      <xdr:rowOff>78105</xdr:rowOff>
    </xdr:to>
    <xdr:cxnSp macro="">
      <xdr:nvCxnSpPr>
        <xdr:cNvPr id="212" name="直線コネクタ 211">
          <a:extLst>
            <a:ext uri="{FF2B5EF4-FFF2-40B4-BE49-F238E27FC236}">
              <a16:creationId xmlns:a16="http://schemas.microsoft.com/office/drawing/2014/main" id="{2FD32B30-C2B3-461D-BFE0-9743B0F22A79}"/>
            </a:ext>
          </a:extLst>
        </xdr:cNvPr>
        <xdr:cNvCxnSpPr/>
      </xdr:nvCxnSpPr>
      <xdr:spPr>
        <a:xfrm>
          <a:off x="1790700" y="14123671"/>
          <a:ext cx="774700" cy="361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83</xdr:row>
      <xdr:rowOff>126364</xdr:rowOff>
    </xdr:from>
    <xdr:to>
      <xdr:col>6</xdr:col>
      <xdr:colOff>38100</xdr:colOff>
      <xdr:row>84</xdr:row>
      <xdr:rowOff>56514</xdr:rowOff>
    </xdr:to>
    <xdr:sp textlink="">
      <xdr:nvSpPr>
        <xdr:cNvPr id="213" name="楕円 212">
          <a:extLst>
            <a:ext uri="{FF2B5EF4-FFF2-40B4-BE49-F238E27FC236}">
              <a16:creationId xmlns:a16="http://schemas.microsoft.com/office/drawing/2014/main" id="{110B57DC-8DAB-48BA-BCAE-ED943A59317C}"/>
            </a:ext>
          </a:extLst>
        </xdr:cNvPr>
        <xdr:cNvSpPr/>
      </xdr:nvSpPr>
      <xdr:spPr>
        <a:xfrm>
          <a:off x="965200" y="1404048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84</xdr:row>
      <xdr:rowOff>5714</xdr:rowOff>
    </xdr:from>
    <xdr:to>
      <xdr:col>10</xdr:col>
      <xdr:colOff>114300</xdr:colOff>
      <xdr:row>84</xdr:row>
      <xdr:rowOff>41911</xdr:rowOff>
    </xdr:to>
    <xdr:cxnSp macro="">
      <xdr:nvCxnSpPr>
        <xdr:cNvPr id="214" name="直線コネクタ 213">
          <a:extLst>
            <a:ext uri="{FF2B5EF4-FFF2-40B4-BE49-F238E27FC236}">
              <a16:creationId xmlns:a16="http://schemas.microsoft.com/office/drawing/2014/main" id="{0FF1589A-2DD5-45D8-8D98-EE125473A2B8}"/>
            </a:ext>
          </a:extLst>
        </xdr:cNvPr>
        <xdr:cNvCxnSpPr/>
      </xdr:nvCxnSpPr>
      <xdr:spPr>
        <a:xfrm>
          <a:off x="1008380" y="14087474"/>
          <a:ext cx="782320" cy="361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80</xdr:row>
      <xdr:rowOff>145432</xdr:rowOff>
    </xdr:from>
    <xdr:ext cx="405111" cy="259045"/>
    <xdr:sp textlink="">
      <xdr:nvSpPr>
        <xdr:cNvPr id="215" name="n_1aveValue【福祉施設】&#10;有形固定資産減価償却率">
          <a:extLst>
            <a:ext uri="{FF2B5EF4-FFF2-40B4-BE49-F238E27FC236}">
              <a16:creationId xmlns:a16="http://schemas.microsoft.com/office/drawing/2014/main" id="{56ADA648-A7E3-4A54-B7FB-23A05F66ED08}"/>
            </a:ext>
          </a:extLst>
        </xdr:cNvPr>
        <xdr:cNvSpPr txBox="1"/>
      </xdr:nvSpPr>
      <xdr:spPr>
        <a:xfrm>
          <a:off x="3170564" y="13556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113047</xdr:rowOff>
    </xdr:from>
    <xdr:ext cx="405111" cy="259045"/>
    <xdr:sp textlink="">
      <xdr:nvSpPr>
        <xdr:cNvPr id="216" name="n_2aveValue【福祉施設】&#10;有形固定資産減価償却率">
          <a:extLst>
            <a:ext uri="{FF2B5EF4-FFF2-40B4-BE49-F238E27FC236}">
              <a16:creationId xmlns:a16="http://schemas.microsoft.com/office/drawing/2014/main" id="{13F7A68C-4475-4979-BC6C-D58D0B8B0D48}"/>
            </a:ext>
          </a:extLst>
        </xdr:cNvPr>
        <xdr:cNvSpPr txBox="1"/>
      </xdr:nvSpPr>
      <xdr:spPr>
        <a:xfrm>
          <a:off x="2385704" y="13524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92091</xdr:rowOff>
    </xdr:from>
    <xdr:ext cx="405111" cy="259045"/>
    <xdr:sp textlink="">
      <xdr:nvSpPr>
        <xdr:cNvPr id="217" name="n_3aveValue【福祉施設】&#10;有形固定資産減価償却率">
          <a:extLst>
            <a:ext uri="{FF2B5EF4-FFF2-40B4-BE49-F238E27FC236}">
              <a16:creationId xmlns:a16="http://schemas.microsoft.com/office/drawing/2014/main" id="{D26299DC-ACE1-4338-85E2-04432D293FD7}"/>
            </a:ext>
          </a:extLst>
        </xdr:cNvPr>
        <xdr:cNvSpPr txBox="1"/>
      </xdr:nvSpPr>
      <xdr:spPr>
        <a:xfrm>
          <a:off x="1611004" y="135032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71138</xdr:rowOff>
    </xdr:from>
    <xdr:ext cx="405111" cy="259045"/>
    <xdr:sp textlink="">
      <xdr:nvSpPr>
        <xdr:cNvPr id="218" name="n_4aveValue【福祉施設】&#10;有形固定資産減価償却率">
          <a:extLst>
            <a:ext uri="{FF2B5EF4-FFF2-40B4-BE49-F238E27FC236}">
              <a16:creationId xmlns:a16="http://schemas.microsoft.com/office/drawing/2014/main" id="{23EBF0B0-B2E2-4F88-9AC5-E8F468FE9A5C}"/>
            </a:ext>
          </a:extLst>
        </xdr:cNvPr>
        <xdr:cNvSpPr txBox="1"/>
      </xdr:nvSpPr>
      <xdr:spPr>
        <a:xfrm>
          <a:off x="836304" y="134823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84</xdr:row>
      <xdr:rowOff>156227</xdr:rowOff>
    </xdr:from>
    <xdr:ext cx="405111" cy="259045"/>
    <xdr:sp textlink="">
      <xdr:nvSpPr>
        <xdr:cNvPr id="219" name="n_1mainValue【福祉施設】&#10;有形固定資産減価償却率">
          <a:extLst>
            <a:ext uri="{FF2B5EF4-FFF2-40B4-BE49-F238E27FC236}">
              <a16:creationId xmlns:a16="http://schemas.microsoft.com/office/drawing/2014/main" id="{7E4589D2-2D30-40CE-9288-3D17FC067CC0}"/>
            </a:ext>
          </a:extLst>
        </xdr:cNvPr>
        <xdr:cNvSpPr txBox="1"/>
      </xdr:nvSpPr>
      <xdr:spPr>
        <a:xfrm>
          <a:off x="3170564" y="142379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84</xdr:row>
      <xdr:rowOff>120032</xdr:rowOff>
    </xdr:from>
    <xdr:ext cx="405111" cy="259045"/>
    <xdr:sp textlink="">
      <xdr:nvSpPr>
        <xdr:cNvPr id="220" name="n_2mainValue【福祉施設】&#10;有形固定資産減価償却率">
          <a:extLst>
            <a:ext uri="{FF2B5EF4-FFF2-40B4-BE49-F238E27FC236}">
              <a16:creationId xmlns:a16="http://schemas.microsoft.com/office/drawing/2014/main" id="{62373EED-6221-473F-9392-562D689F8EEA}"/>
            </a:ext>
          </a:extLst>
        </xdr:cNvPr>
        <xdr:cNvSpPr txBox="1"/>
      </xdr:nvSpPr>
      <xdr:spPr>
        <a:xfrm>
          <a:off x="2385704" y="142017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84</xdr:row>
      <xdr:rowOff>83838</xdr:rowOff>
    </xdr:from>
    <xdr:ext cx="405111" cy="259045"/>
    <xdr:sp textlink="">
      <xdr:nvSpPr>
        <xdr:cNvPr id="221" name="n_3mainValue【福祉施設】&#10;有形固定資産減価償却率">
          <a:extLst>
            <a:ext uri="{FF2B5EF4-FFF2-40B4-BE49-F238E27FC236}">
              <a16:creationId xmlns:a16="http://schemas.microsoft.com/office/drawing/2014/main" id="{222B4DDB-4A40-4D43-9C17-16BC2C8CFDED}"/>
            </a:ext>
          </a:extLst>
        </xdr:cNvPr>
        <xdr:cNvSpPr txBox="1"/>
      </xdr:nvSpPr>
      <xdr:spPr>
        <a:xfrm>
          <a:off x="1611004" y="141655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84</xdr:row>
      <xdr:rowOff>47641</xdr:rowOff>
    </xdr:from>
    <xdr:ext cx="405111" cy="259045"/>
    <xdr:sp textlink="">
      <xdr:nvSpPr>
        <xdr:cNvPr id="222" name="n_4mainValue【福祉施設】&#10;有形固定資産減価償却率">
          <a:extLst>
            <a:ext uri="{FF2B5EF4-FFF2-40B4-BE49-F238E27FC236}">
              <a16:creationId xmlns:a16="http://schemas.microsoft.com/office/drawing/2014/main" id="{D25CE403-4ED4-45A0-AF95-DCEE111E2F7C}"/>
            </a:ext>
          </a:extLst>
        </xdr:cNvPr>
        <xdr:cNvSpPr txBox="1"/>
      </xdr:nvSpPr>
      <xdr:spPr>
        <a:xfrm>
          <a:off x="836304" y="141294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textlink="">
      <xdr:nvSpPr>
        <xdr:cNvPr id="223" name="正方形/長方形 222">
          <a:extLst>
            <a:ext uri="{FF2B5EF4-FFF2-40B4-BE49-F238E27FC236}">
              <a16:creationId xmlns:a16="http://schemas.microsoft.com/office/drawing/2014/main" id="{14F47E44-DC62-4713-9B3F-46B1CAE56CF2}"/>
            </a:ext>
          </a:extLst>
        </xdr:cNvPr>
        <xdr:cNvSpPr/>
      </xdr:nvSpPr>
      <xdr:spPr>
        <a:xfrm>
          <a:off x="582676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textlink="">
      <xdr:nvSpPr>
        <xdr:cNvPr id="224" name="正方形/長方形 223">
          <a:extLst>
            <a:ext uri="{FF2B5EF4-FFF2-40B4-BE49-F238E27FC236}">
              <a16:creationId xmlns:a16="http://schemas.microsoft.com/office/drawing/2014/main" id="{5B30E6AA-B276-4B9D-9B7E-A9F2B4D729B0}"/>
            </a:ext>
          </a:extLst>
        </xdr:cNvPr>
        <xdr:cNvSpPr/>
      </xdr:nvSpPr>
      <xdr:spPr>
        <a:xfrm>
          <a:off x="59309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textlink="">
      <xdr:nvSpPr>
        <xdr:cNvPr id="225" name="正方形/長方形 224">
          <a:extLst>
            <a:ext uri="{FF2B5EF4-FFF2-40B4-BE49-F238E27FC236}">
              <a16:creationId xmlns:a16="http://schemas.microsoft.com/office/drawing/2014/main" id="{FCF0EB5B-43F0-49E3-9D1B-58303323130D}"/>
            </a:ext>
          </a:extLst>
        </xdr:cNvPr>
        <xdr:cNvSpPr/>
      </xdr:nvSpPr>
      <xdr:spPr>
        <a:xfrm>
          <a:off x="59309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textlink="">
      <xdr:nvSpPr>
        <xdr:cNvPr id="226" name="正方形/長方形 225">
          <a:extLst>
            <a:ext uri="{FF2B5EF4-FFF2-40B4-BE49-F238E27FC236}">
              <a16:creationId xmlns:a16="http://schemas.microsoft.com/office/drawing/2014/main" id="{1A9B2A39-2CCE-45EB-AD92-2879CF98181A}"/>
            </a:ext>
          </a:extLst>
        </xdr:cNvPr>
        <xdr:cNvSpPr/>
      </xdr:nvSpPr>
      <xdr:spPr>
        <a:xfrm>
          <a:off x="68326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textlink="">
      <xdr:nvSpPr>
        <xdr:cNvPr id="227" name="正方形/長方形 226">
          <a:extLst>
            <a:ext uri="{FF2B5EF4-FFF2-40B4-BE49-F238E27FC236}">
              <a16:creationId xmlns:a16="http://schemas.microsoft.com/office/drawing/2014/main" id="{8AFD1C2D-C3A4-4384-AF92-D5713F8C1381}"/>
            </a:ext>
          </a:extLst>
        </xdr:cNvPr>
        <xdr:cNvSpPr/>
      </xdr:nvSpPr>
      <xdr:spPr>
        <a:xfrm>
          <a:off x="68326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textlink="">
      <xdr:nvSpPr>
        <xdr:cNvPr id="228" name="正方形/長方形 227">
          <a:extLst>
            <a:ext uri="{FF2B5EF4-FFF2-40B4-BE49-F238E27FC236}">
              <a16:creationId xmlns:a16="http://schemas.microsoft.com/office/drawing/2014/main" id="{6B9F7005-C0D1-4F1A-9047-87B34EAD7601}"/>
            </a:ext>
          </a:extLst>
        </xdr:cNvPr>
        <xdr:cNvSpPr/>
      </xdr:nvSpPr>
      <xdr:spPr>
        <a:xfrm>
          <a:off x="7838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73</xdr:row>
      <xdr:rowOff>158750</xdr:rowOff>
    </xdr:from>
    <xdr:to>
      <xdr:col>54</xdr:col>
      <xdr:colOff>127000</xdr:colOff>
      <xdr:row>75</xdr:row>
      <xdr:rowOff>69850</xdr:rowOff>
    </xdr:to>
    <xdr:sp textlink="">
      <xdr:nvSpPr>
        <xdr:cNvPr id="229" name="正方形/長方形 228">
          <a:extLst>
            <a:ext uri="{FF2B5EF4-FFF2-40B4-BE49-F238E27FC236}">
              <a16:creationId xmlns:a16="http://schemas.microsoft.com/office/drawing/2014/main" id="{C78534AB-1733-4474-8403-A73B41A79F40}"/>
            </a:ext>
          </a:extLst>
        </xdr:cNvPr>
        <xdr:cNvSpPr/>
      </xdr:nvSpPr>
      <xdr:spPr>
        <a:xfrm>
          <a:off x="7838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textlink="">
      <xdr:nvSpPr>
        <xdr:cNvPr id="230" name="正方形/長方形 229">
          <a:extLst>
            <a:ext uri="{FF2B5EF4-FFF2-40B4-BE49-F238E27FC236}">
              <a16:creationId xmlns:a16="http://schemas.microsoft.com/office/drawing/2014/main" id="{1F6DFD4D-5597-48AB-A713-A3E846F1D808}"/>
            </a:ext>
          </a:extLst>
        </xdr:cNvPr>
        <xdr:cNvSpPr/>
      </xdr:nvSpPr>
      <xdr:spPr>
        <a:xfrm>
          <a:off x="582676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textlink="">
      <xdr:nvSpPr>
        <xdr:cNvPr id="231" name="テキスト ボックス 230">
          <a:extLst>
            <a:ext uri="{FF2B5EF4-FFF2-40B4-BE49-F238E27FC236}">
              <a16:creationId xmlns:a16="http://schemas.microsoft.com/office/drawing/2014/main" id="{53E52F41-340C-488F-99C7-D486541A27C6}"/>
            </a:ext>
          </a:extLst>
        </xdr:cNvPr>
        <xdr:cNvSpPr txBox="1"/>
      </xdr:nvSpPr>
      <xdr:spPr>
        <a:xfrm>
          <a:off x="578866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232" name="直線コネクタ 231">
          <a:extLst>
            <a:ext uri="{FF2B5EF4-FFF2-40B4-BE49-F238E27FC236}">
              <a16:creationId xmlns:a16="http://schemas.microsoft.com/office/drawing/2014/main" id="{D762BEB9-7B23-40BF-A61A-8977B40AB450}"/>
            </a:ext>
          </a:extLst>
        </xdr:cNvPr>
        <xdr:cNvCxnSpPr/>
      </xdr:nvCxnSpPr>
      <xdr:spPr>
        <a:xfrm>
          <a:off x="5826760" y="149047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233" name="直線コネクタ 232">
          <a:extLst>
            <a:ext uri="{FF2B5EF4-FFF2-40B4-BE49-F238E27FC236}">
              <a16:creationId xmlns:a16="http://schemas.microsoft.com/office/drawing/2014/main" id="{878800BA-4E95-4F1B-BEAE-C095D915AF0F}"/>
            </a:ext>
          </a:extLst>
        </xdr:cNvPr>
        <xdr:cNvCxnSpPr/>
      </xdr:nvCxnSpPr>
      <xdr:spPr>
        <a:xfrm>
          <a:off x="5826760" y="144551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textlink="">
      <xdr:nvSpPr>
        <xdr:cNvPr id="234" name="テキスト ボックス 233">
          <a:extLst>
            <a:ext uri="{FF2B5EF4-FFF2-40B4-BE49-F238E27FC236}">
              <a16:creationId xmlns:a16="http://schemas.microsoft.com/office/drawing/2014/main" id="{9DAC516D-214E-4646-8797-3B05386D28DD}"/>
            </a:ext>
          </a:extLst>
        </xdr:cNvPr>
        <xdr:cNvSpPr txBox="1"/>
      </xdr:nvSpPr>
      <xdr:spPr>
        <a:xfrm>
          <a:off x="5405301" y="14316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235" name="直線コネクタ 234">
          <a:extLst>
            <a:ext uri="{FF2B5EF4-FFF2-40B4-BE49-F238E27FC236}">
              <a16:creationId xmlns:a16="http://schemas.microsoft.com/office/drawing/2014/main" id="{1ADBD7CE-3BE7-4A44-85E3-C906EF3E6242}"/>
            </a:ext>
          </a:extLst>
        </xdr:cNvPr>
        <xdr:cNvCxnSpPr/>
      </xdr:nvCxnSpPr>
      <xdr:spPr>
        <a:xfrm>
          <a:off x="5826760" y="140093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textlink="">
      <xdr:nvSpPr>
        <xdr:cNvPr id="236" name="テキスト ボックス 235">
          <a:extLst>
            <a:ext uri="{FF2B5EF4-FFF2-40B4-BE49-F238E27FC236}">
              <a16:creationId xmlns:a16="http://schemas.microsoft.com/office/drawing/2014/main" id="{63073D8E-F351-458E-B728-3C40ACC63B3D}"/>
            </a:ext>
          </a:extLst>
        </xdr:cNvPr>
        <xdr:cNvSpPr txBox="1"/>
      </xdr:nvSpPr>
      <xdr:spPr>
        <a:xfrm>
          <a:off x="5405301" y="138709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237" name="直線コネクタ 236">
          <a:extLst>
            <a:ext uri="{FF2B5EF4-FFF2-40B4-BE49-F238E27FC236}">
              <a16:creationId xmlns:a16="http://schemas.microsoft.com/office/drawing/2014/main" id="{EFFA5430-10D8-4E24-9A5B-7F906AB66C15}"/>
            </a:ext>
          </a:extLst>
        </xdr:cNvPr>
        <xdr:cNvCxnSpPr/>
      </xdr:nvCxnSpPr>
      <xdr:spPr>
        <a:xfrm>
          <a:off x="5826760" y="135636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textlink="">
      <xdr:nvSpPr>
        <xdr:cNvPr id="238" name="テキスト ボックス 237">
          <a:extLst>
            <a:ext uri="{FF2B5EF4-FFF2-40B4-BE49-F238E27FC236}">
              <a16:creationId xmlns:a16="http://schemas.microsoft.com/office/drawing/2014/main" id="{EFB45F36-2649-450D-9238-91B5EA3FFFEE}"/>
            </a:ext>
          </a:extLst>
        </xdr:cNvPr>
        <xdr:cNvSpPr txBox="1"/>
      </xdr:nvSpPr>
      <xdr:spPr>
        <a:xfrm>
          <a:off x="5405301" y="13421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239" name="直線コネクタ 238">
          <a:extLst>
            <a:ext uri="{FF2B5EF4-FFF2-40B4-BE49-F238E27FC236}">
              <a16:creationId xmlns:a16="http://schemas.microsoft.com/office/drawing/2014/main" id="{9D386074-6363-48F0-8A4B-D99EC3B0149A}"/>
            </a:ext>
          </a:extLst>
        </xdr:cNvPr>
        <xdr:cNvCxnSpPr/>
      </xdr:nvCxnSpPr>
      <xdr:spPr>
        <a:xfrm>
          <a:off x="5826760" y="131140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textlink="">
      <xdr:nvSpPr>
        <xdr:cNvPr id="240" name="テキスト ボックス 239">
          <a:extLst>
            <a:ext uri="{FF2B5EF4-FFF2-40B4-BE49-F238E27FC236}">
              <a16:creationId xmlns:a16="http://schemas.microsoft.com/office/drawing/2014/main" id="{AE3E5CA3-112D-4F88-85B1-C0A0C1B3B2AC}"/>
            </a:ext>
          </a:extLst>
        </xdr:cNvPr>
        <xdr:cNvSpPr txBox="1"/>
      </xdr:nvSpPr>
      <xdr:spPr>
        <a:xfrm>
          <a:off x="5405301" y="129756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241" name="直線コネクタ 240">
          <a:extLst>
            <a:ext uri="{FF2B5EF4-FFF2-40B4-BE49-F238E27FC236}">
              <a16:creationId xmlns:a16="http://schemas.microsoft.com/office/drawing/2014/main" id="{6C1A7676-CD5B-4ED8-AECC-D521C4225CEF}"/>
            </a:ext>
          </a:extLst>
        </xdr:cNvPr>
        <xdr:cNvCxnSpPr/>
      </xdr:nvCxnSpPr>
      <xdr:spPr>
        <a:xfrm>
          <a:off x="5826760" y="126682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textlink="">
      <xdr:nvSpPr>
        <xdr:cNvPr id="242" name="テキスト ボックス 241">
          <a:extLst>
            <a:ext uri="{FF2B5EF4-FFF2-40B4-BE49-F238E27FC236}">
              <a16:creationId xmlns:a16="http://schemas.microsoft.com/office/drawing/2014/main" id="{F4F817F0-F582-44F2-8DE8-E85055982E5F}"/>
            </a:ext>
          </a:extLst>
        </xdr:cNvPr>
        <xdr:cNvSpPr txBox="1"/>
      </xdr:nvSpPr>
      <xdr:spPr>
        <a:xfrm>
          <a:off x="540530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textlink="">
      <xdr:nvSpPr>
        <xdr:cNvPr id="243" name="【福祉施設】&#10;一人当たり面積グラフ枠">
          <a:extLst>
            <a:ext uri="{FF2B5EF4-FFF2-40B4-BE49-F238E27FC236}">
              <a16:creationId xmlns:a16="http://schemas.microsoft.com/office/drawing/2014/main" id="{51BF9F29-BBC2-40DF-8AE1-B99302F9FC07}"/>
            </a:ext>
          </a:extLst>
        </xdr:cNvPr>
        <xdr:cNvSpPr/>
      </xdr:nvSpPr>
      <xdr:spPr>
        <a:xfrm>
          <a:off x="582676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33528</xdr:rowOff>
    </xdr:from>
    <xdr:to>
      <xdr:col>54</xdr:col>
      <xdr:colOff>189865</xdr:colOff>
      <xdr:row>86</xdr:row>
      <xdr:rowOff>33528</xdr:rowOff>
    </xdr:to>
    <xdr:cxnSp macro="">
      <xdr:nvCxnSpPr>
        <xdr:cNvPr id="244" name="直線コネクタ 243">
          <a:extLst>
            <a:ext uri="{FF2B5EF4-FFF2-40B4-BE49-F238E27FC236}">
              <a16:creationId xmlns:a16="http://schemas.microsoft.com/office/drawing/2014/main" id="{BB70ABC4-9CB9-470D-82F7-7D08AD81D58D}"/>
            </a:ext>
          </a:extLst>
        </xdr:cNvPr>
        <xdr:cNvCxnSpPr/>
      </xdr:nvCxnSpPr>
      <xdr:spPr>
        <a:xfrm flipV="1">
          <a:off x="9219565" y="13109448"/>
          <a:ext cx="0" cy="13411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37355</xdr:rowOff>
    </xdr:from>
    <xdr:ext cx="469744" cy="259045"/>
    <xdr:sp textlink="">
      <xdr:nvSpPr>
        <xdr:cNvPr id="245" name="【福祉施設】&#10;一人当たり面積最小値テキスト">
          <a:extLst>
            <a:ext uri="{FF2B5EF4-FFF2-40B4-BE49-F238E27FC236}">
              <a16:creationId xmlns:a16="http://schemas.microsoft.com/office/drawing/2014/main" id="{D310E886-763D-4EA9-92F2-993A80D9CB6D}"/>
            </a:ext>
          </a:extLst>
        </xdr:cNvPr>
        <xdr:cNvSpPr txBox="1"/>
      </xdr:nvSpPr>
      <xdr:spPr>
        <a:xfrm>
          <a:off x="9258300" y="144543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33528</xdr:rowOff>
    </xdr:from>
    <xdr:to>
      <xdr:col>55</xdr:col>
      <xdr:colOff>88900</xdr:colOff>
      <xdr:row>86</xdr:row>
      <xdr:rowOff>33528</xdr:rowOff>
    </xdr:to>
    <xdr:cxnSp macro="">
      <xdr:nvCxnSpPr>
        <xdr:cNvPr id="246" name="直線コネクタ 245">
          <a:extLst>
            <a:ext uri="{FF2B5EF4-FFF2-40B4-BE49-F238E27FC236}">
              <a16:creationId xmlns:a16="http://schemas.microsoft.com/office/drawing/2014/main" id="{169F052F-66F1-411A-B818-1FFE3FA84A3B}"/>
            </a:ext>
          </a:extLst>
        </xdr:cNvPr>
        <xdr:cNvCxnSpPr/>
      </xdr:nvCxnSpPr>
      <xdr:spPr>
        <a:xfrm>
          <a:off x="9154160" y="1445056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151655</xdr:rowOff>
    </xdr:from>
    <xdr:ext cx="469744" cy="259045"/>
    <xdr:sp textlink="">
      <xdr:nvSpPr>
        <xdr:cNvPr id="247" name="【福祉施設】&#10;一人当たり面積最大値テキスト">
          <a:extLst>
            <a:ext uri="{FF2B5EF4-FFF2-40B4-BE49-F238E27FC236}">
              <a16:creationId xmlns:a16="http://schemas.microsoft.com/office/drawing/2014/main" id="{3D0B4D22-B1F5-4693-8288-C7C37A8F1DA2}"/>
            </a:ext>
          </a:extLst>
        </xdr:cNvPr>
        <xdr:cNvSpPr txBox="1"/>
      </xdr:nvSpPr>
      <xdr:spPr>
        <a:xfrm>
          <a:off x="9258300" y="128922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33528</xdr:rowOff>
    </xdr:from>
    <xdr:to>
      <xdr:col>55</xdr:col>
      <xdr:colOff>88900</xdr:colOff>
      <xdr:row>78</xdr:row>
      <xdr:rowOff>33528</xdr:rowOff>
    </xdr:to>
    <xdr:cxnSp macro="">
      <xdr:nvCxnSpPr>
        <xdr:cNvPr id="248" name="直線コネクタ 247">
          <a:extLst>
            <a:ext uri="{FF2B5EF4-FFF2-40B4-BE49-F238E27FC236}">
              <a16:creationId xmlns:a16="http://schemas.microsoft.com/office/drawing/2014/main" id="{96402CAE-D17F-47D4-9961-8019A26E56C2}"/>
            </a:ext>
          </a:extLst>
        </xdr:cNvPr>
        <xdr:cNvCxnSpPr/>
      </xdr:nvCxnSpPr>
      <xdr:spPr>
        <a:xfrm>
          <a:off x="9154160" y="1310944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91457</xdr:rowOff>
    </xdr:from>
    <xdr:ext cx="469744" cy="259045"/>
    <xdr:sp textlink="">
      <xdr:nvSpPr>
        <xdr:cNvPr id="249" name="【福祉施設】&#10;一人当たり面積平均値テキスト">
          <a:extLst>
            <a:ext uri="{FF2B5EF4-FFF2-40B4-BE49-F238E27FC236}">
              <a16:creationId xmlns:a16="http://schemas.microsoft.com/office/drawing/2014/main" id="{2868200C-1C6F-46A1-BC68-6AD9F853E065}"/>
            </a:ext>
          </a:extLst>
        </xdr:cNvPr>
        <xdr:cNvSpPr txBox="1"/>
      </xdr:nvSpPr>
      <xdr:spPr>
        <a:xfrm>
          <a:off x="9258300" y="140055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113030</xdr:rowOff>
    </xdr:from>
    <xdr:to>
      <xdr:col>55</xdr:col>
      <xdr:colOff>50800</xdr:colOff>
      <xdr:row>84</xdr:row>
      <xdr:rowOff>43180</xdr:rowOff>
    </xdr:to>
    <xdr:sp textlink="">
      <xdr:nvSpPr>
        <xdr:cNvPr id="250" name="フローチャート: 判断 249">
          <a:extLst>
            <a:ext uri="{FF2B5EF4-FFF2-40B4-BE49-F238E27FC236}">
              <a16:creationId xmlns:a16="http://schemas.microsoft.com/office/drawing/2014/main" id="{44C64FA0-8FFB-4FE7-BCB7-9F1B1AF2C395}"/>
            </a:ext>
          </a:extLst>
        </xdr:cNvPr>
        <xdr:cNvSpPr/>
      </xdr:nvSpPr>
      <xdr:spPr>
        <a:xfrm>
          <a:off x="9192260" y="1402715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99313</xdr:rowOff>
    </xdr:from>
    <xdr:to>
      <xdr:col>50</xdr:col>
      <xdr:colOff>165100</xdr:colOff>
      <xdr:row>84</xdr:row>
      <xdr:rowOff>29463</xdr:rowOff>
    </xdr:to>
    <xdr:sp textlink="">
      <xdr:nvSpPr>
        <xdr:cNvPr id="251" name="フローチャート: 判断 250">
          <a:extLst>
            <a:ext uri="{FF2B5EF4-FFF2-40B4-BE49-F238E27FC236}">
              <a16:creationId xmlns:a16="http://schemas.microsoft.com/office/drawing/2014/main" id="{8DD9567A-DECE-4DF5-B3F1-83FAE370AC60}"/>
            </a:ext>
          </a:extLst>
        </xdr:cNvPr>
        <xdr:cNvSpPr/>
      </xdr:nvSpPr>
      <xdr:spPr>
        <a:xfrm>
          <a:off x="8445500" y="1401343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126746</xdr:rowOff>
    </xdr:from>
    <xdr:to>
      <xdr:col>46</xdr:col>
      <xdr:colOff>38100</xdr:colOff>
      <xdr:row>84</xdr:row>
      <xdr:rowOff>56896</xdr:rowOff>
    </xdr:to>
    <xdr:sp textlink="">
      <xdr:nvSpPr>
        <xdr:cNvPr id="252" name="フローチャート: 判断 251">
          <a:extLst>
            <a:ext uri="{FF2B5EF4-FFF2-40B4-BE49-F238E27FC236}">
              <a16:creationId xmlns:a16="http://schemas.microsoft.com/office/drawing/2014/main" id="{29D27596-4770-436F-8EDF-D5514D6166EB}"/>
            </a:ext>
          </a:extLst>
        </xdr:cNvPr>
        <xdr:cNvSpPr/>
      </xdr:nvSpPr>
      <xdr:spPr>
        <a:xfrm>
          <a:off x="7670800" y="1404086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113030</xdr:rowOff>
    </xdr:from>
    <xdr:to>
      <xdr:col>41</xdr:col>
      <xdr:colOff>101600</xdr:colOff>
      <xdr:row>84</xdr:row>
      <xdr:rowOff>43180</xdr:rowOff>
    </xdr:to>
    <xdr:sp textlink="">
      <xdr:nvSpPr>
        <xdr:cNvPr id="253" name="フローチャート: 判断 252">
          <a:extLst>
            <a:ext uri="{FF2B5EF4-FFF2-40B4-BE49-F238E27FC236}">
              <a16:creationId xmlns:a16="http://schemas.microsoft.com/office/drawing/2014/main" id="{91F87272-AEDF-453F-B047-8BD4B7F19401}"/>
            </a:ext>
          </a:extLst>
        </xdr:cNvPr>
        <xdr:cNvSpPr/>
      </xdr:nvSpPr>
      <xdr:spPr>
        <a:xfrm>
          <a:off x="6873240" y="1402715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103887</xdr:rowOff>
    </xdr:from>
    <xdr:to>
      <xdr:col>36</xdr:col>
      <xdr:colOff>165100</xdr:colOff>
      <xdr:row>84</xdr:row>
      <xdr:rowOff>34037</xdr:rowOff>
    </xdr:to>
    <xdr:sp textlink="">
      <xdr:nvSpPr>
        <xdr:cNvPr id="254" name="フローチャート: 判断 253">
          <a:extLst>
            <a:ext uri="{FF2B5EF4-FFF2-40B4-BE49-F238E27FC236}">
              <a16:creationId xmlns:a16="http://schemas.microsoft.com/office/drawing/2014/main" id="{B4879968-886D-4FA7-9442-6BB8375B8C9D}"/>
            </a:ext>
          </a:extLst>
        </xdr:cNvPr>
        <xdr:cNvSpPr/>
      </xdr:nvSpPr>
      <xdr:spPr>
        <a:xfrm>
          <a:off x="6098540" y="1401800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textlink="">
      <xdr:nvSpPr>
        <xdr:cNvPr id="255" name="テキスト ボックス 254">
          <a:extLst>
            <a:ext uri="{FF2B5EF4-FFF2-40B4-BE49-F238E27FC236}">
              <a16:creationId xmlns:a16="http://schemas.microsoft.com/office/drawing/2014/main" id="{67429403-649A-4A8B-B54E-0DDD77B62528}"/>
            </a:ext>
          </a:extLst>
        </xdr:cNvPr>
        <xdr:cNvSpPr txBox="1"/>
      </xdr:nvSpPr>
      <xdr:spPr>
        <a:xfrm>
          <a:off x="90525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textlink="">
      <xdr:nvSpPr>
        <xdr:cNvPr id="256" name="テキスト ボックス 255">
          <a:extLst>
            <a:ext uri="{FF2B5EF4-FFF2-40B4-BE49-F238E27FC236}">
              <a16:creationId xmlns:a16="http://schemas.microsoft.com/office/drawing/2014/main" id="{82512766-4CF0-4489-8D30-2B01693C85EE}"/>
            </a:ext>
          </a:extLst>
        </xdr:cNvPr>
        <xdr:cNvSpPr txBox="1"/>
      </xdr:nvSpPr>
      <xdr:spPr>
        <a:xfrm>
          <a:off x="83286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textlink="">
      <xdr:nvSpPr>
        <xdr:cNvPr id="257" name="テキスト ボックス 256">
          <a:extLst>
            <a:ext uri="{FF2B5EF4-FFF2-40B4-BE49-F238E27FC236}">
              <a16:creationId xmlns:a16="http://schemas.microsoft.com/office/drawing/2014/main" id="{CA59E66E-7E0D-4640-9014-513D1E6F5759}"/>
            </a:ext>
          </a:extLst>
        </xdr:cNvPr>
        <xdr:cNvSpPr txBox="1"/>
      </xdr:nvSpPr>
      <xdr:spPr>
        <a:xfrm>
          <a:off x="75463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textlink="">
      <xdr:nvSpPr>
        <xdr:cNvPr id="258" name="テキスト ボックス 257">
          <a:extLst>
            <a:ext uri="{FF2B5EF4-FFF2-40B4-BE49-F238E27FC236}">
              <a16:creationId xmlns:a16="http://schemas.microsoft.com/office/drawing/2014/main" id="{4EA03F03-A42A-4040-BDD0-BF034615022A}"/>
            </a:ext>
          </a:extLst>
        </xdr:cNvPr>
        <xdr:cNvSpPr txBox="1"/>
      </xdr:nvSpPr>
      <xdr:spPr>
        <a:xfrm>
          <a:off x="67564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textlink="">
      <xdr:nvSpPr>
        <xdr:cNvPr id="259" name="テキスト ボックス 258">
          <a:extLst>
            <a:ext uri="{FF2B5EF4-FFF2-40B4-BE49-F238E27FC236}">
              <a16:creationId xmlns:a16="http://schemas.microsoft.com/office/drawing/2014/main" id="{65A0923E-5B09-40DC-8A38-DF27F1C244E6}"/>
            </a:ext>
          </a:extLst>
        </xdr:cNvPr>
        <xdr:cNvSpPr txBox="1"/>
      </xdr:nvSpPr>
      <xdr:spPr>
        <a:xfrm>
          <a:off x="5981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30735</xdr:rowOff>
    </xdr:from>
    <xdr:to>
      <xdr:col>55</xdr:col>
      <xdr:colOff>50800</xdr:colOff>
      <xdr:row>83</xdr:row>
      <xdr:rowOff>132335</xdr:rowOff>
    </xdr:to>
    <xdr:sp textlink="">
      <xdr:nvSpPr>
        <xdr:cNvPr id="260" name="楕円 259">
          <a:extLst>
            <a:ext uri="{FF2B5EF4-FFF2-40B4-BE49-F238E27FC236}">
              <a16:creationId xmlns:a16="http://schemas.microsoft.com/office/drawing/2014/main" id="{4DD103E8-53B9-4C0E-831E-C5502320D565}"/>
            </a:ext>
          </a:extLst>
        </xdr:cNvPr>
        <xdr:cNvSpPr/>
      </xdr:nvSpPr>
      <xdr:spPr>
        <a:xfrm>
          <a:off x="9192260" y="1394485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82</xdr:row>
      <xdr:rowOff>53612</xdr:rowOff>
    </xdr:from>
    <xdr:ext cx="469744" cy="259045"/>
    <xdr:sp textlink="">
      <xdr:nvSpPr>
        <xdr:cNvPr id="261" name="【福祉施設】&#10;一人当たり面積該当値テキスト">
          <a:extLst>
            <a:ext uri="{FF2B5EF4-FFF2-40B4-BE49-F238E27FC236}">
              <a16:creationId xmlns:a16="http://schemas.microsoft.com/office/drawing/2014/main" id="{7A3EB1DA-032B-43BE-AAFB-7E17FF40B8EA}"/>
            </a:ext>
          </a:extLst>
        </xdr:cNvPr>
        <xdr:cNvSpPr txBox="1"/>
      </xdr:nvSpPr>
      <xdr:spPr>
        <a:xfrm>
          <a:off x="9258300" y="138000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83</xdr:row>
      <xdr:rowOff>30735</xdr:rowOff>
    </xdr:from>
    <xdr:to>
      <xdr:col>50</xdr:col>
      <xdr:colOff>165100</xdr:colOff>
      <xdr:row>83</xdr:row>
      <xdr:rowOff>132335</xdr:rowOff>
    </xdr:to>
    <xdr:sp textlink="">
      <xdr:nvSpPr>
        <xdr:cNvPr id="262" name="楕円 261">
          <a:extLst>
            <a:ext uri="{FF2B5EF4-FFF2-40B4-BE49-F238E27FC236}">
              <a16:creationId xmlns:a16="http://schemas.microsoft.com/office/drawing/2014/main" id="{8F5DFDB7-E94F-4A93-B7A0-F4332614043E}"/>
            </a:ext>
          </a:extLst>
        </xdr:cNvPr>
        <xdr:cNvSpPr/>
      </xdr:nvSpPr>
      <xdr:spPr>
        <a:xfrm>
          <a:off x="8445500" y="13944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83</xdr:row>
      <xdr:rowOff>81535</xdr:rowOff>
    </xdr:from>
    <xdr:to>
      <xdr:col>55</xdr:col>
      <xdr:colOff>0</xdr:colOff>
      <xdr:row>83</xdr:row>
      <xdr:rowOff>81535</xdr:rowOff>
    </xdr:to>
    <xdr:cxnSp macro="">
      <xdr:nvCxnSpPr>
        <xdr:cNvPr id="263" name="直線コネクタ 262">
          <a:extLst>
            <a:ext uri="{FF2B5EF4-FFF2-40B4-BE49-F238E27FC236}">
              <a16:creationId xmlns:a16="http://schemas.microsoft.com/office/drawing/2014/main" id="{FE4F54D1-8214-48A0-8271-DF387D454B63}"/>
            </a:ext>
          </a:extLst>
        </xdr:cNvPr>
        <xdr:cNvCxnSpPr/>
      </xdr:nvCxnSpPr>
      <xdr:spPr>
        <a:xfrm>
          <a:off x="8496300" y="13995655"/>
          <a:ext cx="7239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83</xdr:row>
      <xdr:rowOff>30735</xdr:rowOff>
    </xdr:from>
    <xdr:to>
      <xdr:col>46</xdr:col>
      <xdr:colOff>38100</xdr:colOff>
      <xdr:row>83</xdr:row>
      <xdr:rowOff>132335</xdr:rowOff>
    </xdr:to>
    <xdr:sp textlink="">
      <xdr:nvSpPr>
        <xdr:cNvPr id="264" name="楕円 263">
          <a:extLst>
            <a:ext uri="{FF2B5EF4-FFF2-40B4-BE49-F238E27FC236}">
              <a16:creationId xmlns:a16="http://schemas.microsoft.com/office/drawing/2014/main" id="{54CAB9DF-AAED-4687-A0CD-A9F6B823B634}"/>
            </a:ext>
          </a:extLst>
        </xdr:cNvPr>
        <xdr:cNvSpPr/>
      </xdr:nvSpPr>
      <xdr:spPr>
        <a:xfrm>
          <a:off x="7670800" y="1394485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83</xdr:row>
      <xdr:rowOff>81535</xdr:rowOff>
    </xdr:from>
    <xdr:to>
      <xdr:col>50</xdr:col>
      <xdr:colOff>114300</xdr:colOff>
      <xdr:row>83</xdr:row>
      <xdr:rowOff>81535</xdr:rowOff>
    </xdr:to>
    <xdr:cxnSp macro="">
      <xdr:nvCxnSpPr>
        <xdr:cNvPr id="265" name="直線コネクタ 264">
          <a:extLst>
            <a:ext uri="{FF2B5EF4-FFF2-40B4-BE49-F238E27FC236}">
              <a16:creationId xmlns:a16="http://schemas.microsoft.com/office/drawing/2014/main" id="{AD04582E-7EEF-43C7-BB6C-F7821D7D2C5A}"/>
            </a:ext>
          </a:extLst>
        </xdr:cNvPr>
        <xdr:cNvCxnSpPr/>
      </xdr:nvCxnSpPr>
      <xdr:spPr>
        <a:xfrm>
          <a:off x="7713980" y="13995655"/>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83</xdr:row>
      <xdr:rowOff>35306</xdr:rowOff>
    </xdr:from>
    <xdr:to>
      <xdr:col>41</xdr:col>
      <xdr:colOff>101600</xdr:colOff>
      <xdr:row>83</xdr:row>
      <xdr:rowOff>136906</xdr:rowOff>
    </xdr:to>
    <xdr:sp textlink="">
      <xdr:nvSpPr>
        <xdr:cNvPr id="266" name="楕円 265">
          <a:extLst>
            <a:ext uri="{FF2B5EF4-FFF2-40B4-BE49-F238E27FC236}">
              <a16:creationId xmlns:a16="http://schemas.microsoft.com/office/drawing/2014/main" id="{22CC2D49-2F31-47BF-894C-3A288E21BF6A}"/>
            </a:ext>
          </a:extLst>
        </xdr:cNvPr>
        <xdr:cNvSpPr/>
      </xdr:nvSpPr>
      <xdr:spPr>
        <a:xfrm>
          <a:off x="6873240" y="139494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83</xdr:row>
      <xdr:rowOff>81535</xdr:rowOff>
    </xdr:from>
    <xdr:to>
      <xdr:col>45</xdr:col>
      <xdr:colOff>177800</xdr:colOff>
      <xdr:row>83</xdr:row>
      <xdr:rowOff>86106</xdr:rowOff>
    </xdr:to>
    <xdr:cxnSp macro="">
      <xdr:nvCxnSpPr>
        <xdr:cNvPr id="267" name="直線コネクタ 266">
          <a:extLst>
            <a:ext uri="{FF2B5EF4-FFF2-40B4-BE49-F238E27FC236}">
              <a16:creationId xmlns:a16="http://schemas.microsoft.com/office/drawing/2014/main" id="{A557C2E5-1D5B-4B05-AEF0-7D0BC4762100}"/>
            </a:ext>
          </a:extLst>
        </xdr:cNvPr>
        <xdr:cNvCxnSpPr/>
      </xdr:nvCxnSpPr>
      <xdr:spPr>
        <a:xfrm flipV="1">
          <a:off x="6924040" y="13995655"/>
          <a:ext cx="789940" cy="4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83</xdr:row>
      <xdr:rowOff>39878</xdr:rowOff>
    </xdr:from>
    <xdr:to>
      <xdr:col>36</xdr:col>
      <xdr:colOff>165100</xdr:colOff>
      <xdr:row>83</xdr:row>
      <xdr:rowOff>141478</xdr:rowOff>
    </xdr:to>
    <xdr:sp textlink="">
      <xdr:nvSpPr>
        <xdr:cNvPr id="268" name="楕円 267">
          <a:extLst>
            <a:ext uri="{FF2B5EF4-FFF2-40B4-BE49-F238E27FC236}">
              <a16:creationId xmlns:a16="http://schemas.microsoft.com/office/drawing/2014/main" id="{DDE9A31A-EFCF-4D04-88CD-BC915268AF9E}"/>
            </a:ext>
          </a:extLst>
        </xdr:cNvPr>
        <xdr:cNvSpPr/>
      </xdr:nvSpPr>
      <xdr:spPr>
        <a:xfrm>
          <a:off x="6098540" y="139539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83</xdr:row>
      <xdr:rowOff>86106</xdr:rowOff>
    </xdr:from>
    <xdr:to>
      <xdr:col>41</xdr:col>
      <xdr:colOff>50800</xdr:colOff>
      <xdr:row>83</xdr:row>
      <xdr:rowOff>90678</xdr:rowOff>
    </xdr:to>
    <xdr:cxnSp macro="">
      <xdr:nvCxnSpPr>
        <xdr:cNvPr id="269" name="直線コネクタ 268">
          <a:extLst>
            <a:ext uri="{FF2B5EF4-FFF2-40B4-BE49-F238E27FC236}">
              <a16:creationId xmlns:a16="http://schemas.microsoft.com/office/drawing/2014/main" id="{21D82BFF-58CC-43C1-A9E7-144880623048}"/>
            </a:ext>
          </a:extLst>
        </xdr:cNvPr>
        <xdr:cNvCxnSpPr/>
      </xdr:nvCxnSpPr>
      <xdr:spPr>
        <a:xfrm flipV="1">
          <a:off x="6149340" y="14000226"/>
          <a:ext cx="7747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20590</xdr:rowOff>
    </xdr:from>
    <xdr:ext cx="469744" cy="259045"/>
    <xdr:sp textlink="">
      <xdr:nvSpPr>
        <xdr:cNvPr id="270" name="n_1aveValue【福祉施設】&#10;一人当たり面積">
          <a:extLst>
            <a:ext uri="{FF2B5EF4-FFF2-40B4-BE49-F238E27FC236}">
              <a16:creationId xmlns:a16="http://schemas.microsoft.com/office/drawing/2014/main" id="{BB281610-4237-4275-AF59-1C05FD71B06D}"/>
            </a:ext>
          </a:extLst>
        </xdr:cNvPr>
        <xdr:cNvSpPr txBox="1"/>
      </xdr:nvSpPr>
      <xdr:spPr>
        <a:xfrm>
          <a:off x="8271587" y="141023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48023</xdr:rowOff>
    </xdr:from>
    <xdr:ext cx="469744" cy="259045"/>
    <xdr:sp textlink="">
      <xdr:nvSpPr>
        <xdr:cNvPr id="271" name="n_2aveValue【福祉施設】&#10;一人当たり面積">
          <a:extLst>
            <a:ext uri="{FF2B5EF4-FFF2-40B4-BE49-F238E27FC236}">
              <a16:creationId xmlns:a16="http://schemas.microsoft.com/office/drawing/2014/main" id="{C4C59CEB-67D4-445D-8F1F-8B14FEE48E64}"/>
            </a:ext>
          </a:extLst>
        </xdr:cNvPr>
        <xdr:cNvSpPr txBox="1"/>
      </xdr:nvSpPr>
      <xdr:spPr>
        <a:xfrm>
          <a:off x="7509587" y="141297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34307</xdr:rowOff>
    </xdr:from>
    <xdr:ext cx="469744" cy="259045"/>
    <xdr:sp textlink="">
      <xdr:nvSpPr>
        <xdr:cNvPr id="272" name="n_3aveValue【福祉施設】&#10;一人当たり面積">
          <a:extLst>
            <a:ext uri="{FF2B5EF4-FFF2-40B4-BE49-F238E27FC236}">
              <a16:creationId xmlns:a16="http://schemas.microsoft.com/office/drawing/2014/main" id="{B445986B-A2F5-4A13-AD95-BA68A8D8D838}"/>
            </a:ext>
          </a:extLst>
        </xdr:cNvPr>
        <xdr:cNvSpPr txBox="1"/>
      </xdr:nvSpPr>
      <xdr:spPr>
        <a:xfrm>
          <a:off x="6712027" y="141160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25164</xdr:rowOff>
    </xdr:from>
    <xdr:ext cx="469744" cy="259045"/>
    <xdr:sp textlink="">
      <xdr:nvSpPr>
        <xdr:cNvPr id="273" name="n_4aveValue【福祉施設】&#10;一人当たり面積">
          <a:extLst>
            <a:ext uri="{FF2B5EF4-FFF2-40B4-BE49-F238E27FC236}">
              <a16:creationId xmlns:a16="http://schemas.microsoft.com/office/drawing/2014/main" id="{E0483399-08DB-4304-B49A-57B8CF10F114}"/>
            </a:ext>
          </a:extLst>
        </xdr:cNvPr>
        <xdr:cNvSpPr txBox="1"/>
      </xdr:nvSpPr>
      <xdr:spPr>
        <a:xfrm>
          <a:off x="5937327" y="141069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81</xdr:row>
      <xdr:rowOff>148862</xdr:rowOff>
    </xdr:from>
    <xdr:ext cx="469744" cy="259045"/>
    <xdr:sp textlink="">
      <xdr:nvSpPr>
        <xdr:cNvPr id="274" name="n_1mainValue【福祉施設】&#10;一人当たり面積">
          <a:extLst>
            <a:ext uri="{FF2B5EF4-FFF2-40B4-BE49-F238E27FC236}">
              <a16:creationId xmlns:a16="http://schemas.microsoft.com/office/drawing/2014/main" id="{6764A8BA-D06C-415A-9345-F048DEA27693}"/>
            </a:ext>
          </a:extLst>
        </xdr:cNvPr>
        <xdr:cNvSpPr txBox="1"/>
      </xdr:nvSpPr>
      <xdr:spPr>
        <a:xfrm>
          <a:off x="8271587" y="137277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81</xdr:row>
      <xdr:rowOff>148862</xdr:rowOff>
    </xdr:from>
    <xdr:ext cx="469744" cy="259045"/>
    <xdr:sp textlink="">
      <xdr:nvSpPr>
        <xdr:cNvPr id="275" name="n_2mainValue【福祉施設】&#10;一人当たり面積">
          <a:extLst>
            <a:ext uri="{FF2B5EF4-FFF2-40B4-BE49-F238E27FC236}">
              <a16:creationId xmlns:a16="http://schemas.microsoft.com/office/drawing/2014/main" id="{6F507A87-6BD6-44F9-A0B9-E47738805051}"/>
            </a:ext>
          </a:extLst>
        </xdr:cNvPr>
        <xdr:cNvSpPr txBox="1"/>
      </xdr:nvSpPr>
      <xdr:spPr>
        <a:xfrm>
          <a:off x="7509587" y="137277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81</xdr:row>
      <xdr:rowOff>153433</xdr:rowOff>
    </xdr:from>
    <xdr:ext cx="469744" cy="259045"/>
    <xdr:sp textlink="">
      <xdr:nvSpPr>
        <xdr:cNvPr id="276" name="n_3mainValue【福祉施設】&#10;一人当たり面積">
          <a:extLst>
            <a:ext uri="{FF2B5EF4-FFF2-40B4-BE49-F238E27FC236}">
              <a16:creationId xmlns:a16="http://schemas.microsoft.com/office/drawing/2014/main" id="{AC35F692-DD7D-40AF-9A57-A07A59B6EAB3}"/>
            </a:ext>
          </a:extLst>
        </xdr:cNvPr>
        <xdr:cNvSpPr txBox="1"/>
      </xdr:nvSpPr>
      <xdr:spPr>
        <a:xfrm>
          <a:off x="6712027" y="137322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81</xdr:row>
      <xdr:rowOff>158005</xdr:rowOff>
    </xdr:from>
    <xdr:ext cx="469744" cy="259045"/>
    <xdr:sp textlink="">
      <xdr:nvSpPr>
        <xdr:cNvPr id="277" name="n_4mainValue【福祉施設】&#10;一人当たり面積">
          <a:extLst>
            <a:ext uri="{FF2B5EF4-FFF2-40B4-BE49-F238E27FC236}">
              <a16:creationId xmlns:a16="http://schemas.microsoft.com/office/drawing/2014/main" id="{DB61A93A-7A94-4505-9E36-5216E6909045}"/>
            </a:ext>
          </a:extLst>
        </xdr:cNvPr>
        <xdr:cNvSpPr txBox="1"/>
      </xdr:nvSpPr>
      <xdr:spPr>
        <a:xfrm>
          <a:off x="5937327" y="137368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textlink="">
      <xdr:nvSpPr>
        <xdr:cNvPr id="278" name="正方形/長方形 277">
          <a:extLst>
            <a:ext uri="{FF2B5EF4-FFF2-40B4-BE49-F238E27FC236}">
              <a16:creationId xmlns:a16="http://schemas.microsoft.com/office/drawing/2014/main" id="{48DFAC12-0814-404F-9F54-54EF20581804}"/>
            </a:ext>
          </a:extLst>
        </xdr:cNvPr>
        <xdr:cNvSpPr/>
      </xdr:nvSpPr>
      <xdr:spPr>
        <a:xfrm>
          <a:off x="67056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textlink="">
      <xdr:nvSpPr>
        <xdr:cNvPr id="279" name="正方形/長方形 278">
          <a:extLst>
            <a:ext uri="{FF2B5EF4-FFF2-40B4-BE49-F238E27FC236}">
              <a16:creationId xmlns:a16="http://schemas.microsoft.com/office/drawing/2014/main" id="{AB664E9D-2792-4271-AE7B-CD0B7CD1679F}"/>
            </a:ext>
          </a:extLst>
        </xdr:cNvPr>
        <xdr:cNvSpPr/>
      </xdr:nvSpPr>
      <xdr:spPr>
        <a:xfrm>
          <a:off x="79756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textlink="">
      <xdr:nvSpPr>
        <xdr:cNvPr id="280" name="正方形/長方形 279">
          <a:extLst>
            <a:ext uri="{FF2B5EF4-FFF2-40B4-BE49-F238E27FC236}">
              <a16:creationId xmlns:a16="http://schemas.microsoft.com/office/drawing/2014/main" id="{67E170E2-D3C1-4C8E-AE93-C2386B8E7066}"/>
            </a:ext>
          </a:extLst>
        </xdr:cNvPr>
        <xdr:cNvSpPr/>
      </xdr:nvSpPr>
      <xdr:spPr>
        <a:xfrm>
          <a:off x="79756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textlink="">
      <xdr:nvSpPr>
        <xdr:cNvPr id="281" name="正方形/長方形 280">
          <a:extLst>
            <a:ext uri="{FF2B5EF4-FFF2-40B4-BE49-F238E27FC236}">
              <a16:creationId xmlns:a16="http://schemas.microsoft.com/office/drawing/2014/main" id="{52065824-540D-44A3-82EA-23C6E5F2D4F5}"/>
            </a:ext>
          </a:extLst>
        </xdr:cNvPr>
        <xdr:cNvSpPr/>
      </xdr:nvSpPr>
      <xdr:spPr>
        <a:xfrm>
          <a:off x="16764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textlink="">
      <xdr:nvSpPr>
        <xdr:cNvPr id="282" name="正方形/長方形 281">
          <a:extLst>
            <a:ext uri="{FF2B5EF4-FFF2-40B4-BE49-F238E27FC236}">
              <a16:creationId xmlns:a16="http://schemas.microsoft.com/office/drawing/2014/main" id="{1845A747-1E33-4A09-8801-A48E57E0524C}"/>
            </a:ext>
          </a:extLst>
        </xdr:cNvPr>
        <xdr:cNvSpPr/>
      </xdr:nvSpPr>
      <xdr:spPr>
        <a:xfrm>
          <a:off x="16764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textlink="">
      <xdr:nvSpPr>
        <xdr:cNvPr id="283" name="正方形/長方形 282">
          <a:extLst>
            <a:ext uri="{FF2B5EF4-FFF2-40B4-BE49-F238E27FC236}">
              <a16:creationId xmlns:a16="http://schemas.microsoft.com/office/drawing/2014/main" id="{0127B62A-453C-4F40-850A-72316C48D591}"/>
            </a:ext>
          </a:extLst>
        </xdr:cNvPr>
        <xdr:cNvSpPr/>
      </xdr:nvSpPr>
      <xdr:spPr>
        <a:xfrm>
          <a:off x="2682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96</xdr:row>
      <xdr:rowOff>25400</xdr:rowOff>
    </xdr:from>
    <xdr:to>
      <xdr:col>24</xdr:col>
      <xdr:colOff>0</xdr:colOff>
      <xdr:row>97</xdr:row>
      <xdr:rowOff>107950</xdr:rowOff>
    </xdr:to>
    <xdr:sp textlink="">
      <xdr:nvSpPr>
        <xdr:cNvPr id="284" name="正方形/長方形 283">
          <a:extLst>
            <a:ext uri="{FF2B5EF4-FFF2-40B4-BE49-F238E27FC236}">
              <a16:creationId xmlns:a16="http://schemas.microsoft.com/office/drawing/2014/main" id="{49444A30-4096-4AA0-BDC8-A699DFEC7967}"/>
            </a:ext>
          </a:extLst>
        </xdr:cNvPr>
        <xdr:cNvSpPr/>
      </xdr:nvSpPr>
      <xdr:spPr>
        <a:xfrm>
          <a:off x="2682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textlink="">
      <xdr:nvSpPr>
        <xdr:cNvPr id="285" name="正方形/長方形 284">
          <a:extLst>
            <a:ext uri="{FF2B5EF4-FFF2-40B4-BE49-F238E27FC236}">
              <a16:creationId xmlns:a16="http://schemas.microsoft.com/office/drawing/2014/main" id="{1070CC91-F54E-43A5-8CC6-5C4B2756121D}"/>
            </a:ext>
          </a:extLst>
        </xdr:cNvPr>
        <xdr:cNvSpPr/>
      </xdr:nvSpPr>
      <xdr:spPr>
        <a:xfrm>
          <a:off x="67056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textlink="">
      <xdr:nvSpPr>
        <xdr:cNvPr id="286" name="テキスト ボックス 285">
          <a:extLst>
            <a:ext uri="{FF2B5EF4-FFF2-40B4-BE49-F238E27FC236}">
              <a16:creationId xmlns:a16="http://schemas.microsoft.com/office/drawing/2014/main" id="{3237C4F5-4EB8-4617-9F24-12436D44C576}"/>
            </a:ext>
          </a:extLst>
        </xdr:cNvPr>
        <xdr:cNvSpPr txBox="1"/>
      </xdr:nvSpPr>
      <xdr:spPr>
        <a:xfrm>
          <a:off x="65532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287" name="直線コネクタ 286">
          <a:extLst>
            <a:ext uri="{FF2B5EF4-FFF2-40B4-BE49-F238E27FC236}">
              <a16:creationId xmlns:a16="http://schemas.microsoft.com/office/drawing/2014/main" id="{A8CC6A6B-505D-4A5D-9C47-2A642ED25DD7}"/>
            </a:ext>
          </a:extLst>
        </xdr:cNvPr>
        <xdr:cNvCxnSpPr/>
      </xdr:nvCxnSpPr>
      <xdr:spPr>
        <a:xfrm>
          <a:off x="67056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textlink="">
      <xdr:nvSpPr>
        <xdr:cNvPr id="288" name="テキスト ボックス 287">
          <a:extLst>
            <a:ext uri="{FF2B5EF4-FFF2-40B4-BE49-F238E27FC236}">
              <a16:creationId xmlns:a16="http://schemas.microsoft.com/office/drawing/2014/main" id="{E895790F-C52E-4FCC-AC9A-25756CC98C38}"/>
            </a:ext>
          </a:extLst>
        </xdr:cNvPr>
        <xdr:cNvSpPr txBox="1"/>
      </xdr:nvSpPr>
      <xdr:spPr>
        <a:xfrm>
          <a:off x="27196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289" name="直線コネクタ 288">
          <a:extLst>
            <a:ext uri="{FF2B5EF4-FFF2-40B4-BE49-F238E27FC236}">
              <a16:creationId xmlns:a16="http://schemas.microsoft.com/office/drawing/2014/main" id="{AA757299-46C4-485C-B591-F23121B2451B}"/>
            </a:ext>
          </a:extLst>
        </xdr:cNvPr>
        <xdr:cNvCxnSpPr/>
      </xdr:nvCxnSpPr>
      <xdr:spPr>
        <a:xfrm>
          <a:off x="670560" y="18308139"/>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textlink="">
      <xdr:nvSpPr>
        <xdr:cNvPr id="290" name="テキスト ボックス 289">
          <a:extLst>
            <a:ext uri="{FF2B5EF4-FFF2-40B4-BE49-F238E27FC236}">
              <a16:creationId xmlns:a16="http://schemas.microsoft.com/office/drawing/2014/main" id="{C38A9711-A97A-4973-AFEC-D1E6AF44E9EE}"/>
            </a:ext>
          </a:extLst>
        </xdr:cNvPr>
        <xdr:cNvSpPr txBox="1"/>
      </xdr:nvSpPr>
      <xdr:spPr>
        <a:xfrm>
          <a:off x="271961" y="1816972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291" name="直線コネクタ 290">
          <a:extLst>
            <a:ext uri="{FF2B5EF4-FFF2-40B4-BE49-F238E27FC236}">
              <a16:creationId xmlns:a16="http://schemas.microsoft.com/office/drawing/2014/main" id="{B09D1927-FF53-435A-81AB-B412C870AA8E}"/>
            </a:ext>
          </a:extLst>
        </xdr:cNvPr>
        <xdr:cNvCxnSpPr/>
      </xdr:nvCxnSpPr>
      <xdr:spPr>
        <a:xfrm>
          <a:off x="670560" y="1798918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textlink="">
      <xdr:nvSpPr>
        <xdr:cNvPr id="292" name="テキスト ボックス 291">
          <a:extLst>
            <a:ext uri="{FF2B5EF4-FFF2-40B4-BE49-F238E27FC236}">
              <a16:creationId xmlns:a16="http://schemas.microsoft.com/office/drawing/2014/main" id="{05179968-6EEF-4C6F-AC27-0E6E67DADFD3}"/>
            </a:ext>
          </a:extLst>
        </xdr:cNvPr>
        <xdr:cNvSpPr txBox="1"/>
      </xdr:nvSpPr>
      <xdr:spPr>
        <a:xfrm>
          <a:off x="336081" y="1785077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293" name="直線コネクタ 292">
          <a:extLst>
            <a:ext uri="{FF2B5EF4-FFF2-40B4-BE49-F238E27FC236}">
              <a16:creationId xmlns:a16="http://schemas.microsoft.com/office/drawing/2014/main" id="{779CCA33-5327-41E7-9D03-15ABD3CB8A1F}"/>
            </a:ext>
          </a:extLst>
        </xdr:cNvPr>
        <xdr:cNvCxnSpPr/>
      </xdr:nvCxnSpPr>
      <xdr:spPr>
        <a:xfrm>
          <a:off x="670560" y="17670236"/>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textlink="">
      <xdr:nvSpPr>
        <xdr:cNvPr id="294" name="テキスト ボックス 293">
          <a:extLst>
            <a:ext uri="{FF2B5EF4-FFF2-40B4-BE49-F238E27FC236}">
              <a16:creationId xmlns:a16="http://schemas.microsoft.com/office/drawing/2014/main" id="{D3637D63-A325-42FE-A81B-D2F60196902A}"/>
            </a:ext>
          </a:extLst>
        </xdr:cNvPr>
        <xdr:cNvSpPr txBox="1"/>
      </xdr:nvSpPr>
      <xdr:spPr>
        <a:xfrm>
          <a:off x="336081" y="1753182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295" name="直線コネクタ 294">
          <a:extLst>
            <a:ext uri="{FF2B5EF4-FFF2-40B4-BE49-F238E27FC236}">
              <a16:creationId xmlns:a16="http://schemas.microsoft.com/office/drawing/2014/main" id="{029BF79C-426F-49FE-ABA0-AE407DF961F5}"/>
            </a:ext>
          </a:extLst>
        </xdr:cNvPr>
        <xdr:cNvCxnSpPr/>
      </xdr:nvCxnSpPr>
      <xdr:spPr>
        <a:xfrm>
          <a:off x="670560" y="1735128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textlink="">
      <xdr:nvSpPr>
        <xdr:cNvPr id="296" name="テキスト ボックス 295">
          <a:extLst>
            <a:ext uri="{FF2B5EF4-FFF2-40B4-BE49-F238E27FC236}">
              <a16:creationId xmlns:a16="http://schemas.microsoft.com/office/drawing/2014/main" id="{31BFF25E-FCF2-4BF2-8A61-C1C24CEBCA29}"/>
            </a:ext>
          </a:extLst>
        </xdr:cNvPr>
        <xdr:cNvSpPr txBox="1"/>
      </xdr:nvSpPr>
      <xdr:spPr>
        <a:xfrm>
          <a:off x="336081" y="1721287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297" name="直線コネクタ 296">
          <a:extLst>
            <a:ext uri="{FF2B5EF4-FFF2-40B4-BE49-F238E27FC236}">
              <a16:creationId xmlns:a16="http://schemas.microsoft.com/office/drawing/2014/main" id="{15EFF79A-E8E4-497C-8612-76D54DEB453B}"/>
            </a:ext>
          </a:extLst>
        </xdr:cNvPr>
        <xdr:cNvCxnSpPr/>
      </xdr:nvCxnSpPr>
      <xdr:spPr>
        <a:xfrm>
          <a:off x="670560" y="1703233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textlink="">
      <xdr:nvSpPr>
        <xdr:cNvPr id="298" name="テキスト ボックス 297">
          <a:extLst>
            <a:ext uri="{FF2B5EF4-FFF2-40B4-BE49-F238E27FC236}">
              <a16:creationId xmlns:a16="http://schemas.microsoft.com/office/drawing/2014/main" id="{A097E342-D32E-4B96-8897-0337988E56CC}"/>
            </a:ext>
          </a:extLst>
        </xdr:cNvPr>
        <xdr:cNvSpPr txBox="1"/>
      </xdr:nvSpPr>
      <xdr:spPr>
        <a:xfrm>
          <a:off x="336081" y="16893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299" name="直線コネクタ 298">
          <a:extLst>
            <a:ext uri="{FF2B5EF4-FFF2-40B4-BE49-F238E27FC236}">
              <a16:creationId xmlns:a16="http://schemas.microsoft.com/office/drawing/2014/main" id="{23CD0474-674F-4A63-BFB9-34B8E2432789}"/>
            </a:ext>
          </a:extLst>
        </xdr:cNvPr>
        <xdr:cNvCxnSpPr/>
      </xdr:nvCxnSpPr>
      <xdr:spPr>
        <a:xfrm>
          <a:off x="670560" y="16713381"/>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textlink="">
      <xdr:nvSpPr>
        <xdr:cNvPr id="300" name="テキスト ボックス 299">
          <a:extLst>
            <a:ext uri="{FF2B5EF4-FFF2-40B4-BE49-F238E27FC236}">
              <a16:creationId xmlns:a16="http://schemas.microsoft.com/office/drawing/2014/main" id="{0AB7F975-1C96-4A06-B14B-003A56482253}"/>
            </a:ext>
          </a:extLst>
        </xdr:cNvPr>
        <xdr:cNvSpPr txBox="1"/>
      </xdr:nvSpPr>
      <xdr:spPr>
        <a:xfrm>
          <a:off x="377341" y="1657496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01" name="直線コネクタ 300">
          <a:extLst>
            <a:ext uri="{FF2B5EF4-FFF2-40B4-BE49-F238E27FC236}">
              <a16:creationId xmlns:a16="http://schemas.microsoft.com/office/drawing/2014/main" id="{64AF15B1-FD60-4305-9C91-687E6A9C5AB2}"/>
            </a:ext>
          </a:extLst>
        </xdr:cNvPr>
        <xdr:cNvCxnSpPr/>
      </xdr:nvCxnSpPr>
      <xdr:spPr>
        <a:xfrm>
          <a:off x="67056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textlink="">
      <xdr:nvSpPr>
        <xdr:cNvPr id="302" name="【市民会館】&#10;有形固定資産減価償却率グラフ枠">
          <a:extLst>
            <a:ext uri="{FF2B5EF4-FFF2-40B4-BE49-F238E27FC236}">
              <a16:creationId xmlns:a16="http://schemas.microsoft.com/office/drawing/2014/main" id="{776CF42B-CA3E-4DB7-B8D1-0A93CE404160}"/>
            </a:ext>
          </a:extLst>
        </xdr:cNvPr>
        <xdr:cNvSpPr/>
      </xdr:nvSpPr>
      <xdr:spPr>
        <a:xfrm>
          <a:off x="67056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170906</xdr:rowOff>
    </xdr:from>
    <xdr:to>
      <xdr:col>24</xdr:col>
      <xdr:colOff>62865</xdr:colOff>
      <xdr:row>109</xdr:row>
      <xdr:rowOff>35379</xdr:rowOff>
    </xdr:to>
    <xdr:cxnSp macro="">
      <xdr:nvCxnSpPr>
        <xdr:cNvPr id="303" name="直線コネクタ 302">
          <a:extLst>
            <a:ext uri="{FF2B5EF4-FFF2-40B4-BE49-F238E27FC236}">
              <a16:creationId xmlns:a16="http://schemas.microsoft.com/office/drawing/2014/main" id="{6C64646C-860D-4A2C-9C70-460289562924}"/>
            </a:ext>
          </a:extLst>
        </xdr:cNvPr>
        <xdr:cNvCxnSpPr/>
      </xdr:nvCxnSpPr>
      <xdr:spPr>
        <a:xfrm flipV="1">
          <a:off x="4086225" y="16934906"/>
          <a:ext cx="0" cy="13732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39206</xdr:rowOff>
    </xdr:from>
    <xdr:ext cx="469744" cy="259045"/>
    <xdr:sp textlink="">
      <xdr:nvSpPr>
        <xdr:cNvPr id="304" name="【市民会館】&#10;有形固定資産減価償却率最小値テキスト">
          <a:extLst>
            <a:ext uri="{FF2B5EF4-FFF2-40B4-BE49-F238E27FC236}">
              <a16:creationId xmlns:a16="http://schemas.microsoft.com/office/drawing/2014/main" id="{20BF0B21-825C-4D00-B255-D3386C739E15}"/>
            </a:ext>
          </a:extLst>
        </xdr:cNvPr>
        <xdr:cNvSpPr txBox="1"/>
      </xdr:nvSpPr>
      <xdr:spPr>
        <a:xfrm>
          <a:off x="4124960" y="18311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35379</xdr:rowOff>
    </xdr:from>
    <xdr:to>
      <xdr:col>24</xdr:col>
      <xdr:colOff>152400</xdr:colOff>
      <xdr:row>109</xdr:row>
      <xdr:rowOff>35379</xdr:rowOff>
    </xdr:to>
    <xdr:cxnSp macro="">
      <xdr:nvCxnSpPr>
        <xdr:cNvPr id="305" name="直線コネクタ 304">
          <a:extLst>
            <a:ext uri="{FF2B5EF4-FFF2-40B4-BE49-F238E27FC236}">
              <a16:creationId xmlns:a16="http://schemas.microsoft.com/office/drawing/2014/main" id="{43C2699A-5D1A-4621-8838-E62D1A217719}"/>
            </a:ext>
          </a:extLst>
        </xdr:cNvPr>
        <xdr:cNvCxnSpPr/>
      </xdr:nvCxnSpPr>
      <xdr:spPr>
        <a:xfrm>
          <a:off x="4020820" y="1830813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117583</xdr:rowOff>
    </xdr:from>
    <xdr:ext cx="405111" cy="259045"/>
    <xdr:sp textlink="">
      <xdr:nvSpPr>
        <xdr:cNvPr id="306" name="【市民会館】&#10;有形固定資産減価償却率最大値テキスト">
          <a:extLst>
            <a:ext uri="{FF2B5EF4-FFF2-40B4-BE49-F238E27FC236}">
              <a16:creationId xmlns:a16="http://schemas.microsoft.com/office/drawing/2014/main" id="{EF5EA38F-6A7F-4103-8098-9BC01AE508AD}"/>
            </a:ext>
          </a:extLst>
        </xdr:cNvPr>
        <xdr:cNvSpPr txBox="1"/>
      </xdr:nvSpPr>
      <xdr:spPr>
        <a:xfrm>
          <a:off x="4124960" y="167139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170906</xdr:rowOff>
    </xdr:from>
    <xdr:to>
      <xdr:col>24</xdr:col>
      <xdr:colOff>152400</xdr:colOff>
      <xdr:row>100</xdr:row>
      <xdr:rowOff>170906</xdr:rowOff>
    </xdr:to>
    <xdr:cxnSp macro="">
      <xdr:nvCxnSpPr>
        <xdr:cNvPr id="307" name="直線コネクタ 306">
          <a:extLst>
            <a:ext uri="{FF2B5EF4-FFF2-40B4-BE49-F238E27FC236}">
              <a16:creationId xmlns:a16="http://schemas.microsoft.com/office/drawing/2014/main" id="{F33813F1-CFBE-4DF8-A2FB-8F8B7C11BEA2}"/>
            </a:ext>
          </a:extLst>
        </xdr:cNvPr>
        <xdr:cNvCxnSpPr/>
      </xdr:nvCxnSpPr>
      <xdr:spPr>
        <a:xfrm>
          <a:off x="4020820" y="1693490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105</xdr:row>
      <xdr:rowOff>2195</xdr:rowOff>
    </xdr:from>
    <xdr:ext cx="405111" cy="259045"/>
    <xdr:sp textlink="">
      <xdr:nvSpPr>
        <xdr:cNvPr id="308" name="【市民会館】&#10;有形固定資産減価償却率平均値テキスト">
          <a:extLst>
            <a:ext uri="{FF2B5EF4-FFF2-40B4-BE49-F238E27FC236}">
              <a16:creationId xmlns:a16="http://schemas.microsoft.com/office/drawing/2014/main" id="{5AF0BA06-6589-423B-8DB4-DFE61BE209F2}"/>
            </a:ext>
          </a:extLst>
        </xdr:cNvPr>
        <xdr:cNvSpPr txBox="1"/>
      </xdr:nvSpPr>
      <xdr:spPr>
        <a:xfrm>
          <a:off x="4124960" y="1760439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23768</xdr:rowOff>
    </xdr:from>
    <xdr:to>
      <xdr:col>24</xdr:col>
      <xdr:colOff>114300</xdr:colOff>
      <xdr:row>105</xdr:row>
      <xdr:rowOff>125368</xdr:rowOff>
    </xdr:to>
    <xdr:sp textlink="">
      <xdr:nvSpPr>
        <xdr:cNvPr id="309" name="フローチャート: 判断 308">
          <a:extLst>
            <a:ext uri="{FF2B5EF4-FFF2-40B4-BE49-F238E27FC236}">
              <a16:creationId xmlns:a16="http://schemas.microsoft.com/office/drawing/2014/main" id="{D639AFCF-51B2-430A-8A34-EC782D0240AD}"/>
            </a:ext>
          </a:extLst>
        </xdr:cNvPr>
        <xdr:cNvSpPr/>
      </xdr:nvSpPr>
      <xdr:spPr>
        <a:xfrm>
          <a:off x="4036060" y="176259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105</xdr:row>
      <xdr:rowOff>907</xdr:rowOff>
    </xdr:from>
    <xdr:to>
      <xdr:col>20</xdr:col>
      <xdr:colOff>38100</xdr:colOff>
      <xdr:row>105</xdr:row>
      <xdr:rowOff>102507</xdr:rowOff>
    </xdr:to>
    <xdr:sp textlink="">
      <xdr:nvSpPr>
        <xdr:cNvPr id="310" name="フローチャート: 判断 309">
          <a:extLst>
            <a:ext uri="{FF2B5EF4-FFF2-40B4-BE49-F238E27FC236}">
              <a16:creationId xmlns:a16="http://schemas.microsoft.com/office/drawing/2014/main" id="{EA49EF27-D159-48C4-BDF2-7220568AF496}"/>
            </a:ext>
          </a:extLst>
        </xdr:cNvPr>
        <xdr:cNvSpPr/>
      </xdr:nvSpPr>
      <xdr:spPr>
        <a:xfrm>
          <a:off x="3312160" y="17603107"/>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139700</xdr:rowOff>
    </xdr:from>
    <xdr:to>
      <xdr:col>15</xdr:col>
      <xdr:colOff>101600</xdr:colOff>
      <xdr:row>105</xdr:row>
      <xdr:rowOff>69850</xdr:rowOff>
    </xdr:to>
    <xdr:sp textlink="">
      <xdr:nvSpPr>
        <xdr:cNvPr id="311" name="フローチャート: 判断 310">
          <a:extLst>
            <a:ext uri="{FF2B5EF4-FFF2-40B4-BE49-F238E27FC236}">
              <a16:creationId xmlns:a16="http://schemas.microsoft.com/office/drawing/2014/main" id="{50C7E57B-BEEE-45E4-83D8-FF44476842A5}"/>
            </a:ext>
          </a:extLst>
        </xdr:cNvPr>
        <xdr:cNvSpPr/>
      </xdr:nvSpPr>
      <xdr:spPr>
        <a:xfrm>
          <a:off x="2514600" y="175742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108676</xdr:rowOff>
    </xdr:from>
    <xdr:to>
      <xdr:col>10</xdr:col>
      <xdr:colOff>165100</xdr:colOff>
      <xdr:row>105</xdr:row>
      <xdr:rowOff>38826</xdr:rowOff>
    </xdr:to>
    <xdr:sp textlink="">
      <xdr:nvSpPr>
        <xdr:cNvPr id="312" name="フローチャート: 判断 311">
          <a:extLst>
            <a:ext uri="{FF2B5EF4-FFF2-40B4-BE49-F238E27FC236}">
              <a16:creationId xmlns:a16="http://schemas.microsoft.com/office/drawing/2014/main" id="{24BAD900-EAF4-47E4-BA8C-E07695F435F3}"/>
            </a:ext>
          </a:extLst>
        </xdr:cNvPr>
        <xdr:cNvSpPr/>
      </xdr:nvSpPr>
      <xdr:spPr>
        <a:xfrm>
          <a:off x="1739900" y="1754323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108676</xdr:rowOff>
    </xdr:from>
    <xdr:to>
      <xdr:col>6</xdr:col>
      <xdr:colOff>38100</xdr:colOff>
      <xdr:row>105</xdr:row>
      <xdr:rowOff>38826</xdr:rowOff>
    </xdr:to>
    <xdr:sp textlink="">
      <xdr:nvSpPr>
        <xdr:cNvPr id="313" name="フローチャート: 判断 312">
          <a:extLst>
            <a:ext uri="{FF2B5EF4-FFF2-40B4-BE49-F238E27FC236}">
              <a16:creationId xmlns:a16="http://schemas.microsoft.com/office/drawing/2014/main" id="{59259B2D-D3A7-4B6C-A2B4-8CC341DD8100}"/>
            </a:ext>
          </a:extLst>
        </xdr:cNvPr>
        <xdr:cNvSpPr/>
      </xdr:nvSpPr>
      <xdr:spPr>
        <a:xfrm>
          <a:off x="965200" y="1754323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textlink="">
      <xdr:nvSpPr>
        <xdr:cNvPr id="314" name="テキスト ボックス 313">
          <a:extLst>
            <a:ext uri="{FF2B5EF4-FFF2-40B4-BE49-F238E27FC236}">
              <a16:creationId xmlns:a16="http://schemas.microsoft.com/office/drawing/2014/main" id="{DBD0506B-5711-4615-9403-A25601ECE94C}"/>
            </a:ext>
          </a:extLst>
        </xdr:cNvPr>
        <xdr:cNvSpPr txBox="1"/>
      </xdr:nvSpPr>
      <xdr:spPr>
        <a:xfrm>
          <a:off x="39192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textlink="">
      <xdr:nvSpPr>
        <xdr:cNvPr id="315" name="テキスト ボックス 314">
          <a:extLst>
            <a:ext uri="{FF2B5EF4-FFF2-40B4-BE49-F238E27FC236}">
              <a16:creationId xmlns:a16="http://schemas.microsoft.com/office/drawing/2014/main" id="{181AC7F3-882D-41D6-9883-3AB243ADACD0}"/>
            </a:ext>
          </a:extLst>
        </xdr:cNvPr>
        <xdr:cNvSpPr txBox="1"/>
      </xdr:nvSpPr>
      <xdr:spPr>
        <a:xfrm>
          <a:off x="31877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textlink="">
      <xdr:nvSpPr>
        <xdr:cNvPr id="316" name="テキスト ボックス 315">
          <a:extLst>
            <a:ext uri="{FF2B5EF4-FFF2-40B4-BE49-F238E27FC236}">
              <a16:creationId xmlns:a16="http://schemas.microsoft.com/office/drawing/2014/main" id="{B12EAB84-1DC5-4D47-AACB-A46FCEB6E670}"/>
            </a:ext>
          </a:extLst>
        </xdr:cNvPr>
        <xdr:cNvSpPr txBox="1"/>
      </xdr:nvSpPr>
      <xdr:spPr>
        <a:xfrm>
          <a:off x="2397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textlink="">
      <xdr:nvSpPr>
        <xdr:cNvPr id="317" name="テキスト ボックス 316">
          <a:extLst>
            <a:ext uri="{FF2B5EF4-FFF2-40B4-BE49-F238E27FC236}">
              <a16:creationId xmlns:a16="http://schemas.microsoft.com/office/drawing/2014/main" id="{5211FB83-B8DB-4928-9CAE-D6C3C19B977E}"/>
            </a:ext>
          </a:extLst>
        </xdr:cNvPr>
        <xdr:cNvSpPr txBox="1"/>
      </xdr:nvSpPr>
      <xdr:spPr>
        <a:xfrm>
          <a:off x="16230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textlink="">
      <xdr:nvSpPr>
        <xdr:cNvPr id="318" name="テキスト ボックス 317">
          <a:extLst>
            <a:ext uri="{FF2B5EF4-FFF2-40B4-BE49-F238E27FC236}">
              <a16:creationId xmlns:a16="http://schemas.microsoft.com/office/drawing/2014/main" id="{CF90A87F-AC84-4E2C-8794-D555400C3B7D}"/>
            </a:ext>
          </a:extLst>
        </xdr:cNvPr>
        <xdr:cNvSpPr txBox="1"/>
      </xdr:nvSpPr>
      <xdr:spPr>
        <a:xfrm>
          <a:off x="8407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58057</xdr:rowOff>
    </xdr:from>
    <xdr:to>
      <xdr:col>24</xdr:col>
      <xdr:colOff>114300</xdr:colOff>
      <xdr:row>104</xdr:row>
      <xdr:rowOff>159657</xdr:rowOff>
    </xdr:to>
    <xdr:sp textlink="">
      <xdr:nvSpPr>
        <xdr:cNvPr id="319" name="楕円 318">
          <a:extLst>
            <a:ext uri="{FF2B5EF4-FFF2-40B4-BE49-F238E27FC236}">
              <a16:creationId xmlns:a16="http://schemas.microsoft.com/office/drawing/2014/main" id="{B428625D-69E0-4F3E-96D7-268277756506}"/>
            </a:ext>
          </a:extLst>
        </xdr:cNvPr>
        <xdr:cNvSpPr/>
      </xdr:nvSpPr>
      <xdr:spPr>
        <a:xfrm>
          <a:off x="4036060" y="174926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103</xdr:row>
      <xdr:rowOff>80934</xdr:rowOff>
    </xdr:from>
    <xdr:ext cx="405111" cy="259045"/>
    <xdr:sp textlink="">
      <xdr:nvSpPr>
        <xdr:cNvPr id="320" name="【市民会館】&#10;有形固定資産減価償却率該当値テキスト">
          <a:extLst>
            <a:ext uri="{FF2B5EF4-FFF2-40B4-BE49-F238E27FC236}">
              <a16:creationId xmlns:a16="http://schemas.microsoft.com/office/drawing/2014/main" id="{4F1510CA-F62E-4A05-9436-34A6849A8107}"/>
            </a:ext>
          </a:extLst>
        </xdr:cNvPr>
        <xdr:cNvSpPr txBox="1"/>
      </xdr:nvSpPr>
      <xdr:spPr>
        <a:xfrm>
          <a:off x="4124960" y="173478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104</xdr:row>
      <xdr:rowOff>25400</xdr:rowOff>
    </xdr:from>
    <xdr:to>
      <xdr:col>20</xdr:col>
      <xdr:colOff>38100</xdr:colOff>
      <xdr:row>104</xdr:row>
      <xdr:rowOff>127000</xdr:rowOff>
    </xdr:to>
    <xdr:sp textlink="">
      <xdr:nvSpPr>
        <xdr:cNvPr id="321" name="楕円 320">
          <a:extLst>
            <a:ext uri="{FF2B5EF4-FFF2-40B4-BE49-F238E27FC236}">
              <a16:creationId xmlns:a16="http://schemas.microsoft.com/office/drawing/2014/main" id="{59E4D393-3BD2-42A1-9E35-9B09FD401AD8}"/>
            </a:ext>
          </a:extLst>
        </xdr:cNvPr>
        <xdr:cNvSpPr/>
      </xdr:nvSpPr>
      <xdr:spPr>
        <a:xfrm>
          <a:off x="3312160" y="1745996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104</xdr:row>
      <xdr:rowOff>76200</xdr:rowOff>
    </xdr:from>
    <xdr:to>
      <xdr:col>24</xdr:col>
      <xdr:colOff>63500</xdr:colOff>
      <xdr:row>104</xdr:row>
      <xdr:rowOff>108857</xdr:rowOff>
    </xdr:to>
    <xdr:cxnSp macro="">
      <xdr:nvCxnSpPr>
        <xdr:cNvPr id="322" name="直線コネクタ 321">
          <a:extLst>
            <a:ext uri="{FF2B5EF4-FFF2-40B4-BE49-F238E27FC236}">
              <a16:creationId xmlns:a16="http://schemas.microsoft.com/office/drawing/2014/main" id="{7DD44FE2-86DD-4FA7-88B8-65BDB0168364}"/>
            </a:ext>
          </a:extLst>
        </xdr:cNvPr>
        <xdr:cNvCxnSpPr/>
      </xdr:nvCxnSpPr>
      <xdr:spPr>
        <a:xfrm>
          <a:off x="3355340" y="17510760"/>
          <a:ext cx="73152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103</xdr:row>
      <xdr:rowOff>164193</xdr:rowOff>
    </xdr:from>
    <xdr:to>
      <xdr:col>15</xdr:col>
      <xdr:colOff>101600</xdr:colOff>
      <xdr:row>104</xdr:row>
      <xdr:rowOff>94343</xdr:rowOff>
    </xdr:to>
    <xdr:sp textlink="">
      <xdr:nvSpPr>
        <xdr:cNvPr id="323" name="楕円 322">
          <a:extLst>
            <a:ext uri="{FF2B5EF4-FFF2-40B4-BE49-F238E27FC236}">
              <a16:creationId xmlns:a16="http://schemas.microsoft.com/office/drawing/2014/main" id="{224C5B7F-5DA4-4759-AE47-E9367EF0B63C}"/>
            </a:ext>
          </a:extLst>
        </xdr:cNvPr>
        <xdr:cNvSpPr/>
      </xdr:nvSpPr>
      <xdr:spPr>
        <a:xfrm>
          <a:off x="2514600" y="1743111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104</xdr:row>
      <xdr:rowOff>43543</xdr:rowOff>
    </xdr:from>
    <xdr:to>
      <xdr:col>19</xdr:col>
      <xdr:colOff>177800</xdr:colOff>
      <xdr:row>104</xdr:row>
      <xdr:rowOff>76200</xdr:rowOff>
    </xdr:to>
    <xdr:cxnSp macro="">
      <xdr:nvCxnSpPr>
        <xdr:cNvPr id="324" name="直線コネクタ 323">
          <a:extLst>
            <a:ext uri="{FF2B5EF4-FFF2-40B4-BE49-F238E27FC236}">
              <a16:creationId xmlns:a16="http://schemas.microsoft.com/office/drawing/2014/main" id="{157531E0-45E3-4CC2-BAFC-24D47507E47C}"/>
            </a:ext>
          </a:extLst>
        </xdr:cNvPr>
        <xdr:cNvCxnSpPr/>
      </xdr:nvCxnSpPr>
      <xdr:spPr>
        <a:xfrm>
          <a:off x="2565400" y="17478103"/>
          <a:ext cx="78994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103</xdr:row>
      <xdr:rowOff>131536</xdr:rowOff>
    </xdr:from>
    <xdr:to>
      <xdr:col>10</xdr:col>
      <xdr:colOff>165100</xdr:colOff>
      <xdr:row>104</xdr:row>
      <xdr:rowOff>61686</xdr:rowOff>
    </xdr:to>
    <xdr:sp textlink="">
      <xdr:nvSpPr>
        <xdr:cNvPr id="325" name="楕円 324">
          <a:extLst>
            <a:ext uri="{FF2B5EF4-FFF2-40B4-BE49-F238E27FC236}">
              <a16:creationId xmlns:a16="http://schemas.microsoft.com/office/drawing/2014/main" id="{9B9DF183-3021-48B2-8AA9-D8F18A23F4EA}"/>
            </a:ext>
          </a:extLst>
        </xdr:cNvPr>
        <xdr:cNvSpPr/>
      </xdr:nvSpPr>
      <xdr:spPr>
        <a:xfrm>
          <a:off x="1739900" y="1739845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104</xdr:row>
      <xdr:rowOff>10886</xdr:rowOff>
    </xdr:from>
    <xdr:to>
      <xdr:col>15</xdr:col>
      <xdr:colOff>50800</xdr:colOff>
      <xdr:row>104</xdr:row>
      <xdr:rowOff>43543</xdr:rowOff>
    </xdr:to>
    <xdr:cxnSp macro="">
      <xdr:nvCxnSpPr>
        <xdr:cNvPr id="326" name="直線コネクタ 325">
          <a:extLst>
            <a:ext uri="{FF2B5EF4-FFF2-40B4-BE49-F238E27FC236}">
              <a16:creationId xmlns:a16="http://schemas.microsoft.com/office/drawing/2014/main" id="{83F2BAAD-1A39-4397-BB50-7E1F3C8FA287}"/>
            </a:ext>
          </a:extLst>
        </xdr:cNvPr>
        <xdr:cNvCxnSpPr/>
      </xdr:nvCxnSpPr>
      <xdr:spPr>
        <a:xfrm>
          <a:off x="1790700" y="17445446"/>
          <a:ext cx="7747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103</xdr:row>
      <xdr:rowOff>98879</xdr:rowOff>
    </xdr:from>
    <xdr:to>
      <xdr:col>6</xdr:col>
      <xdr:colOff>38100</xdr:colOff>
      <xdr:row>104</xdr:row>
      <xdr:rowOff>29029</xdr:rowOff>
    </xdr:to>
    <xdr:sp textlink="">
      <xdr:nvSpPr>
        <xdr:cNvPr id="327" name="楕円 326">
          <a:extLst>
            <a:ext uri="{FF2B5EF4-FFF2-40B4-BE49-F238E27FC236}">
              <a16:creationId xmlns:a16="http://schemas.microsoft.com/office/drawing/2014/main" id="{DFE46903-CE3D-4040-A92C-EB9071B88709}"/>
            </a:ext>
          </a:extLst>
        </xdr:cNvPr>
        <xdr:cNvSpPr/>
      </xdr:nvSpPr>
      <xdr:spPr>
        <a:xfrm>
          <a:off x="965200" y="1736579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103</xdr:row>
      <xdr:rowOff>149679</xdr:rowOff>
    </xdr:from>
    <xdr:to>
      <xdr:col>10</xdr:col>
      <xdr:colOff>114300</xdr:colOff>
      <xdr:row>104</xdr:row>
      <xdr:rowOff>10886</xdr:rowOff>
    </xdr:to>
    <xdr:cxnSp macro="">
      <xdr:nvCxnSpPr>
        <xdr:cNvPr id="328" name="直線コネクタ 327">
          <a:extLst>
            <a:ext uri="{FF2B5EF4-FFF2-40B4-BE49-F238E27FC236}">
              <a16:creationId xmlns:a16="http://schemas.microsoft.com/office/drawing/2014/main" id="{E110E053-DC91-4090-8933-5DE94FC41E95}"/>
            </a:ext>
          </a:extLst>
        </xdr:cNvPr>
        <xdr:cNvCxnSpPr/>
      </xdr:nvCxnSpPr>
      <xdr:spPr>
        <a:xfrm>
          <a:off x="1008380" y="17416599"/>
          <a:ext cx="782320" cy="288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105</xdr:row>
      <xdr:rowOff>93634</xdr:rowOff>
    </xdr:from>
    <xdr:ext cx="405111" cy="259045"/>
    <xdr:sp textlink="">
      <xdr:nvSpPr>
        <xdr:cNvPr id="329" name="n_1aveValue【市民会館】&#10;有形固定資産減価償却率">
          <a:extLst>
            <a:ext uri="{FF2B5EF4-FFF2-40B4-BE49-F238E27FC236}">
              <a16:creationId xmlns:a16="http://schemas.microsoft.com/office/drawing/2014/main" id="{603F368D-C511-4F34-B619-8C31402269B7}"/>
            </a:ext>
          </a:extLst>
        </xdr:cNvPr>
        <xdr:cNvSpPr txBox="1"/>
      </xdr:nvSpPr>
      <xdr:spPr>
        <a:xfrm>
          <a:off x="3170564" y="176958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105</xdr:row>
      <xdr:rowOff>60977</xdr:rowOff>
    </xdr:from>
    <xdr:ext cx="405111" cy="259045"/>
    <xdr:sp textlink="">
      <xdr:nvSpPr>
        <xdr:cNvPr id="330" name="n_2aveValue【市民会館】&#10;有形固定資産減価償却率">
          <a:extLst>
            <a:ext uri="{FF2B5EF4-FFF2-40B4-BE49-F238E27FC236}">
              <a16:creationId xmlns:a16="http://schemas.microsoft.com/office/drawing/2014/main" id="{356DEEAC-2831-47BD-9703-1EB35076FBD4}"/>
            </a:ext>
          </a:extLst>
        </xdr:cNvPr>
        <xdr:cNvSpPr txBox="1"/>
      </xdr:nvSpPr>
      <xdr:spPr>
        <a:xfrm>
          <a:off x="2385704" y="17663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105</xdr:row>
      <xdr:rowOff>29953</xdr:rowOff>
    </xdr:from>
    <xdr:ext cx="405111" cy="259045"/>
    <xdr:sp textlink="">
      <xdr:nvSpPr>
        <xdr:cNvPr id="331" name="n_3aveValue【市民会館】&#10;有形固定資産減価償却率">
          <a:extLst>
            <a:ext uri="{FF2B5EF4-FFF2-40B4-BE49-F238E27FC236}">
              <a16:creationId xmlns:a16="http://schemas.microsoft.com/office/drawing/2014/main" id="{B9E6EBF7-2EDA-43F8-9AE9-E83042DFA4A9}"/>
            </a:ext>
          </a:extLst>
        </xdr:cNvPr>
        <xdr:cNvSpPr txBox="1"/>
      </xdr:nvSpPr>
      <xdr:spPr>
        <a:xfrm>
          <a:off x="1611004" y="176321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105</xdr:row>
      <xdr:rowOff>29953</xdr:rowOff>
    </xdr:from>
    <xdr:ext cx="405111" cy="259045"/>
    <xdr:sp textlink="">
      <xdr:nvSpPr>
        <xdr:cNvPr id="332" name="n_4aveValue【市民会館】&#10;有形固定資産減価償却率">
          <a:extLst>
            <a:ext uri="{FF2B5EF4-FFF2-40B4-BE49-F238E27FC236}">
              <a16:creationId xmlns:a16="http://schemas.microsoft.com/office/drawing/2014/main" id="{39C57663-1A26-4533-9C81-F152E2B72C8B}"/>
            </a:ext>
          </a:extLst>
        </xdr:cNvPr>
        <xdr:cNvSpPr txBox="1"/>
      </xdr:nvSpPr>
      <xdr:spPr>
        <a:xfrm>
          <a:off x="836304" y="176321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102</xdr:row>
      <xdr:rowOff>143527</xdr:rowOff>
    </xdr:from>
    <xdr:ext cx="405111" cy="259045"/>
    <xdr:sp textlink="">
      <xdr:nvSpPr>
        <xdr:cNvPr id="333" name="n_1mainValue【市民会館】&#10;有形固定資産減価償却率">
          <a:extLst>
            <a:ext uri="{FF2B5EF4-FFF2-40B4-BE49-F238E27FC236}">
              <a16:creationId xmlns:a16="http://schemas.microsoft.com/office/drawing/2014/main" id="{623AA41A-8A7E-422C-98CD-E34FDA464A60}"/>
            </a:ext>
          </a:extLst>
        </xdr:cNvPr>
        <xdr:cNvSpPr txBox="1"/>
      </xdr:nvSpPr>
      <xdr:spPr>
        <a:xfrm>
          <a:off x="3170564" y="17242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102</xdr:row>
      <xdr:rowOff>110870</xdr:rowOff>
    </xdr:from>
    <xdr:ext cx="405111" cy="259045"/>
    <xdr:sp textlink="">
      <xdr:nvSpPr>
        <xdr:cNvPr id="334" name="n_2mainValue【市民会館】&#10;有形固定資産減価償却率">
          <a:extLst>
            <a:ext uri="{FF2B5EF4-FFF2-40B4-BE49-F238E27FC236}">
              <a16:creationId xmlns:a16="http://schemas.microsoft.com/office/drawing/2014/main" id="{7EC503F1-5899-4EAC-AE78-FA042C34C9E2}"/>
            </a:ext>
          </a:extLst>
        </xdr:cNvPr>
        <xdr:cNvSpPr txBox="1"/>
      </xdr:nvSpPr>
      <xdr:spPr>
        <a:xfrm>
          <a:off x="2385704" y="172101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102</xdr:row>
      <xdr:rowOff>78213</xdr:rowOff>
    </xdr:from>
    <xdr:ext cx="405111" cy="259045"/>
    <xdr:sp textlink="">
      <xdr:nvSpPr>
        <xdr:cNvPr id="335" name="n_3mainValue【市民会館】&#10;有形固定資産減価償却率">
          <a:extLst>
            <a:ext uri="{FF2B5EF4-FFF2-40B4-BE49-F238E27FC236}">
              <a16:creationId xmlns:a16="http://schemas.microsoft.com/office/drawing/2014/main" id="{6F5E882C-278B-4468-A47F-52AA4C2E3DC8}"/>
            </a:ext>
          </a:extLst>
        </xdr:cNvPr>
        <xdr:cNvSpPr txBox="1"/>
      </xdr:nvSpPr>
      <xdr:spPr>
        <a:xfrm>
          <a:off x="1611004" y="171774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102</xdr:row>
      <xdr:rowOff>45556</xdr:rowOff>
    </xdr:from>
    <xdr:ext cx="405111" cy="259045"/>
    <xdr:sp textlink="">
      <xdr:nvSpPr>
        <xdr:cNvPr id="336" name="n_4mainValue【市民会館】&#10;有形固定資産減価償却率">
          <a:extLst>
            <a:ext uri="{FF2B5EF4-FFF2-40B4-BE49-F238E27FC236}">
              <a16:creationId xmlns:a16="http://schemas.microsoft.com/office/drawing/2014/main" id="{117CA07F-21ED-4EDE-9A46-10726B64C8ED}"/>
            </a:ext>
          </a:extLst>
        </xdr:cNvPr>
        <xdr:cNvSpPr txBox="1"/>
      </xdr:nvSpPr>
      <xdr:spPr>
        <a:xfrm>
          <a:off x="836304" y="171448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textlink="">
      <xdr:nvSpPr>
        <xdr:cNvPr id="337" name="正方形/長方形 336">
          <a:extLst>
            <a:ext uri="{FF2B5EF4-FFF2-40B4-BE49-F238E27FC236}">
              <a16:creationId xmlns:a16="http://schemas.microsoft.com/office/drawing/2014/main" id="{C30F1F34-9A57-4A13-8E30-1660EB4C1408}"/>
            </a:ext>
          </a:extLst>
        </xdr:cNvPr>
        <xdr:cNvSpPr/>
      </xdr:nvSpPr>
      <xdr:spPr>
        <a:xfrm>
          <a:off x="582676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textlink="">
      <xdr:nvSpPr>
        <xdr:cNvPr id="338" name="正方形/長方形 337">
          <a:extLst>
            <a:ext uri="{FF2B5EF4-FFF2-40B4-BE49-F238E27FC236}">
              <a16:creationId xmlns:a16="http://schemas.microsoft.com/office/drawing/2014/main" id="{85D05BD5-7DCA-40B7-9229-306E286A1371}"/>
            </a:ext>
          </a:extLst>
        </xdr:cNvPr>
        <xdr:cNvSpPr/>
      </xdr:nvSpPr>
      <xdr:spPr>
        <a:xfrm>
          <a:off x="59309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textlink="">
      <xdr:nvSpPr>
        <xdr:cNvPr id="339" name="正方形/長方形 338">
          <a:extLst>
            <a:ext uri="{FF2B5EF4-FFF2-40B4-BE49-F238E27FC236}">
              <a16:creationId xmlns:a16="http://schemas.microsoft.com/office/drawing/2014/main" id="{E8CBA6D0-D33B-4C7B-9AA3-2A45CF78E20D}"/>
            </a:ext>
          </a:extLst>
        </xdr:cNvPr>
        <xdr:cNvSpPr/>
      </xdr:nvSpPr>
      <xdr:spPr>
        <a:xfrm>
          <a:off x="59309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textlink="">
      <xdr:nvSpPr>
        <xdr:cNvPr id="340" name="正方形/長方形 339">
          <a:extLst>
            <a:ext uri="{FF2B5EF4-FFF2-40B4-BE49-F238E27FC236}">
              <a16:creationId xmlns:a16="http://schemas.microsoft.com/office/drawing/2014/main" id="{EB8C14E6-6995-472F-A8AF-4EAC9020C64F}"/>
            </a:ext>
          </a:extLst>
        </xdr:cNvPr>
        <xdr:cNvSpPr/>
      </xdr:nvSpPr>
      <xdr:spPr>
        <a:xfrm>
          <a:off x="68326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textlink="">
      <xdr:nvSpPr>
        <xdr:cNvPr id="341" name="正方形/長方形 340">
          <a:extLst>
            <a:ext uri="{FF2B5EF4-FFF2-40B4-BE49-F238E27FC236}">
              <a16:creationId xmlns:a16="http://schemas.microsoft.com/office/drawing/2014/main" id="{F76439AA-4469-4630-899C-A6D704751310}"/>
            </a:ext>
          </a:extLst>
        </xdr:cNvPr>
        <xdr:cNvSpPr/>
      </xdr:nvSpPr>
      <xdr:spPr>
        <a:xfrm>
          <a:off x="68326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textlink="">
      <xdr:nvSpPr>
        <xdr:cNvPr id="342" name="正方形/長方形 341">
          <a:extLst>
            <a:ext uri="{FF2B5EF4-FFF2-40B4-BE49-F238E27FC236}">
              <a16:creationId xmlns:a16="http://schemas.microsoft.com/office/drawing/2014/main" id="{FFB3541A-F5B5-4158-A63E-4BC46E4C4683}"/>
            </a:ext>
          </a:extLst>
        </xdr:cNvPr>
        <xdr:cNvSpPr/>
      </xdr:nvSpPr>
      <xdr:spPr>
        <a:xfrm>
          <a:off x="7838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96</xdr:row>
      <xdr:rowOff>25400</xdr:rowOff>
    </xdr:from>
    <xdr:to>
      <xdr:col>54</xdr:col>
      <xdr:colOff>127000</xdr:colOff>
      <xdr:row>97</xdr:row>
      <xdr:rowOff>107950</xdr:rowOff>
    </xdr:to>
    <xdr:sp textlink="">
      <xdr:nvSpPr>
        <xdr:cNvPr id="343" name="正方形/長方形 342">
          <a:extLst>
            <a:ext uri="{FF2B5EF4-FFF2-40B4-BE49-F238E27FC236}">
              <a16:creationId xmlns:a16="http://schemas.microsoft.com/office/drawing/2014/main" id="{5D39CF07-A841-41FE-B911-1660D43C7F07}"/>
            </a:ext>
          </a:extLst>
        </xdr:cNvPr>
        <xdr:cNvSpPr/>
      </xdr:nvSpPr>
      <xdr:spPr>
        <a:xfrm>
          <a:off x="7838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textlink="">
      <xdr:nvSpPr>
        <xdr:cNvPr id="344" name="正方形/長方形 343">
          <a:extLst>
            <a:ext uri="{FF2B5EF4-FFF2-40B4-BE49-F238E27FC236}">
              <a16:creationId xmlns:a16="http://schemas.microsoft.com/office/drawing/2014/main" id="{D5AEF9A7-5288-4B95-B3F9-F972795D05A6}"/>
            </a:ext>
          </a:extLst>
        </xdr:cNvPr>
        <xdr:cNvSpPr/>
      </xdr:nvSpPr>
      <xdr:spPr>
        <a:xfrm>
          <a:off x="582676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textlink="">
      <xdr:nvSpPr>
        <xdr:cNvPr id="345" name="テキスト ボックス 344">
          <a:extLst>
            <a:ext uri="{FF2B5EF4-FFF2-40B4-BE49-F238E27FC236}">
              <a16:creationId xmlns:a16="http://schemas.microsoft.com/office/drawing/2014/main" id="{1CA332B6-1ECE-47EA-8C33-698267495E25}"/>
            </a:ext>
          </a:extLst>
        </xdr:cNvPr>
        <xdr:cNvSpPr txBox="1"/>
      </xdr:nvSpPr>
      <xdr:spPr>
        <a:xfrm>
          <a:off x="578866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346" name="直線コネクタ 345">
          <a:extLst>
            <a:ext uri="{FF2B5EF4-FFF2-40B4-BE49-F238E27FC236}">
              <a16:creationId xmlns:a16="http://schemas.microsoft.com/office/drawing/2014/main" id="{31AF7072-E8C2-4C02-86FE-808C0B87120C}"/>
            </a:ext>
          </a:extLst>
        </xdr:cNvPr>
        <xdr:cNvCxnSpPr/>
      </xdr:nvCxnSpPr>
      <xdr:spPr>
        <a:xfrm>
          <a:off x="5826760" y="186270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347" name="直線コネクタ 346">
          <a:extLst>
            <a:ext uri="{FF2B5EF4-FFF2-40B4-BE49-F238E27FC236}">
              <a16:creationId xmlns:a16="http://schemas.microsoft.com/office/drawing/2014/main" id="{95726814-4FE3-472A-A624-76450F2B5D89}"/>
            </a:ext>
          </a:extLst>
        </xdr:cNvPr>
        <xdr:cNvCxnSpPr/>
      </xdr:nvCxnSpPr>
      <xdr:spPr>
        <a:xfrm>
          <a:off x="5826760" y="182575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textlink="">
      <xdr:nvSpPr>
        <xdr:cNvPr id="348" name="テキスト ボックス 347">
          <a:extLst>
            <a:ext uri="{FF2B5EF4-FFF2-40B4-BE49-F238E27FC236}">
              <a16:creationId xmlns:a16="http://schemas.microsoft.com/office/drawing/2014/main" id="{D7F0BE9A-5309-43FC-AACE-C1FB654581C6}"/>
            </a:ext>
          </a:extLst>
        </xdr:cNvPr>
        <xdr:cNvSpPr txBox="1"/>
      </xdr:nvSpPr>
      <xdr:spPr>
        <a:xfrm>
          <a:off x="5405301" y="181152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349" name="直線コネクタ 348">
          <a:extLst>
            <a:ext uri="{FF2B5EF4-FFF2-40B4-BE49-F238E27FC236}">
              <a16:creationId xmlns:a16="http://schemas.microsoft.com/office/drawing/2014/main" id="{73B99286-A1F9-4038-952A-0A1FF75EDBFE}"/>
            </a:ext>
          </a:extLst>
        </xdr:cNvPr>
        <xdr:cNvCxnSpPr/>
      </xdr:nvCxnSpPr>
      <xdr:spPr>
        <a:xfrm>
          <a:off x="5826760" y="178841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textlink="">
      <xdr:nvSpPr>
        <xdr:cNvPr id="350" name="テキスト ボックス 349">
          <a:extLst>
            <a:ext uri="{FF2B5EF4-FFF2-40B4-BE49-F238E27FC236}">
              <a16:creationId xmlns:a16="http://schemas.microsoft.com/office/drawing/2014/main" id="{EDD65117-39EB-4F2D-992C-D6F9CEE1ACF5}"/>
            </a:ext>
          </a:extLst>
        </xdr:cNvPr>
        <xdr:cNvSpPr txBox="1"/>
      </xdr:nvSpPr>
      <xdr:spPr>
        <a:xfrm>
          <a:off x="5405301" y="17745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351" name="直線コネクタ 350">
          <a:extLst>
            <a:ext uri="{FF2B5EF4-FFF2-40B4-BE49-F238E27FC236}">
              <a16:creationId xmlns:a16="http://schemas.microsoft.com/office/drawing/2014/main" id="{2188A7C9-5252-495E-A218-25F765C80079}"/>
            </a:ext>
          </a:extLst>
        </xdr:cNvPr>
        <xdr:cNvCxnSpPr/>
      </xdr:nvCxnSpPr>
      <xdr:spPr>
        <a:xfrm>
          <a:off x="5826760" y="175107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textlink="">
      <xdr:nvSpPr>
        <xdr:cNvPr id="352" name="テキスト ボックス 351">
          <a:extLst>
            <a:ext uri="{FF2B5EF4-FFF2-40B4-BE49-F238E27FC236}">
              <a16:creationId xmlns:a16="http://schemas.microsoft.com/office/drawing/2014/main" id="{53E4E107-15EA-4366-A3FF-9B5CAC7CD3DB}"/>
            </a:ext>
          </a:extLst>
        </xdr:cNvPr>
        <xdr:cNvSpPr txBox="1"/>
      </xdr:nvSpPr>
      <xdr:spPr>
        <a:xfrm>
          <a:off x="5405301" y="173723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353" name="直線コネクタ 352">
          <a:extLst>
            <a:ext uri="{FF2B5EF4-FFF2-40B4-BE49-F238E27FC236}">
              <a16:creationId xmlns:a16="http://schemas.microsoft.com/office/drawing/2014/main" id="{39EEE6FB-6B9D-41C6-80A9-0899610296FC}"/>
            </a:ext>
          </a:extLst>
        </xdr:cNvPr>
        <xdr:cNvCxnSpPr/>
      </xdr:nvCxnSpPr>
      <xdr:spPr>
        <a:xfrm>
          <a:off x="5826760" y="171373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textlink="">
      <xdr:nvSpPr>
        <xdr:cNvPr id="354" name="テキスト ボックス 353">
          <a:extLst>
            <a:ext uri="{FF2B5EF4-FFF2-40B4-BE49-F238E27FC236}">
              <a16:creationId xmlns:a16="http://schemas.microsoft.com/office/drawing/2014/main" id="{B5AD26FF-AF68-4D76-8CCC-504AB3E26339}"/>
            </a:ext>
          </a:extLst>
        </xdr:cNvPr>
        <xdr:cNvSpPr txBox="1"/>
      </xdr:nvSpPr>
      <xdr:spPr>
        <a:xfrm>
          <a:off x="5405301" y="169989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355" name="直線コネクタ 354">
          <a:extLst>
            <a:ext uri="{FF2B5EF4-FFF2-40B4-BE49-F238E27FC236}">
              <a16:creationId xmlns:a16="http://schemas.microsoft.com/office/drawing/2014/main" id="{21F39A63-65E6-4199-86E0-B707654FC241}"/>
            </a:ext>
          </a:extLst>
        </xdr:cNvPr>
        <xdr:cNvCxnSpPr/>
      </xdr:nvCxnSpPr>
      <xdr:spPr>
        <a:xfrm>
          <a:off x="5826760" y="167640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textlink="">
      <xdr:nvSpPr>
        <xdr:cNvPr id="356" name="テキスト ボックス 355">
          <a:extLst>
            <a:ext uri="{FF2B5EF4-FFF2-40B4-BE49-F238E27FC236}">
              <a16:creationId xmlns:a16="http://schemas.microsoft.com/office/drawing/2014/main" id="{2BBE372D-8B6A-4B26-A672-A483D2742BF8}"/>
            </a:ext>
          </a:extLst>
        </xdr:cNvPr>
        <xdr:cNvSpPr txBox="1"/>
      </xdr:nvSpPr>
      <xdr:spPr>
        <a:xfrm>
          <a:off x="5405301" y="166255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357" name="直線コネクタ 356">
          <a:extLst>
            <a:ext uri="{FF2B5EF4-FFF2-40B4-BE49-F238E27FC236}">
              <a16:creationId xmlns:a16="http://schemas.microsoft.com/office/drawing/2014/main" id="{01E1711C-F8BC-42B0-94B3-9D1FAB085C25}"/>
            </a:ext>
          </a:extLst>
        </xdr:cNvPr>
        <xdr:cNvCxnSpPr/>
      </xdr:nvCxnSpPr>
      <xdr:spPr>
        <a:xfrm>
          <a:off x="5826760" y="163944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textlink="">
      <xdr:nvSpPr>
        <xdr:cNvPr id="358" name="テキスト ボックス 357">
          <a:extLst>
            <a:ext uri="{FF2B5EF4-FFF2-40B4-BE49-F238E27FC236}">
              <a16:creationId xmlns:a16="http://schemas.microsoft.com/office/drawing/2014/main" id="{FABC6118-3285-4EBE-9FF1-81CFEB545B49}"/>
            </a:ext>
          </a:extLst>
        </xdr:cNvPr>
        <xdr:cNvSpPr txBox="1"/>
      </xdr:nvSpPr>
      <xdr:spPr>
        <a:xfrm>
          <a:off x="540530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textlink="">
      <xdr:nvSpPr>
        <xdr:cNvPr id="359" name="【市民会館】&#10;一人当たり面積グラフ枠">
          <a:extLst>
            <a:ext uri="{FF2B5EF4-FFF2-40B4-BE49-F238E27FC236}">
              <a16:creationId xmlns:a16="http://schemas.microsoft.com/office/drawing/2014/main" id="{2C088DE6-115D-4C4D-9335-4A8B28A6265C}"/>
            </a:ext>
          </a:extLst>
        </xdr:cNvPr>
        <xdr:cNvSpPr/>
      </xdr:nvSpPr>
      <xdr:spPr>
        <a:xfrm>
          <a:off x="582676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101</xdr:row>
      <xdr:rowOff>68580</xdr:rowOff>
    </xdr:from>
    <xdr:to>
      <xdr:col>54</xdr:col>
      <xdr:colOff>189865</xdr:colOff>
      <xdr:row>108</xdr:row>
      <xdr:rowOff>135255</xdr:rowOff>
    </xdr:to>
    <xdr:cxnSp macro="">
      <xdr:nvCxnSpPr>
        <xdr:cNvPr id="360" name="直線コネクタ 359">
          <a:extLst>
            <a:ext uri="{FF2B5EF4-FFF2-40B4-BE49-F238E27FC236}">
              <a16:creationId xmlns:a16="http://schemas.microsoft.com/office/drawing/2014/main" id="{909E7B9B-F5CB-4D4E-A95E-BA599BBCF7E4}"/>
            </a:ext>
          </a:extLst>
        </xdr:cNvPr>
        <xdr:cNvCxnSpPr/>
      </xdr:nvCxnSpPr>
      <xdr:spPr>
        <a:xfrm flipV="1">
          <a:off x="9219565" y="17000220"/>
          <a:ext cx="0" cy="12401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139082</xdr:rowOff>
    </xdr:from>
    <xdr:ext cx="469744" cy="259045"/>
    <xdr:sp textlink="">
      <xdr:nvSpPr>
        <xdr:cNvPr id="361" name="【市民会館】&#10;一人当たり面積最小値テキスト">
          <a:extLst>
            <a:ext uri="{FF2B5EF4-FFF2-40B4-BE49-F238E27FC236}">
              <a16:creationId xmlns:a16="http://schemas.microsoft.com/office/drawing/2014/main" id="{AAE5EFE9-C56A-40AF-9557-D9A375287EA4}"/>
            </a:ext>
          </a:extLst>
        </xdr:cNvPr>
        <xdr:cNvSpPr txBox="1"/>
      </xdr:nvSpPr>
      <xdr:spPr>
        <a:xfrm>
          <a:off x="9258300" y="182442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135255</xdr:rowOff>
    </xdr:from>
    <xdr:to>
      <xdr:col>55</xdr:col>
      <xdr:colOff>88900</xdr:colOff>
      <xdr:row>108</xdr:row>
      <xdr:rowOff>135255</xdr:rowOff>
    </xdr:to>
    <xdr:cxnSp macro="">
      <xdr:nvCxnSpPr>
        <xdr:cNvPr id="362" name="直線コネクタ 361">
          <a:extLst>
            <a:ext uri="{FF2B5EF4-FFF2-40B4-BE49-F238E27FC236}">
              <a16:creationId xmlns:a16="http://schemas.microsoft.com/office/drawing/2014/main" id="{CD45CE81-2E38-41BF-85CD-4A6E1FE0868A}"/>
            </a:ext>
          </a:extLst>
        </xdr:cNvPr>
        <xdr:cNvCxnSpPr/>
      </xdr:nvCxnSpPr>
      <xdr:spPr>
        <a:xfrm>
          <a:off x="9154160" y="1824037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100</xdr:row>
      <xdr:rowOff>15257</xdr:rowOff>
    </xdr:from>
    <xdr:ext cx="469744" cy="259045"/>
    <xdr:sp textlink="">
      <xdr:nvSpPr>
        <xdr:cNvPr id="363" name="【市民会館】&#10;一人当たり面積最大値テキスト">
          <a:extLst>
            <a:ext uri="{FF2B5EF4-FFF2-40B4-BE49-F238E27FC236}">
              <a16:creationId xmlns:a16="http://schemas.microsoft.com/office/drawing/2014/main" id="{95F391F1-7C6A-4205-892C-03C359C1F9F2}"/>
            </a:ext>
          </a:extLst>
        </xdr:cNvPr>
        <xdr:cNvSpPr txBox="1"/>
      </xdr:nvSpPr>
      <xdr:spPr>
        <a:xfrm>
          <a:off x="9258300" y="16779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101</xdr:row>
      <xdr:rowOff>68580</xdr:rowOff>
    </xdr:from>
    <xdr:to>
      <xdr:col>55</xdr:col>
      <xdr:colOff>88900</xdr:colOff>
      <xdr:row>101</xdr:row>
      <xdr:rowOff>68580</xdr:rowOff>
    </xdr:to>
    <xdr:cxnSp macro="">
      <xdr:nvCxnSpPr>
        <xdr:cNvPr id="364" name="直線コネクタ 363">
          <a:extLst>
            <a:ext uri="{FF2B5EF4-FFF2-40B4-BE49-F238E27FC236}">
              <a16:creationId xmlns:a16="http://schemas.microsoft.com/office/drawing/2014/main" id="{F792E991-0E30-426E-BD5C-A559C547E42A}"/>
            </a:ext>
          </a:extLst>
        </xdr:cNvPr>
        <xdr:cNvCxnSpPr/>
      </xdr:nvCxnSpPr>
      <xdr:spPr>
        <a:xfrm>
          <a:off x="9154160" y="170002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106</xdr:row>
      <xdr:rowOff>2557</xdr:rowOff>
    </xdr:from>
    <xdr:ext cx="469744" cy="259045"/>
    <xdr:sp textlink="">
      <xdr:nvSpPr>
        <xdr:cNvPr id="365" name="【市民会館】&#10;一人当たり面積平均値テキスト">
          <a:extLst>
            <a:ext uri="{FF2B5EF4-FFF2-40B4-BE49-F238E27FC236}">
              <a16:creationId xmlns:a16="http://schemas.microsoft.com/office/drawing/2014/main" id="{78035CCA-C9E2-4130-802F-0CCFE199ADC0}"/>
            </a:ext>
          </a:extLst>
        </xdr:cNvPr>
        <xdr:cNvSpPr txBox="1"/>
      </xdr:nvSpPr>
      <xdr:spPr>
        <a:xfrm>
          <a:off x="9258300" y="1777239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151130</xdr:rowOff>
    </xdr:from>
    <xdr:to>
      <xdr:col>55</xdr:col>
      <xdr:colOff>50800</xdr:colOff>
      <xdr:row>107</xdr:row>
      <xdr:rowOff>81280</xdr:rowOff>
    </xdr:to>
    <xdr:sp textlink="">
      <xdr:nvSpPr>
        <xdr:cNvPr id="366" name="フローチャート: 判断 365">
          <a:extLst>
            <a:ext uri="{FF2B5EF4-FFF2-40B4-BE49-F238E27FC236}">
              <a16:creationId xmlns:a16="http://schemas.microsoft.com/office/drawing/2014/main" id="{67AD3C6B-E86E-4FED-8B2A-1F5E68769242}"/>
            </a:ext>
          </a:extLst>
        </xdr:cNvPr>
        <xdr:cNvSpPr/>
      </xdr:nvSpPr>
      <xdr:spPr>
        <a:xfrm>
          <a:off x="9192260" y="1792097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149225</xdr:rowOff>
    </xdr:from>
    <xdr:to>
      <xdr:col>50</xdr:col>
      <xdr:colOff>165100</xdr:colOff>
      <xdr:row>107</xdr:row>
      <xdr:rowOff>79375</xdr:rowOff>
    </xdr:to>
    <xdr:sp textlink="">
      <xdr:nvSpPr>
        <xdr:cNvPr id="367" name="フローチャート: 判断 366">
          <a:extLst>
            <a:ext uri="{FF2B5EF4-FFF2-40B4-BE49-F238E27FC236}">
              <a16:creationId xmlns:a16="http://schemas.microsoft.com/office/drawing/2014/main" id="{5D823129-82E7-45ED-9D30-8323C4D78376}"/>
            </a:ext>
          </a:extLst>
        </xdr:cNvPr>
        <xdr:cNvSpPr/>
      </xdr:nvSpPr>
      <xdr:spPr>
        <a:xfrm>
          <a:off x="8445500" y="1791906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160655</xdr:rowOff>
    </xdr:from>
    <xdr:to>
      <xdr:col>46</xdr:col>
      <xdr:colOff>38100</xdr:colOff>
      <xdr:row>107</xdr:row>
      <xdr:rowOff>90805</xdr:rowOff>
    </xdr:to>
    <xdr:sp textlink="">
      <xdr:nvSpPr>
        <xdr:cNvPr id="368" name="フローチャート: 判断 367">
          <a:extLst>
            <a:ext uri="{FF2B5EF4-FFF2-40B4-BE49-F238E27FC236}">
              <a16:creationId xmlns:a16="http://schemas.microsoft.com/office/drawing/2014/main" id="{5DBC2634-EBD7-4BCF-A7C1-EB4199EA61B2}"/>
            </a:ext>
          </a:extLst>
        </xdr:cNvPr>
        <xdr:cNvSpPr/>
      </xdr:nvSpPr>
      <xdr:spPr>
        <a:xfrm>
          <a:off x="7670800" y="1793049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164464</xdr:rowOff>
    </xdr:from>
    <xdr:to>
      <xdr:col>41</xdr:col>
      <xdr:colOff>101600</xdr:colOff>
      <xdr:row>107</xdr:row>
      <xdr:rowOff>94614</xdr:rowOff>
    </xdr:to>
    <xdr:sp textlink="">
      <xdr:nvSpPr>
        <xdr:cNvPr id="369" name="フローチャート: 判断 368">
          <a:extLst>
            <a:ext uri="{FF2B5EF4-FFF2-40B4-BE49-F238E27FC236}">
              <a16:creationId xmlns:a16="http://schemas.microsoft.com/office/drawing/2014/main" id="{918905FF-794E-473D-B8C8-CFF97D3D699E}"/>
            </a:ext>
          </a:extLst>
        </xdr:cNvPr>
        <xdr:cNvSpPr/>
      </xdr:nvSpPr>
      <xdr:spPr>
        <a:xfrm>
          <a:off x="6873240" y="1793430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162561</xdr:rowOff>
    </xdr:from>
    <xdr:to>
      <xdr:col>36</xdr:col>
      <xdr:colOff>165100</xdr:colOff>
      <xdr:row>107</xdr:row>
      <xdr:rowOff>92711</xdr:rowOff>
    </xdr:to>
    <xdr:sp textlink="">
      <xdr:nvSpPr>
        <xdr:cNvPr id="370" name="フローチャート: 判断 369">
          <a:extLst>
            <a:ext uri="{FF2B5EF4-FFF2-40B4-BE49-F238E27FC236}">
              <a16:creationId xmlns:a16="http://schemas.microsoft.com/office/drawing/2014/main" id="{019E1E62-B266-4EEC-A5F7-F1F5E6C660F0}"/>
            </a:ext>
          </a:extLst>
        </xdr:cNvPr>
        <xdr:cNvSpPr/>
      </xdr:nvSpPr>
      <xdr:spPr>
        <a:xfrm>
          <a:off x="6098540" y="1793240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textlink="">
      <xdr:nvSpPr>
        <xdr:cNvPr id="371" name="テキスト ボックス 370">
          <a:extLst>
            <a:ext uri="{FF2B5EF4-FFF2-40B4-BE49-F238E27FC236}">
              <a16:creationId xmlns:a16="http://schemas.microsoft.com/office/drawing/2014/main" id="{DA32A776-87A0-472F-AFFD-6E0A9F75B5B5}"/>
            </a:ext>
          </a:extLst>
        </xdr:cNvPr>
        <xdr:cNvSpPr txBox="1"/>
      </xdr:nvSpPr>
      <xdr:spPr>
        <a:xfrm>
          <a:off x="90525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textlink="">
      <xdr:nvSpPr>
        <xdr:cNvPr id="372" name="テキスト ボックス 371">
          <a:extLst>
            <a:ext uri="{FF2B5EF4-FFF2-40B4-BE49-F238E27FC236}">
              <a16:creationId xmlns:a16="http://schemas.microsoft.com/office/drawing/2014/main" id="{CBE52EDE-FB12-4C2E-A374-21CF16A8F739}"/>
            </a:ext>
          </a:extLst>
        </xdr:cNvPr>
        <xdr:cNvSpPr txBox="1"/>
      </xdr:nvSpPr>
      <xdr:spPr>
        <a:xfrm>
          <a:off x="83286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textlink="">
      <xdr:nvSpPr>
        <xdr:cNvPr id="373" name="テキスト ボックス 372">
          <a:extLst>
            <a:ext uri="{FF2B5EF4-FFF2-40B4-BE49-F238E27FC236}">
              <a16:creationId xmlns:a16="http://schemas.microsoft.com/office/drawing/2014/main" id="{48614793-B133-4B29-95F2-62D98F247898}"/>
            </a:ext>
          </a:extLst>
        </xdr:cNvPr>
        <xdr:cNvSpPr txBox="1"/>
      </xdr:nvSpPr>
      <xdr:spPr>
        <a:xfrm>
          <a:off x="75463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textlink="">
      <xdr:nvSpPr>
        <xdr:cNvPr id="374" name="テキスト ボックス 373">
          <a:extLst>
            <a:ext uri="{FF2B5EF4-FFF2-40B4-BE49-F238E27FC236}">
              <a16:creationId xmlns:a16="http://schemas.microsoft.com/office/drawing/2014/main" id="{1CB6EE6C-1F4A-43A5-9BB1-ED2560C61E99}"/>
            </a:ext>
          </a:extLst>
        </xdr:cNvPr>
        <xdr:cNvSpPr txBox="1"/>
      </xdr:nvSpPr>
      <xdr:spPr>
        <a:xfrm>
          <a:off x="67564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textlink="">
      <xdr:nvSpPr>
        <xdr:cNvPr id="375" name="テキスト ボックス 374">
          <a:extLst>
            <a:ext uri="{FF2B5EF4-FFF2-40B4-BE49-F238E27FC236}">
              <a16:creationId xmlns:a16="http://schemas.microsoft.com/office/drawing/2014/main" id="{5774FAA7-EFD4-49A7-9ECF-6A5D36FD6107}"/>
            </a:ext>
          </a:extLst>
        </xdr:cNvPr>
        <xdr:cNvSpPr txBox="1"/>
      </xdr:nvSpPr>
      <xdr:spPr>
        <a:xfrm>
          <a:off x="59817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108</xdr:row>
      <xdr:rowOff>84455</xdr:rowOff>
    </xdr:from>
    <xdr:to>
      <xdr:col>55</xdr:col>
      <xdr:colOff>50800</xdr:colOff>
      <xdr:row>109</xdr:row>
      <xdr:rowOff>14605</xdr:rowOff>
    </xdr:to>
    <xdr:sp textlink="">
      <xdr:nvSpPr>
        <xdr:cNvPr id="376" name="楕円 375">
          <a:extLst>
            <a:ext uri="{FF2B5EF4-FFF2-40B4-BE49-F238E27FC236}">
              <a16:creationId xmlns:a16="http://schemas.microsoft.com/office/drawing/2014/main" id="{B75A4745-D7B2-46FC-939E-F90EC5606DAE}"/>
            </a:ext>
          </a:extLst>
        </xdr:cNvPr>
        <xdr:cNvSpPr/>
      </xdr:nvSpPr>
      <xdr:spPr>
        <a:xfrm>
          <a:off x="9192260" y="1818957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107</xdr:row>
      <xdr:rowOff>170832</xdr:rowOff>
    </xdr:from>
    <xdr:ext cx="469744" cy="259045"/>
    <xdr:sp textlink="">
      <xdr:nvSpPr>
        <xdr:cNvPr id="377" name="【市民会館】&#10;一人当たり面積該当値テキスト">
          <a:extLst>
            <a:ext uri="{FF2B5EF4-FFF2-40B4-BE49-F238E27FC236}">
              <a16:creationId xmlns:a16="http://schemas.microsoft.com/office/drawing/2014/main" id="{5E9739A2-96DA-4BFE-810D-200B5A3667EF}"/>
            </a:ext>
          </a:extLst>
        </xdr:cNvPr>
        <xdr:cNvSpPr txBox="1"/>
      </xdr:nvSpPr>
      <xdr:spPr>
        <a:xfrm>
          <a:off x="9258300" y="181083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108</xdr:row>
      <xdr:rowOff>84455</xdr:rowOff>
    </xdr:from>
    <xdr:to>
      <xdr:col>50</xdr:col>
      <xdr:colOff>165100</xdr:colOff>
      <xdr:row>109</xdr:row>
      <xdr:rowOff>14605</xdr:rowOff>
    </xdr:to>
    <xdr:sp textlink="">
      <xdr:nvSpPr>
        <xdr:cNvPr id="378" name="楕円 377">
          <a:extLst>
            <a:ext uri="{FF2B5EF4-FFF2-40B4-BE49-F238E27FC236}">
              <a16:creationId xmlns:a16="http://schemas.microsoft.com/office/drawing/2014/main" id="{7A2B25F5-6158-47F3-8F99-85E9A63C2261}"/>
            </a:ext>
          </a:extLst>
        </xdr:cNvPr>
        <xdr:cNvSpPr/>
      </xdr:nvSpPr>
      <xdr:spPr>
        <a:xfrm>
          <a:off x="8445500" y="1818957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108</xdr:row>
      <xdr:rowOff>135255</xdr:rowOff>
    </xdr:from>
    <xdr:to>
      <xdr:col>55</xdr:col>
      <xdr:colOff>0</xdr:colOff>
      <xdr:row>108</xdr:row>
      <xdr:rowOff>135255</xdr:rowOff>
    </xdr:to>
    <xdr:cxnSp macro="">
      <xdr:nvCxnSpPr>
        <xdr:cNvPr id="379" name="直線コネクタ 378">
          <a:extLst>
            <a:ext uri="{FF2B5EF4-FFF2-40B4-BE49-F238E27FC236}">
              <a16:creationId xmlns:a16="http://schemas.microsoft.com/office/drawing/2014/main" id="{97AB248C-E776-4E82-AD11-3D24650B878B}"/>
            </a:ext>
          </a:extLst>
        </xdr:cNvPr>
        <xdr:cNvCxnSpPr/>
      </xdr:nvCxnSpPr>
      <xdr:spPr>
        <a:xfrm>
          <a:off x="8496300" y="18240375"/>
          <a:ext cx="7239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108</xdr:row>
      <xdr:rowOff>84455</xdr:rowOff>
    </xdr:from>
    <xdr:to>
      <xdr:col>46</xdr:col>
      <xdr:colOff>38100</xdr:colOff>
      <xdr:row>109</xdr:row>
      <xdr:rowOff>14605</xdr:rowOff>
    </xdr:to>
    <xdr:sp textlink="">
      <xdr:nvSpPr>
        <xdr:cNvPr id="380" name="楕円 379">
          <a:extLst>
            <a:ext uri="{FF2B5EF4-FFF2-40B4-BE49-F238E27FC236}">
              <a16:creationId xmlns:a16="http://schemas.microsoft.com/office/drawing/2014/main" id="{0529DAC2-F40C-4226-BF29-058B67C96473}"/>
            </a:ext>
          </a:extLst>
        </xdr:cNvPr>
        <xdr:cNvSpPr/>
      </xdr:nvSpPr>
      <xdr:spPr>
        <a:xfrm>
          <a:off x="7670800" y="1818957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108</xdr:row>
      <xdr:rowOff>135255</xdr:rowOff>
    </xdr:from>
    <xdr:to>
      <xdr:col>50</xdr:col>
      <xdr:colOff>114300</xdr:colOff>
      <xdr:row>108</xdr:row>
      <xdr:rowOff>135255</xdr:rowOff>
    </xdr:to>
    <xdr:cxnSp macro="">
      <xdr:nvCxnSpPr>
        <xdr:cNvPr id="381" name="直線コネクタ 380">
          <a:extLst>
            <a:ext uri="{FF2B5EF4-FFF2-40B4-BE49-F238E27FC236}">
              <a16:creationId xmlns:a16="http://schemas.microsoft.com/office/drawing/2014/main" id="{37A53A4D-1ACD-48D5-9322-1D553A3F8733}"/>
            </a:ext>
          </a:extLst>
        </xdr:cNvPr>
        <xdr:cNvCxnSpPr/>
      </xdr:nvCxnSpPr>
      <xdr:spPr>
        <a:xfrm>
          <a:off x="7713980" y="18240375"/>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108</xdr:row>
      <xdr:rowOff>84455</xdr:rowOff>
    </xdr:from>
    <xdr:to>
      <xdr:col>41</xdr:col>
      <xdr:colOff>101600</xdr:colOff>
      <xdr:row>109</xdr:row>
      <xdr:rowOff>14605</xdr:rowOff>
    </xdr:to>
    <xdr:sp textlink="">
      <xdr:nvSpPr>
        <xdr:cNvPr id="382" name="楕円 381">
          <a:extLst>
            <a:ext uri="{FF2B5EF4-FFF2-40B4-BE49-F238E27FC236}">
              <a16:creationId xmlns:a16="http://schemas.microsoft.com/office/drawing/2014/main" id="{890C66C5-6075-47EE-B89E-0D4E09C51717}"/>
            </a:ext>
          </a:extLst>
        </xdr:cNvPr>
        <xdr:cNvSpPr/>
      </xdr:nvSpPr>
      <xdr:spPr>
        <a:xfrm>
          <a:off x="6873240" y="1818957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108</xdr:row>
      <xdr:rowOff>135255</xdr:rowOff>
    </xdr:from>
    <xdr:to>
      <xdr:col>45</xdr:col>
      <xdr:colOff>177800</xdr:colOff>
      <xdr:row>108</xdr:row>
      <xdr:rowOff>135255</xdr:rowOff>
    </xdr:to>
    <xdr:cxnSp macro="">
      <xdr:nvCxnSpPr>
        <xdr:cNvPr id="383" name="直線コネクタ 382">
          <a:extLst>
            <a:ext uri="{FF2B5EF4-FFF2-40B4-BE49-F238E27FC236}">
              <a16:creationId xmlns:a16="http://schemas.microsoft.com/office/drawing/2014/main" id="{80516667-A347-4D8D-97ED-E37B176E2726}"/>
            </a:ext>
          </a:extLst>
        </xdr:cNvPr>
        <xdr:cNvCxnSpPr/>
      </xdr:nvCxnSpPr>
      <xdr:spPr>
        <a:xfrm>
          <a:off x="6924040" y="18240375"/>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108</xdr:row>
      <xdr:rowOff>84455</xdr:rowOff>
    </xdr:from>
    <xdr:to>
      <xdr:col>36</xdr:col>
      <xdr:colOff>165100</xdr:colOff>
      <xdr:row>109</xdr:row>
      <xdr:rowOff>14605</xdr:rowOff>
    </xdr:to>
    <xdr:sp textlink="">
      <xdr:nvSpPr>
        <xdr:cNvPr id="384" name="楕円 383">
          <a:extLst>
            <a:ext uri="{FF2B5EF4-FFF2-40B4-BE49-F238E27FC236}">
              <a16:creationId xmlns:a16="http://schemas.microsoft.com/office/drawing/2014/main" id="{33FE6D34-74E2-4F1C-88BD-1852E0F46F00}"/>
            </a:ext>
          </a:extLst>
        </xdr:cNvPr>
        <xdr:cNvSpPr/>
      </xdr:nvSpPr>
      <xdr:spPr>
        <a:xfrm>
          <a:off x="6098540" y="1818957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108</xdr:row>
      <xdr:rowOff>135255</xdr:rowOff>
    </xdr:from>
    <xdr:to>
      <xdr:col>41</xdr:col>
      <xdr:colOff>50800</xdr:colOff>
      <xdr:row>108</xdr:row>
      <xdr:rowOff>135255</xdr:rowOff>
    </xdr:to>
    <xdr:cxnSp macro="">
      <xdr:nvCxnSpPr>
        <xdr:cNvPr id="385" name="直線コネクタ 384">
          <a:extLst>
            <a:ext uri="{FF2B5EF4-FFF2-40B4-BE49-F238E27FC236}">
              <a16:creationId xmlns:a16="http://schemas.microsoft.com/office/drawing/2014/main" id="{D6D2EB47-4026-46AC-8C61-DF1EDE3AD707}"/>
            </a:ext>
          </a:extLst>
        </xdr:cNvPr>
        <xdr:cNvCxnSpPr/>
      </xdr:nvCxnSpPr>
      <xdr:spPr>
        <a:xfrm>
          <a:off x="6149340" y="18240375"/>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105</xdr:row>
      <xdr:rowOff>95902</xdr:rowOff>
    </xdr:from>
    <xdr:ext cx="469744" cy="259045"/>
    <xdr:sp textlink="">
      <xdr:nvSpPr>
        <xdr:cNvPr id="386" name="n_1aveValue【市民会館】&#10;一人当たり面積">
          <a:extLst>
            <a:ext uri="{FF2B5EF4-FFF2-40B4-BE49-F238E27FC236}">
              <a16:creationId xmlns:a16="http://schemas.microsoft.com/office/drawing/2014/main" id="{A4A2D929-E757-4B8A-9C96-A303C2B1B834}"/>
            </a:ext>
          </a:extLst>
        </xdr:cNvPr>
        <xdr:cNvSpPr txBox="1"/>
      </xdr:nvSpPr>
      <xdr:spPr>
        <a:xfrm>
          <a:off x="8271587" y="176981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107332</xdr:rowOff>
    </xdr:from>
    <xdr:ext cx="469744" cy="259045"/>
    <xdr:sp textlink="">
      <xdr:nvSpPr>
        <xdr:cNvPr id="387" name="n_2aveValue【市民会館】&#10;一人当たり面積">
          <a:extLst>
            <a:ext uri="{FF2B5EF4-FFF2-40B4-BE49-F238E27FC236}">
              <a16:creationId xmlns:a16="http://schemas.microsoft.com/office/drawing/2014/main" id="{61363F83-F2A8-4907-A422-9BFF00A1CE2C}"/>
            </a:ext>
          </a:extLst>
        </xdr:cNvPr>
        <xdr:cNvSpPr txBox="1"/>
      </xdr:nvSpPr>
      <xdr:spPr>
        <a:xfrm>
          <a:off x="7509587" y="177095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111141</xdr:rowOff>
    </xdr:from>
    <xdr:ext cx="469744" cy="259045"/>
    <xdr:sp textlink="">
      <xdr:nvSpPr>
        <xdr:cNvPr id="388" name="n_3aveValue【市民会館】&#10;一人当たり面積">
          <a:extLst>
            <a:ext uri="{FF2B5EF4-FFF2-40B4-BE49-F238E27FC236}">
              <a16:creationId xmlns:a16="http://schemas.microsoft.com/office/drawing/2014/main" id="{F1CEC064-0F00-47FA-B9FC-3907677B604A}"/>
            </a:ext>
          </a:extLst>
        </xdr:cNvPr>
        <xdr:cNvSpPr txBox="1"/>
      </xdr:nvSpPr>
      <xdr:spPr>
        <a:xfrm>
          <a:off x="6712027" y="177133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105</xdr:row>
      <xdr:rowOff>109238</xdr:rowOff>
    </xdr:from>
    <xdr:ext cx="469744" cy="259045"/>
    <xdr:sp textlink="">
      <xdr:nvSpPr>
        <xdr:cNvPr id="389" name="n_4aveValue【市民会館】&#10;一人当たり面積">
          <a:extLst>
            <a:ext uri="{FF2B5EF4-FFF2-40B4-BE49-F238E27FC236}">
              <a16:creationId xmlns:a16="http://schemas.microsoft.com/office/drawing/2014/main" id="{0A99A71E-1C94-45FF-949A-8AFD44B0AF91}"/>
            </a:ext>
          </a:extLst>
        </xdr:cNvPr>
        <xdr:cNvSpPr txBox="1"/>
      </xdr:nvSpPr>
      <xdr:spPr>
        <a:xfrm>
          <a:off x="5937327" y="177114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109</xdr:row>
      <xdr:rowOff>5732</xdr:rowOff>
    </xdr:from>
    <xdr:ext cx="469744" cy="259045"/>
    <xdr:sp textlink="">
      <xdr:nvSpPr>
        <xdr:cNvPr id="390" name="n_1mainValue【市民会館】&#10;一人当たり面積">
          <a:extLst>
            <a:ext uri="{FF2B5EF4-FFF2-40B4-BE49-F238E27FC236}">
              <a16:creationId xmlns:a16="http://schemas.microsoft.com/office/drawing/2014/main" id="{5FFA3FFD-D603-4333-A4DF-A2FC2E6DB156}"/>
            </a:ext>
          </a:extLst>
        </xdr:cNvPr>
        <xdr:cNvSpPr txBox="1"/>
      </xdr:nvSpPr>
      <xdr:spPr>
        <a:xfrm>
          <a:off x="8271587" y="182784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109</xdr:row>
      <xdr:rowOff>5732</xdr:rowOff>
    </xdr:from>
    <xdr:ext cx="469744" cy="259045"/>
    <xdr:sp textlink="">
      <xdr:nvSpPr>
        <xdr:cNvPr id="391" name="n_2mainValue【市民会館】&#10;一人当たり面積">
          <a:extLst>
            <a:ext uri="{FF2B5EF4-FFF2-40B4-BE49-F238E27FC236}">
              <a16:creationId xmlns:a16="http://schemas.microsoft.com/office/drawing/2014/main" id="{58188218-6A7D-4388-9AEE-4F5AD770C355}"/>
            </a:ext>
          </a:extLst>
        </xdr:cNvPr>
        <xdr:cNvSpPr txBox="1"/>
      </xdr:nvSpPr>
      <xdr:spPr>
        <a:xfrm>
          <a:off x="7509587" y="182784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109</xdr:row>
      <xdr:rowOff>5732</xdr:rowOff>
    </xdr:from>
    <xdr:ext cx="469744" cy="259045"/>
    <xdr:sp textlink="">
      <xdr:nvSpPr>
        <xdr:cNvPr id="392" name="n_3mainValue【市民会館】&#10;一人当たり面積">
          <a:extLst>
            <a:ext uri="{FF2B5EF4-FFF2-40B4-BE49-F238E27FC236}">
              <a16:creationId xmlns:a16="http://schemas.microsoft.com/office/drawing/2014/main" id="{EF8109E3-4656-41C0-BC0F-918B088425B9}"/>
            </a:ext>
          </a:extLst>
        </xdr:cNvPr>
        <xdr:cNvSpPr txBox="1"/>
      </xdr:nvSpPr>
      <xdr:spPr>
        <a:xfrm>
          <a:off x="6712027" y="182784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109</xdr:row>
      <xdr:rowOff>5732</xdr:rowOff>
    </xdr:from>
    <xdr:ext cx="469744" cy="259045"/>
    <xdr:sp textlink="">
      <xdr:nvSpPr>
        <xdr:cNvPr id="393" name="n_4mainValue【市民会館】&#10;一人当たり面積">
          <a:extLst>
            <a:ext uri="{FF2B5EF4-FFF2-40B4-BE49-F238E27FC236}">
              <a16:creationId xmlns:a16="http://schemas.microsoft.com/office/drawing/2014/main" id="{65973B7C-4C3D-4E23-8B80-0F2BD804DFA1}"/>
            </a:ext>
          </a:extLst>
        </xdr:cNvPr>
        <xdr:cNvSpPr txBox="1"/>
      </xdr:nvSpPr>
      <xdr:spPr>
        <a:xfrm>
          <a:off x="5937327" y="182784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textlink="">
      <xdr:nvSpPr>
        <xdr:cNvPr id="394" name="正方形/長方形 393">
          <a:extLst>
            <a:ext uri="{FF2B5EF4-FFF2-40B4-BE49-F238E27FC236}">
              <a16:creationId xmlns:a16="http://schemas.microsoft.com/office/drawing/2014/main" id="{55DB5CF6-F63B-4466-80DB-0F4C6560671C}"/>
            </a:ext>
          </a:extLst>
        </xdr:cNvPr>
        <xdr:cNvSpPr/>
      </xdr:nvSpPr>
      <xdr:spPr>
        <a:xfrm>
          <a:off x="1096010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textlink="">
      <xdr:nvSpPr>
        <xdr:cNvPr id="395" name="正方形/長方形 394">
          <a:extLst>
            <a:ext uri="{FF2B5EF4-FFF2-40B4-BE49-F238E27FC236}">
              <a16:creationId xmlns:a16="http://schemas.microsoft.com/office/drawing/2014/main" id="{9D32D131-B0AD-48ED-8643-44E75277C0C6}"/>
            </a:ext>
          </a:extLst>
        </xdr:cNvPr>
        <xdr:cNvSpPr/>
      </xdr:nvSpPr>
      <xdr:spPr>
        <a:xfrm>
          <a:off x="11064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textlink="">
      <xdr:nvSpPr>
        <xdr:cNvPr id="396" name="正方形/長方形 395">
          <a:extLst>
            <a:ext uri="{FF2B5EF4-FFF2-40B4-BE49-F238E27FC236}">
              <a16:creationId xmlns:a16="http://schemas.microsoft.com/office/drawing/2014/main" id="{8AD45F2D-39D7-4A2B-B81D-1D54179456D5}"/>
            </a:ext>
          </a:extLst>
        </xdr:cNvPr>
        <xdr:cNvSpPr/>
      </xdr:nvSpPr>
      <xdr:spPr>
        <a:xfrm>
          <a:off x="11064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textlink="">
      <xdr:nvSpPr>
        <xdr:cNvPr id="397" name="正方形/長方形 396">
          <a:extLst>
            <a:ext uri="{FF2B5EF4-FFF2-40B4-BE49-F238E27FC236}">
              <a16:creationId xmlns:a16="http://schemas.microsoft.com/office/drawing/2014/main" id="{732D4391-6438-4E70-BB0A-E0BE27A29735}"/>
            </a:ext>
          </a:extLst>
        </xdr:cNvPr>
        <xdr:cNvSpPr/>
      </xdr:nvSpPr>
      <xdr:spPr>
        <a:xfrm>
          <a:off x="119659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textlink="">
      <xdr:nvSpPr>
        <xdr:cNvPr id="398" name="正方形/長方形 397">
          <a:extLst>
            <a:ext uri="{FF2B5EF4-FFF2-40B4-BE49-F238E27FC236}">
              <a16:creationId xmlns:a16="http://schemas.microsoft.com/office/drawing/2014/main" id="{2EC0F849-AB87-4BE8-BA4C-0633AECB83B6}"/>
            </a:ext>
          </a:extLst>
        </xdr:cNvPr>
        <xdr:cNvSpPr/>
      </xdr:nvSpPr>
      <xdr:spPr>
        <a:xfrm>
          <a:off x="119659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textlink="">
      <xdr:nvSpPr>
        <xdr:cNvPr id="399" name="正方形/長方形 398">
          <a:extLst>
            <a:ext uri="{FF2B5EF4-FFF2-40B4-BE49-F238E27FC236}">
              <a16:creationId xmlns:a16="http://schemas.microsoft.com/office/drawing/2014/main" id="{A26100B6-DF13-4002-8F6C-1DDCE70984C1}"/>
            </a:ext>
          </a:extLst>
        </xdr:cNvPr>
        <xdr:cNvSpPr/>
      </xdr:nvSpPr>
      <xdr:spPr>
        <a:xfrm>
          <a:off x="129717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29</xdr:row>
      <xdr:rowOff>82550</xdr:rowOff>
    </xdr:from>
    <xdr:to>
      <xdr:col>85</xdr:col>
      <xdr:colOff>63500</xdr:colOff>
      <xdr:row>30</xdr:row>
      <xdr:rowOff>165100</xdr:rowOff>
    </xdr:to>
    <xdr:sp textlink="">
      <xdr:nvSpPr>
        <xdr:cNvPr id="400" name="正方形/長方形 399">
          <a:extLst>
            <a:ext uri="{FF2B5EF4-FFF2-40B4-BE49-F238E27FC236}">
              <a16:creationId xmlns:a16="http://schemas.microsoft.com/office/drawing/2014/main" id="{E347AB10-E67B-47C4-BCA3-F97B33F3A02B}"/>
            </a:ext>
          </a:extLst>
        </xdr:cNvPr>
        <xdr:cNvSpPr/>
      </xdr:nvSpPr>
      <xdr:spPr>
        <a:xfrm>
          <a:off x="129717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textlink="">
      <xdr:nvSpPr>
        <xdr:cNvPr id="401" name="正方形/長方形 400">
          <a:extLst>
            <a:ext uri="{FF2B5EF4-FFF2-40B4-BE49-F238E27FC236}">
              <a16:creationId xmlns:a16="http://schemas.microsoft.com/office/drawing/2014/main" id="{4BED5C9E-1819-43F5-A4F4-62F730F3F630}"/>
            </a:ext>
          </a:extLst>
        </xdr:cNvPr>
        <xdr:cNvSpPr/>
      </xdr:nvSpPr>
      <xdr:spPr>
        <a:xfrm>
          <a:off x="10960100" y="5215890"/>
          <a:ext cx="415290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24</xdr:row>
      <xdr:rowOff>76200</xdr:rowOff>
    </xdr:from>
    <xdr:to>
      <xdr:col>120</xdr:col>
      <xdr:colOff>152400</xdr:colOff>
      <xdr:row>28</xdr:row>
      <xdr:rowOff>25400</xdr:rowOff>
    </xdr:to>
    <xdr:sp textlink="">
      <xdr:nvSpPr>
        <xdr:cNvPr id="402" name="正方形/長方形 401">
          <a:extLst>
            <a:ext uri="{FF2B5EF4-FFF2-40B4-BE49-F238E27FC236}">
              <a16:creationId xmlns:a16="http://schemas.microsoft.com/office/drawing/2014/main" id="{380D0C34-42DC-4774-A8D5-5AF5B663A2DA}"/>
            </a:ext>
          </a:extLst>
        </xdr:cNvPr>
        <xdr:cNvSpPr/>
      </xdr:nvSpPr>
      <xdr:spPr>
        <a:xfrm>
          <a:off x="1609344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textlink="">
      <xdr:nvSpPr>
        <xdr:cNvPr id="403" name="正方形/長方形 402">
          <a:extLst>
            <a:ext uri="{FF2B5EF4-FFF2-40B4-BE49-F238E27FC236}">
              <a16:creationId xmlns:a16="http://schemas.microsoft.com/office/drawing/2014/main" id="{01105905-B607-4C43-AEDE-C6A541BF51A9}"/>
            </a:ext>
          </a:extLst>
        </xdr:cNvPr>
        <xdr:cNvSpPr/>
      </xdr:nvSpPr>
      <xdr:spPr>
        <a:xfrm>
          <a:off x="16220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textlink="">
      <xdr:nvSpPr>
        <xdr:cNvPr id="404" name="正方形/長方形 403">
          <a:extLst>
            <a:ext uri="{FF2B5EF4-FFF2-40B4-BE49-F238E27FC236}">
              <a16:creationId xmlns:a16="http://schemas.microsoft.com/office/drawing/2014/main" id="{3A6BD8E1-3B6F-49EB-91FA-259907360D51}"/>
            </a:ext>
          </a:extLst>
        </xdr:cNvPr>
        <xdr:cNvSpPr/>
      </xdr:nvSpPr>
      <xdr:spPr>
        <a:xfrm>
          <a:off x="16220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textlink="">
      <xdr:nvSpPr>
        <xdr:cNvPr id="405" name="正方形/長方形 404">
          <a:extLst>
            <a:ext uri="{FF2B5EF4-FFF2-40B4-BE49-F238E27FC236}">
              <a16:creationId xmlns:a16="http://schemas.microsoft.com/office/drawing/2014/main" id="{D09847F1-6D2B-4EF9-9D79-4CD9A7390AA3}"/>
            </a:ext>
          </a:extLst>
        </xdr:cNvPr>
        <xdr:cNvSpPr/>
      </xdr:nvSpPr>
      <xdr:spPr>
        <a:xfrm>
          <a:off x="170992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textlink="">
      <xdr:nvSpPr>
        <xdr:cNvPr id="406" name="正方形/長方形 405">
          <a:extLst>
            <a:ext uri="{FF2B5EF4-FFF2-40B4-BE49-F238E27FC236}">
              <a16:creationId xmlns:a16="http://schemas.microsoft.com/office/drawing/2014/main" id="{9F68E441-9013-4407-962D-2EE377593B46}"/>
            </a:ext>
          </a:extLst>
        </xdr:cNvPr>
        <xdr:cNvSpPr/>
      </xdr:nvSpPr>
      <xdr:spPr>
        <a:xfrm>
          <a:off x="170992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textlink="">
      <xdr:nvSpPr>
        <xdr:cNvPr id="407" name="正方形/長方形 406">
          <a:extLst>
            <a:ext uri="{FF2B5EF4-FFF2-40B4-BE49-F238E27FC236}">
              <a16:creationId xmlns:a16="http://schemas.microsoft.com/office/drawing/2014/main" id="{21E68297-455F-400E-801F-B7B1A4292E1F}"/>
            </a:ext>
          </a:extLst>
        </xdr:cNvPr>
        <xdr:cNvSpPr/>
      </xdr:nvSpPr>
      <xdr:spPr>
        <a:xfrm>
          <a:off x="1810512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29</xdr:row>
      <xdr:rowOff>82550</xdr:rowOff>
    </xdr:from>
    <xdr:to>
      <xdr:col>116</xdr:col>
      <xdr:colOff>0</xdr:colOff>
      <xdr:row>30</xdr:row>
      <xdr:rowOff>165100</xdr:rowOff>
    </xdr:to>
    <xdr:sp textlink="">
      <xdr:nvSpPr>
        <xdr:cNvPr id="408" name="正方形/長方形 407">
          <a:extLst>
            <a:ext uri="{FF2B5EF4-FFF2-40B4-BE49-F238E27FC236}">
              <a16:creationId xmlns:a16="http://schemas.microsoft.com/office/drawing/2014/main" id="{592A199E-BB99-4D32-836A-0312EAE23DC0}"/>
            </a:ext>
          </a:extLst>
        </xdr:cNvPr>
        <xdr:cNvSpPr/>
      </xdr:nvSpPr>
      <xdr:spPr>
        <a:xfrm>
          <a:off x="1810512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103,485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textlink="">
      <xdr:nvSpPr>
        <xdr:cNvPr id="409" name="正方形/長方形 408">
          <a:extLst>
            <a:ext uri="{FF2B5EF4-FFF2-40B4-BE49-F238E27FC236}">
              <a16:creationId xmlns:a16="http://schemas.microsoft.com/office/drawing/2014/main" id="{962CD73C-2A80-4772-9AC8-2F9872D5145F}"/>
            </a:ext>
          </a:extLst>
        </xdr:cNvPr>
        <xdr:cNvSpPr/>
      </xdr:nvSpPr>
      <xdr:spPr>
        <a:xfrm>
          <a:off x="16093440" y="5215890"/>
          <a:ext cx="417576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46</xdr:row>
      <xdr:rowOff>114300</xdr:rowOff>
    </xdr:from>
    <xdr:to>
      <xdr:col>90</xdr:col>
      <xdr:colOff>25400</xdr:colOff>
      <xdr:row>50</xdr:row>
      <xdr:rowOff>63500</xdr:rowOff>
    </xdr:to>
    <xdr:sp textlink="">
      <xdr:nvSpPr>
        <xdr:cNvPr id="410" name="正方形/長方形 409">
          <a:extLst>
            <a:ext uri="{FF2B5EF4-FFF2-40B4-BE49-F238E27FC236}">
              <a16:creationId xmlns:a16="http://schemas.microsoft.com/office/drawing/2014/main" id="{6E27FC48-3BFB-4E81-8B10-B8E1DE1C477D}"/>
            </a:ext>
          </a:extLst>
        </xdr:cNvPr>
        <xdr:cNvSpPr/>
      </xdr:nvSpPr>
      <xdr:spPr>
        <a:xfrm>
          <a:off x="1096010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textlink="">
      <xdr:nvSpPr>
        <xdr:cNvPr id="411" name="正方形/長方形 410">
          <a:extLst>
            <a:ext uri="{FF2B5EF4-FFF2-40B4-BE49-F238E27FC236}">
              <a16:creationId xmlns:a16="http://schemas.microsoft.com/office/drawing/2014/main" id="{F0559C4C-7C66-4E3B-A98B-F9625D37F0CB}"/>
            </a:ext>
          </a:extLst>
        </xdr:cNvPr>
        <xdr:cNvSpPr/>
      </xdr:nvSpPr>
      <xdr:spPr>
        <a:xfrm>
          <a:off x="11064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textlink="">
      <xdr:nvSpPr>
        <xdr:cNvPr id="412" name="正方形/長方形 411">
          <a:extLst>
            <a:ext uri="{FF2B5EF4-FFF2-40B4-BE49-F238E27FC236}">
              <a16:creationId xmlns:a16="http://schemas.microsoft.com/office/drawing/2014/main" id="{A9CB39AD-3439-433C-883E-24C745D96D2C}"/>
            </a:ext>
          </a:extLst>
        </xdr:cNvPr>
        <xdr:cNvSpPr/>
      </xdr:nvSpPr>
      <xdr:spPr>
        <a:xfrm>
          <a:off x="11064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textlink="">
      <xdr:nvSpPr>
        <xdr:cNvPr id="413" name="正方形/長方形 412">
          <a:extLst>
            <a:ext uri="{FF2B5EF4-FFF2-40B4-BE49-F238E27FC236}">
              <a16:creationId xmlns:a16="http://schemas.microsoft.com/office/drawing/2014/main" id="{74D77C2B-26A9-4B80-B9C3-9D3824D359DF}"/>
            </a:ext>
          </a:extLst>
        </xdr:cNvPr>
        <xdr:cNvSpPr/>
      </xdr:nvSpPr>
      <xdr:spPr>
        <a:xfrm>
          <a:off x="119659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textlink="">
      <xdr:nvSpPr>
        <xdr:cNvPr id="414" name="正方形/長方形 413">
          <a:extLst>
            <a:ext uri="{FF2B5EF4-FFF2-40B4-BE49-F238E27FC236}">
              <a16:creationId xmlns:a16="http://schemas.microsoft.com/office/drawing/2014/main" id="{A3BDCB8B-BFA0-4169-B600-E5305CF40FDF}"/>
            </a:ext>
          </a:extLst>
        </xdr:cNvPr>
        <xdr:cNvSpPr/>
      </xdr:nvSpPr>
      <xdr:spPr>
        <a:xfrm>
          <a:off x="119659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textlink="">
      <xdr:nvSpPr>
        <xdr:cNvPr id="415" name="正方形/長方形 414">
          <a:extLst>
            <a:ext uri="{FF2B5EF4-FFF2-40B4-BE49-F238E27FC236}">
              <a16:creationId xmlns:a16="http://schemas.microsoft.com/office/drawing/2014/main" id="{840EB26F-BF3D-492D-8DC0-3E4C4B3FD691}"/>
            </a:ext>
          </a:extLst>
        </xdr:cNvPr>
        <xdr:cNvSpPr/>
      </xdr:nvSpPr>
      <xdr:spPr>
        <a:xfrm>
          <a:off x="129717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51</xdr:row>
      <xdr:rowOff>120650</xdr:rowOff>
    </xdr:from>
    <xdr:to>
      <xdr:col>85</xdr:col>
      <xdr:colOff>63500</xdr:colOff>
      <xdr:row>53</xdr:row>
      <xdr:rowOff>31750</xdr:rowOff>
    </xdr:to>
    <xdr:sp textlink="">
      <xdr:nvSpPr>
        <xdr:cNvPr id="416" name="正方形/長方形 415">
          <a:extLst>
            <a:ext uri="{FF2B5EF4-FFF2-40B4-BE49-F238E27FC236}">
              <a16:creationId xmlns:a16="http://schemas.microsoft.com/office/drawing/2014/main" id="{52EB6A64-DD4E-42F6-A52A-57EC92F0BAF3}"/>
            </a:ext>
          </a:extLst>
        </xdr:cNvPr>
        <xdr:cNvSpPr/>
      </xdr:nvSpPr>
      <xdr:spPr>
        <a:xfrm>
          <a:off x="129717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textlink="">
      <xdr:nvSpPr>
        <xdr:cNvPr id="417" name="正方形/長方形 416">
          <a:extLst>
            <a:ext uri="{FF2B5EF4-FFF2-40B4-BE49-F238E27FC236}">
              <a16:creationId xmlns:a16="http://schemas.microsoft.com/office/drawing/2014/main" id="{1C0A5A4D-4FB3-484B-943D-AD4E850001F4}"/>
            </a:ext>
          </a:extLst>
        </xdr:cNvPr>
        <xdr:cNvSpPr/>
      </xdr:nvSpPr>
      <xdr:spPr>
        <a:xfrm>
          <a:off x="1096010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textlink="">
      <xdr:nvSpPr>
        <xdr:cNvPr id="418" name="テキスト ボックス 417">
          <a:extLst>
            <a:ext uri="{FF2B5EF4-FFF2-40B4-BE49-F238E27FC236}">
              <a16:creationId xmlns:a16="http://schemas.microsoft.com/office/drawing/2014/main" id="{4F79C56B-9357-48EB-86CC-892F9BB64CB1}"/>
            </a:ext>
          </a:extLst>
        </xdr:cNvPr>
        <xdr:cNvSpPr txBox="1"/>
      </xdr:nvSpPr>
      <xdr:spPr>
        <a:xfrm>
          <a:off x="1092200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419" name="直線コネクタ 418">
          <a:extLst>
            <a:ext uri="{FF2B5EF4-FFF2-40B4-BE49-F238E27FC236}">
              <a16:creationId xmlns:a16="http://schemas.microsoft.com/office/drawing/2014/main" id="{22565D70-ED0C-489C-8BE4-B33AAA7ADEB5}"/>
            </a:ext>
          </a:extLst>
        </xdr:cNvPr>
        <xdr:cNvCxnSpPr/>
      </xdr:nvCxnSpPr>
      <xdr:spPr>
        <a:xfrm>
          <a:off x="10960100" y="111785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textlink="">
      <xdr:nvSpPr>
        <xdr:cNvPr id="420" name="テキスト ボックス 419">
          <a:extLst>
            <a:ext uri="{FF2B5EF4-FFF2-40B4-BE49-F238E27FC236}">
              <a16:creationId xmlns:a16="http://schemas.microsoft.com/office/drawing/2014/main" id="{D62F5BD9-1919-4316-A34F-B4A428C63AB8}"/>
            </a:ext>
          </a:extLst>
        </xdr:cNvPr>
        <xdr:cNvSpPr txBox="1"/>
      </xdr:nvSpPr>
      <xdr:spPr>
        <a:xfrm>
          <a:off x="1056150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421" name="直線コネクタ 420">
          <a:extLst>
            <a:ext uri="{FF2B5EF4-FFF2-40B4-BE49-F238E27FC236}">
              <a16:creationId xmlns:a16="http://schemas.microsoft.com/office/drawing/2014/main" id="{BEF95EEE-44C0-44A8-B8F7-338E0F2B5F12}"/>
            </a:ext>
          </a:extLst>
        </xdr:cNvPr>
        <xdr:cNvCxnSpPr/>
      </xdr:nvCxnSpPr>
      <xdr:spPr>
        <a:xfrm>
          <a:off x="10960100" y="108051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textlink="">
      <xdr:nvSpPr>
        <xdr:cNvPr id="422" name="テキスト ボックス 421">
          <a:extLst>
            <a:ext uri="{FF2B5EF4-FFF2-40B4-BE49-F238E27FC236}">
              <a16:creationId xmlns:a16="http://schemas.microsoft.com/office/drawing/2014/main" id="{118E122C-36CA-4B95-95C6-F1D443AAE55D}"/>
            </a:ext>
          </a:extLst>
        </xdr:cNvPr>
        <xdr:cNvSpPr txBox="1"/>
      </xdr:nvSpPr>
      <xdr:spPr>
        <a:xfrm>
          <a:off x="1056150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423" name="直線コネクタ 422">
          <a:extLst>
            <a:ext uri="{FF2B5EF4-FFF2-40B4-BE49-F238E27FC236}">
              <a16:creationId xmlns:a16="http://schemas.microsoft.com/office/drawing/2014/main" id="{E44450A6-453C-4464-BB19-DD26DD47ED97}"/>
            </a:ext>
          </a:extLst>
        </xdr:cNvPr>
        <xdr:cNvCxnSpPr/>
      </xdr:nvCxnSpPr>
      <xdr:spPr>
        <a:xfrm>
          <a:off x="10960100" y="104317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textlink="">
      <xdr:nvSpPr>
        <xdr:cNvPr id="424" name="テキスト ボックス 423">
          <a:extLst>
            <a:ext uri="{FF2B5EF4-FFF2-40B4-BE49-F238E27FC236}">
              <a16:creationId xmlns:a16="http://schemas.microsoft.com/office/drawing/2014/main" id="{4EC440FD-AB6D-4189-9A04-D6A307D18D99}"/>
            </a:ext>
          </a:extLst>
        </xdr:cNvPr>
        <xdr:cNvSpPr txBox="1"/>
      </xdr:nvSpPr>
      <xdr:spPr>
        <a:xfrm>
          <a:off x="10602761" y="102933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425" name="直線コネクタ 424">
          <a:extLst>
            <a:ext uri="{FF2B5EF4-FFF2-40B4-BE49-F238E27FC236}">
              <a16:creationId xmlns:a16="http://schemas.microsoft.com/office/drawing/2014/main" id="{6C4E1EC7-0C46-4D55-A6D1-2DD55EAF3972}"/>
            </a:ext>
          </a:extLst>
        </xdr:cNvPr>
        <xdr:cNvCxnSpPr/>
      </xdr:nvCxnSpPr>
      <xdr:spPr>
        <a:xfrm>
          <a:off x="10960100" y="100584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textlink="">
      <xdr:nvSpPr>
        <xdr:cNvPr id="426" name="テキスト ボックス 425">
          <a:extLst>
            <a:ext uri="{FF2B5EF4-FFF2-40B4-BE49-F238E27FC236}">
              <a16:creationId xmlns:a16="http://schemas.microsoft.com/office/drawing/2014/main" id="{8704F7A7-09E1-4C9D-BF3B-E3FE45CBBE01}"/>
            </a:ext>
          </a:extLst>
        </xdr:cNvPr>
        <xdr:cNvSpPr txBox="1"/>
      </xdr:nvSpPr>
      <xdr:spPr>
        <a:xfrm>
          <a:off x="10602761" y="99199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427" name="直線コネクタ 426">
          <a:extLst>
            <a:ext uri="{FF2B5EF4-FFF2-40B4-BE49-F238E27FC236}">
              <a16:creationId xmlns:a16="http://schemas.microsoft.com/office/drawing/2014/main" id="{4F2803BB-5839-4F47-88B0-C0840FFEF4D6}"/>
            </a:ext>
          </a:extLst>
        </xdr:cNvPr>
        <xdr:cNvCxnSpPr/>
      </xdr:nvCxnSpPr>
      <xdr:spPr>
        <a:xfrm>
          <a:off x="10960100" y="96888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textlink="">
      <xdr:nvSpPr>
        <xdr:cNvPr id="428" name="テキスト ボックス 427">
          <a:extLst>
            <a:ext uri="{FF2B5EF4-FFF2-40B4-BE49-F238E27FC236}">
              <a16:creationId xmlns:a16="http://schemas.microsoft.com/office/drawing/2014/main" id="{7971D5E9-61C3-4228-91DE-C6AE548E0985}"/>
            </a:ext>
          </a:extLst>
        </xdr:cNvPr>
        <xdr:cNvSpPr txBox="1"/>
      </xdr:nvSpPr>
      <xdr:spPr>
        <a:xfrm>
          <a:off x="10602761" y="95504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429" name="直線コネクタ 428">
          <a:extLst>
            <a:ext uri="{FF2B5EF4-FFF2-40B4-BE49-F238E27FC236}">
              <a16:creationId xmlns:a16="http://schemas.microsoft.com/office/drawing/2014/main" id="{CB49C603-8B94-4012-B570-889BE5EFFECF}"/>
            </a:ext>
          </a:extLst>
        </xdr:cNvPr>
        <xdr:cNvCxnSpPr/>
      </xdr:nvCxnSpPr>
      <xdr:spPr>
        <a:xfrm>
          <a:off x="10960100" y="93154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textlink="">
      <xdr:nvSpPr>
        <xdr:cNvPr id="430" name="テキスト ボックス 429">
          <a:extLst>
            <a:ext uri="{FF2B5EF4-FFF2-40B4-BE49-F238E27FC236}">
              <a16:creationId xmlns:a16="http://schemas.microsoft.com/office/drawing/2014/main" id="{B111D71F-EBF7-481D-B248-75E3DC492E7A}"/>
            </a:ext>
          </a:extLst>
        </xdr:cNvPr>
        <xdr:cNvSpPr txBox="1"/>
      </xdr:nvSpPr>
      <xdr:spPr>
        <a:xfrm>
          <a:off x="10602761" y="91770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431" name="直線コネクタ 430">
          <a:extLst>
            <a:ext uri="{FF2B5EF4-FFF2-40B4-BE49-F238E27FC236}">
              <a16:creationId xmlns:a16="http://schemas.microsoft.com/office/drawing/2014/main" id="{8F89A82B-49AD-4B77-8F4F-8E402B93B29A}"/>
            </a:ext>
          </a:extLst>
        </xdr:cNvPr>
        <xdr:cNvCxnSpPr/>
      </xdr:nvCxnSpPr>
      <xdr:spPr>
        <a:xfrm>
          <a:off x="10960100" y="89420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textlink="">
      <xdr:nvSpPr>
        <xdr:cNvPr id="432" name="テキスト ボックス 431">
          <a:extLst>
            <a:ext uri="{FF2B5EF4-FFF2-40B4-BE49-F238E27FC236}">
              <a16:creationId xmlns:a16="http://schemas.microsoft.com/office/drawing/2014/main" id="{DF695BB6-DC86-4C95-8E38-58E8AD75B523}"/>
            </a:ext>
          </a:extLst>
        </xdr:cNvPr>
        <xdr:cNvSpPr txBox="1"/>
      </xdr:nvSpPr>
      <xdr:spPr>
        <a:xfrm>
          <a:off x="10666881" y="880365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textlink="">
      <xdr:nvSpPr>
        <xdr:cNvPr id="433" name="【保健センター・保健所】&#10;有形固定資産減価償却率グラフ枠">
          <a:extLst>
            <a:ext uri="{FF2B5EF4-FFF2-40B4-BE49-F238E27FC236}">
              <a16:creationId xmlns:a16="http://schemas.microsoft.com/office/drawing/2014/main" id="{1356DC36-172D-4AA9-942F-7DEF004436F8}"/>
            </a:ext>
          </a:extLst>
        </xdr:cNvPr>
        <xdr:cNvSpPr/>
      </xdr:nvSpPr>
      <xdr:spPr>
        <a:xfrm>
          <a:off x="1096010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54</xdr:row>
      <xdr:rowOff>161925</xdr:rowOff>
    </xdr:from>
    <xdr:to>
      <xdr:col>85</xdr:col>
      <xdr:colOff>126364</xdr:colOff>
      <xdr:row>64</xdr:row>
      <xdr:rowOff>76200</xdr:rowOff>
    </xdr:to>
    <xdr:cxnSp macro="">
      <xdr:nvCxnSpPr>
        <xdr:cNvPr id="434" name="直線コネクタ 433">
          <a:extLst>
            <a:ext uri="{FF2B5EF4-FFF2-40B4-BE49-F238E27FC236}">
              <a16:creationId xmlns:a16="http://schemas.microsoft.com/office/drawing/2014/main" id="{30E6082E-AFFA-481D-8B69-19470BB9F5BB}"/>
            </a:ext>
          </a:extLst>
        </xdr:cNvPr>
        <xdr:cNvCxnSpPr/>
      </xdr:nvCxnSpPr>
      <xdr:spPr>
        <a:xfrm flipV="1">
          <a:off x="14375764" y="9214485"/>
          <a:ext cx="0" cy="15906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80027</xdr:rowOff>
    </xdr:from>
    <xdr:ext cx="469744" cy="259045"/>
    <xdr:sp textlink="">
      <xdr:nvSpPr>
        <xdr:cNvPr id="435" name="【保健センター・保健所】&#10;有形固定資産減価償却率最小値テキスト">
          <a:extLst>
            <a:ext uri="{FF2B5EF4-FFF2-40B4-BE49-F238E27FC236}">
              <a16:creationId xmlns:a16="http://schemas.microsoft.com/office/drawing/2014/main" id="{193CD95A-CCB5-41E1-8038-E9A7FCDA0DD3}"/>
            </a:ext>
          </a:extLst>
        </xdr:cNvPr>
        <xdr:cNvSpPr txBox="1"/>
      </xdr:nvSpPr>
      <xdr:spPr>
        <a:xfrm>
          <a:off x="14414500" y="10808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76200</xdr:rowOff>
    </xdr:from>
    <xdr:to>
      <xdr:col>86</xdr:col>
      <xdr:colOff>25400</xdr:colOff>
      <xdr:row>64</xdr:row>
      <xdr:rowOff>76200</xdr:rowOff>
    </xdr:to>
    <xdr:cxnSp macro="">
      <xdr:nvCxnSpPr>
        <xdr:cNvPr id="436" name="直線コネクタ 435">
          <a:extLst>
            <a:ext uri="{FF2B5EF4-FFF2-40B4-BE49-F238E27FC236}">
              <a16:creationId xmlns:a16="http://schemas.microsoft.com/office/drawing/2014/main" id="{B8AF7371-D4B0-488B-8836-D099B5AFFECF}"/>
            </a:ext>
          </a:extLst>
        </xdr:cNvPr>
        <xdr:cNvCxnSpPr/>
      </xdr:nvCxnSpPr>
      <xdr:spPr>
        <a:xfrm>
          <a:off x="14287500" y="108051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108602</xdr:rowOff>
    </xdr:from>
    <xdr:ext cx="405111" cy="259045"/>
    <xdr:sp textlink="">
      <xdr:nvSpPr>
        <xdr:cNvPr id="437" name="【保健センター・保健所】&#10;有形固定資産減価償却率最大値テキスト">
          <a:extLst>
            <a:ext uri="{FF2B5EF4-FFF2-40B4-BE49-F238E27FC236}">
              <a16:creationId xmlns:a16="http://schemas.microsoft.com/office/drawing/2014/main" id="{C839114E-C1E1-498F-BF7D-5FC3C125B304}"/>
            </a:ext>
          </a:extLst>
        </xdr:cNvPr>
        <xdr:cNvSpPr txBox="1"/>
      </xdr:nvSpPr>
      <xdr:spPr>
        <a:xfrm>
          <a:off x="14414500" y="8993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161925</xdr:rowOff>
    </xdr:from>
    <xdr:to>
      <xdr:col>86</xdr:col>
      <xdr:colOff>25400</xdr:colOff>
      <xdr:row>54</xdr:row>
      <xdr:rowOff>161925</xdr:rowOff>
    </xdr:to>
    <xdr:cxnSp macro="">
      <xdr:nvCxnSpPr>
        <xdr:cNvPr id="438" name="直線コネクタ 437">
          <a:extLst>
            <a:ext uri="{FF2B5EF4-FFF2-40B4-BE49-F238E27FC236}">
              <a16:creationId xmlns:a16="http://schemas.microsoft.com/office/drawing/2014/main" id="{5F547C6C-F82F-4F0B-9F46-9128124AA278}"/>
            </a:ext>
          </a:extLst>
        </xdr:cNvPr>
        <xdr:cNvCxnSpPr/>
      </xdr:nvCxnSpPr>
      <xdr:spPr>
        <a:xfrm>
          <a:off x="14287500" y="921448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51452</xdr:rowOff>
    </xdr:from>
    <xdr:ext cx="405111" cy="259045"/>
    <xdr:sp textlink="">
      <xdr:nvSpPr>
        <xdr:cNvPr id="439" name="【保健センター・保健所】&#10;有形固定資産減価償却率平均値テキスト">
          <a:extLst>
            <a:ext uri="{FF2B5EF4-FFF2-40B4-BE49-F238E27FC236}">
              <a16:creationId xmlns:a16="http://schemas.microsoft.com/office/drawing/2014/main" id="{258321C9-8D5C-48A1-A322-5A44B802C707}"/>
            </a:ext>
          </a:extLst>
        </xdr:cNvPr>
        <xdr:cNvSpPr txBox="1"/>
      </xdr:nvSpPr>
      <xdr:spPr>
        <a:xfrm>
          <a:off x="14414500" y="994221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73025</xdr:rowOff>
    </xdr:from>
    <xdr:to>
      <xdr:col>85</xdr:col>
      <xdr:colOff>177800</xdr:colOff>
      <xdr:row>60</xdr:row>
      <xdr:rowOff>3175</xdr:rowOff>
    </xdr:to>
    <xdr:sp textlink="">
      <xdr:nvSpPr>
        <xdr:cNvPr id="440" name="フローチャート: 判断 439">
          <a:extLst>
            <a:ext uri="{FF2B5EF4-FFF2-40B4-BE49-F238E27FC236}">
              <a16:creationId xmlns:a16="http://schemas.microsoft.com/office/drawing/2014/main" id="{018A1C8D-91F2-4E7E-9A84-D353494B652A}"/>
            </a:ext>
          </a:extLst>
        </xdr:cNvPr>
        <xdr:cNvSpPr/>
      </xdr:nvSpPr>
      <xdr:spPr>
        <a:xfrm>
          <a:off x="14325600" y="9963785"/>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34925</xdr:rowOff>
    </xdr:from>
    <xdr:to>
      <xdr:col>81</xdr:col>
      <xdr:colOff>101600</xdr:colOff>
      <xdr:row>59</xdr:row>
      <xdr:rowOff>136525</xdr:rowOff>
    </xdr:to>
    <xdr:sp textlink="">
      <xdr:nvSpPr>
        <xdr:cNvPr id="441" name="フローチャート: 判断 440">
          <a:extLst>
            <a:ext uri="{FF2B5EF4-FFF2-40B4-BE49-F238E27FC236}">
              <a16:creationId xmlns:a16="http://schemas.microsoft.com/office/drawing/2014/main" id="{E5452EA7-6DCA-4E4C-860F-5ED65C33EB6F}"/>
            </a:ext>
          </a:extLst>
        </xdr:cNvPr>
        <xdr:cNvSpPr/>
      </xdr:nvSpPr>
      <xdr:spPr>
        <a:xfrm>
          <a:off x="13578840" y="9925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8255</xdr:rowOff>
    </xdr:from>
    <xdr:to>
      <xdr:col>76</xdr:col>
      <xdr:colOff>165100</xdr:colOff>
      <xdr:row>59</xdr:row>
      <xdr:rowOff>109855</xdr:rowOff>
    </xdr:to>
    <xdr:sp textlink="">
      <xdr:nvSpPr>
        <xdr:cNvPr id="442" name="フローチャート: 判断 441">
          <a:extLst>
            <a:ext uri="{FF2B5EF4-FFF2-40B4-BE49-F238E27FC236}">
              <a16:creationId xmlns:a16="http://schemas.microsoft.com/office/drawing/2014/main" id="{6D5C2C37-BD97-46DA-93E2-B0E4A85BC085}"/>
            </a:ext>
          </a:extLst>
        </xdr:cNvPr>
        <xdr:cNvSpPr/>
      </xdr:nvSpPr>
      <xdr:spPr>
        <a:xfrm>
          <a:off x="12804140" y="9899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153035</xdr:rowOff>
    </xdr:from>
    <xdr:to>
      <xdr:col>72</xdr:col>
      <xdr:colOff>38100</xdr:colOff>
      <xdr:row>59</xdr:row>
      <xdr:rowOff>83185</xdr:rowOff>
    </xdr:to>
    <xdr:sp textlink="">
      <xdr:nvSpPr>
        <xdr:cNvPr id="443" name="フローチャート: 判断 442">
          <a:extLst>
            <a:ext uri="{FF2B5EF4-FFF2-40B4-BE49-F238E27FC236}">
              <a16:creationId xmlns:a16="http://schemas.microsoft.com/office/drawing/2014/main" id="{33C10F7D-C67F-4684-927F-6778EFEEBAE3}"/>
            </a:ext>
          </a:extLst>
        </xdr:cNvPr>
        <xdr:cNvSpPr/>
      </xdr:nvSpPr>
      <xdr:spPr>
        <a:xfrm>
          <a:off x="12029440" y="987615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137795</xdr:rowOff>
    </xdr:from>
    <xdr:to>
      <xdr:col>67</xdr:col>
      <xdr:colOff>101600</xdr:colOff>
      <xdr:row>59</xdr:row>
      <xdr:rowOff>67945</xdr:rowOff>
    </xdr:to>
    <xdr:sp textlink="">
      <xdr:nvSpPr>
        <xdr:cNvPr id="444" name="フローチャート: 判断 443">
          <a:extLst>
            <a:ext uri="{FF2B5EF4-FFF2-40B4-BE49-F238E27FC236}">
              <a16:creationId xmlns:a16="http://schemas.microsoft.com/office/drawing/2014/main" id="{3EAAC4F6-0322-4EF3-B82C-8FBE2ED86197}"/>
            </a:ext>
          </a:extLst>
        </xdr:cNvPr>
        <xdr:cNvSpPr/>
      </xdr:nvSpPr>
      <xdr:spPr>
        <a:xfrm>
          <a:off x="11231880" y="986091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textlink="">
      <xdr:nvSpPr>
        <xdr:cNvPr id="445" name="テキスト ボックス 444">
          <a:extLst>
            <a:ext uri="{FF2B5EF4-FFF2-40B4-BE49-F238E27FC236}">
              <a16:creationId xmlns:a16="http://schemas.microsoft.com/office/drawing/2014/main" id="{C1030660-5D40-4360-BF73-A0EEFE7DB30D}"/>
            </a:ext>
          </a:extLst>
        </xdr:cNvPr>
        <xdr:cNvSpPr txBox="1"/>
      </xdr:nvSpPr>
      <xdr:spPr>
        <a:xfrm>
          <a:off x="14208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textlink="">
      <xdr:nvSpPr>
        <xdr:cNvPr id="446" name="テキスト ボックス 445">
          <a:extLst>
            <a:ext uri="{FF2B5EF4-FFF2-40B4-BE49-F238E27FC236}">
              <a16:creationId xmlns:a16="http://schemas.microsoft.com/office/drawing/2014/main" id="{F59C2E21-5FB0-4AB2-BDD8-98BB050D61B0}"/>
            </a:ext>
          </a:extLst>
        </xdr:cNvPr>
        <xdr:cNvSpPr txBox="1"/>
      </xdr:nvSpPr>
      <xdr:spPr>
        <a:xfrm>
          <a:off x="134620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textlink="">
      <xdr:nvSpPr>
        <xdr:cNvPr id="447" name="テキスト ボックス 446">
          <a:extLst>
            <a:ext uri="{FF2B5EF4-FFF2-40B4-BE49-F238E27FC236}">
              <a16:creationId xmlns:a16="http://schemas.microsoft.com/office/drawing/2014/main" id="{90179F9D-223A-4E6A-BF17-D0FBCEE0CCED}"/>
            </a:ext>
          </a:extLst>
        </xdr:cNvPr>
        <xdr:cNvSpPr txBox="1"/>
      </xdr:nvSpPr>
      <xdr:spPr>
        <a:xfrm>
          <a:off x="126873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textlink="">
      <xdr:nvSpPr>
        <xdr:cNvPr id="448" name="テキスト ボックス 447">
          <a:extLst>
            <a:ext uri="{FF2B5EF4-FFF2-40B4-BE49-F238E27FC236}">
              <a16:creationId xmlns:a16="http://schemas.microsoft.com/office/drawing/2014/main" id="{F3B91C4B-A97D-4FDD-A772-A95ADE355BB6}"/>
            </a:ext>
          </a:extLst>
        </xdr:cNvPr>
        <xdr:cNvSpPr txBox="1"/>
      </xdr:nvSpPr>
      <xdr:spPr>
        <a:xfrm>
          <a:off x="119049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textlink="">
      <xdr:nvSpPr>
        <xdr:cNvPr id="449" name="テキスト ボックス 448">
          <a:extLst>
            <a:ext uri="{FF2B5EF4-FFF2-40B4-BE49-F238E27FC236}">
              <a16:creationId xmlns:a16="http://schemas.microsoft.com/office/drawing/2014/main" id="{63AC29FE-FFF9-44BC-8354-660AC87D5187}"/>
            </a:ext>
          </a:extLst>
        </xdr:cNvPr>
        <xdr:cNvSpPr txBox="1"/>
      </xdr:nvSpPr>
      <xdr:spPr>
        <a:xfrm>
          <a:off x="111150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101600</xdr:rowOff>
    </xdr:from>
    <xdr:to>
      <xdr:col>85</xdr:col>
      <xdr:colOff>177800</xdr:colOff>
      <xdr:row>59</xdr:row>
      <xdr:rowOff>31750</xdr:rowOff>
    </xdr:to>
    <xdr:sp textlink="">
      <xdr:nvSpPr>
        <xdr:cNvPr id="450" name="楕円 449">
          <a:extLst>
            <a:ext uri="{FF2B5EF4-FFF2-40B4-BE49-F238E27FC236}">
              <a16:creationId xmlns:a16="http://schemas.microsoft.com/office/drawing/2014/main" id="{6DB3FD9A-4ACA-4F8D-AF1D-E9008CD9739F}"/>
            </a:ext>
          </a:extLst>
        </xdr:cNvPr>
        <xdr:cNvSpPr/>
      </xdr:nvSpPr>
      <xdr:spPr>
        <a:xfrm>
          <a:off x="14325600" y="9824720"/>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57</xdr:row>
      <xdr:rowOff>124477</xdr:rowOff>
    </xdr:from>
    <xdr:ext cx="405111" cy="259045"/>
    <xdr:sp textlink="">
      <xdr:nvSpPr>
        <xdr:cNvPr id="451" name="【保健センター・保健所】&#10;有形固定資産減価償却率該当値テキスト">
          <a:extLst>
            <a:ext uri="{FF2B5EF4-FFF2-40B4-BE49-F238E27FC236}">
              <a16:creationId xmlns:a16="http://schemas.microsoft.com/office/drawing/2014/main" id="{B2DA2BAE-8675-4D58-94BE-63FA278C98EE}"/>
            </a:ext>
          </a:extLst>
        </xdr:cNvPr>
        <xdr:cNvSpPr txBox="1"/>
      </xdr:nvSpPr>
      <xdr:spPr>
        <a:xfrm>
          <a:off x="14414500" y="9679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63500</xdr:rowOff>
    </xdr:from>
    <xdr:to>
      <xdr:col>81</xdr:col>
      <xdr:colOff>101600</xdr:colOff>
      <xdr:row>58</xdr:row>
      <xdr:rowOff>165100</xdr:rowOff>
    </xdr:to>
    <xdr:sp textlink="">
      <xdr:nvSpPr>
        <xdr:cNvPr id="452" name="楕円 451">
          <a:extLst>
            <a:ext uri="{FF2B5EF4-FFF2-40B4-BE49-F238E27FC236}">
              <a16:creationId xmlns:a16="http://schemas.microsoft.com/office/drawing/2014/main" id="{73EDBA3A-B239-4605-B82E-20CCC0D20024}"/>
            </a:ext>
          </a:extLst>
        </xdr:cNvPr>
        <xdr:cNvSpPr/>
      </xdr:nvSpPr>
      <xdr:spPr>
        <a:xfrm>
          <a:off x="13578840" y="9786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58</xdr:row>
      <xdr:rowOff>114300</xdr:rowOff>
    </xdr:from>
    <xdr:to>
      <xdr:col>85</xdr:col>
      <xdr:colOff>127000</xdr:colOff>
      <xdr:row>58</xdr:row>
      <xdr:rowOff>152400</xdr:rowOff>
    </xdr:to>
    <xdr:cxnSp macro="">
      <xdr:nvCxnSpPr>
        <xdr:cNvPr id="453" name="直線コネクタ 452">
          <a:extLst>
            <a:ext uri="{FF2B5EF4-FFF2-40B4-BE49-F238E27FC236}">
              <a16:creationId xmlns:a16="http://schemas.microsoft.com/office/drawing/2014/main" id="{62AACE0D-9E9E-4FDF-B272-0CAE94C51FFB}"/>
            </a:ext>
          </a:extLst>
        </xdr:cNvPr>
        <xdr:cNvCxnSpPr/>
      </xdr:nvCxnSpPr>
      <xdr:spPr>
        <a:xfrm>
          <a:off x="13629640" y="9837420"/>
          <a:ext cx="74676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25400</xdr:rowOff>
    </xdr:from>
    <xdr:to>
      <xdr:col>76</xdr:col>
      <xdr:colOff>165100</xdr:colOff>
      <xdr:row>58</xdr:row>
      <xdr:rowOff>127000</xdr:rowOff>
    </xdr:to>
    <xdr:sp textlink="">
      <xdr:nvSpPr>
        <xdr:cNvPr id="454" name="楕円 453">
          <a:extLst>
            <a:ext uri="{FF2B5EF4-FFF2-40B4-BE49-F238E27FC236}">
              <a16:creationId xmlns:a16="http://schemas.microsoft.com/office/drawing/2014/main" id="{49CFACCF-F770-48A3-88DB-55E351A6DF4D}"/>
            </a:ext>
          </a:extLst>
        </xdr:cNvPr>
        <xdr:cNvSpPr/>
      </xdr:nvSpPr>
      <xdr:spPr>
        <a:xfrm>
          <a:off x="12804140" y="9748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76200</xdr:rowOff>
    </xdr:from>
    <xdr:to>
      <xdr:col>81</xdr:col>
      <xdr:colOff>50800</xdr:colOff>
      <xdr:row>58</xdr:row>
      <xdr:rowOff>114300</xdr:rowOff>
    </xdr:to>
    <xdr:cxnSp macro="">
      <xdr:nvCxnSpPr>
        <xdr:cNvPr id="455" name="直線コネクタ 454">
          <a:extLst>
            <a:ext uri="{FF2B5EF4-FFF2-40B4-BE49-F238E27FC236}">
              <a16:creationId xmlns:a16="http://schemas.microsoft.com/office/drawing/2014/main" id="{A2A968E0-4BE1-4390-83BA-1100DA1AF7EB}"/>
            </a:ext>
          </a:extLst>
        </xdr:cNvPr>
        <xdr:cNvCxnSpPr/>
      </xdr:nvCxnSpPr>
      <xdr:spPr>
        <a:xfrm>
          <a:off x="12854940" y="9799320"/>
          <a:ext cx="7747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158750</xdr:rowOff>
    </xdr:from>
    <xdr:to>
      <xdr:col>72</xdr:col>
      <xdr:colOff>38100</xdr:colOff>
      <xdr:row>58</xdr:row>
      <xdr:rowOff>88900</xdr:rowOff>
    </xdr:to>
    <xdr:sp textlink="">
      <xdr:nvSpPr>
        <xdr:cNvPr id="456" name="楕円 455">
          <a:extLst>
            <a:ext uri="{FF2B5EF4-FFF2-40B4-BE49-F238E27FC236}">
              <a16:creationId xmlns:a16="http://schemas.microsoft.com/office/drawing/2014/main" id="{089AA9B6-0D71-4AEA-9C7C-1DB95E91E176}"/>
            </a:ext>
          </a:extLst>
        </xdr:cNvPr>
        <xdr:cNvSpPr/>
      </xdr:nvSpPr>
      <xdr:spPr>
        <a:xfrm>
          <a:off x="12029440" y="971423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58</xdr:row>
      <xdr:rowOff>38100</xdr:rowOff>
    </xdr:from>
    <xdr:to>
      <xdr:col>76</xdr:col>
      <xdr:colOff>114300</xdr:colOff>
      <xdr:row>58</xdr:row>
      <xdr:rowOff>76200</xdr:rowOff>
    </xdr:to>
    <xdr:cxnSp macro="">
      <xdr:nvCxnSpPr>
        <xdr:cNvPr id="457" name="直線コネクタ 456">
          <a:extLst>
            <a:ext uri="{FF2B5EF4-FFF2-40B4-BE49-F238E27FC236}">
              <a16:creationId xmlns:a16="http://schemas.microsoft.com/office/drawing/2014/main" id="{13194A05-65B2-4E81-9BE2-57EDE569ECD2}"/>
            </a:ext>
          </a:extLst>
        </xdr:cNvPr>
        <xdr:cNvCxnSpPr/>
      </xdr:nvCxnSpPr>
      <xdr:spPr>
        <a:xfrm>
          <a:off x="12072620" y="9761220"/>
          <a:ext cx="78232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57</xdr:row>
      <xdr:rowOff>120650</xdr:rowOff>
    </xdr:from>
    <xdr:to>
      <xdr:col>67</xdr:col>
      <xdr:colOff>101600</xdr:colOff>
      <xdr:row>58</xdr:row>
      <xdr:rowOff>50800</xdr:rowOff>
    </xdr:to>
    <xdr:sp textlink="">
      <xdr:nvSpPr>
        <xdr:cNvPr id="458" name="楕円 457">
          <a:extLst>
            <a:ext uri="{FF2B5EF4-FFF2-40B4-BE49-F238E27FC236}">
              <a16:creationId xmlns:a16="http://schemas.microsoft.com/office/drawing/2014/main" id="{F2DE638C-0FF1-4790-88B5-2B2F3C48D3AD}"/>
            </a:ext>
          </a:extLst>
        </xdr:cNvPr>
        <xdr:cNvSpPr/>
      </xdr:nvSpPr>
      <xdr:spPr>
        <a:xfrm>
          <a:off x="11231880" y="967613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58</xdr:row>
      <xdr:rowOff>0</xdr:rowOff>
    </xdr:from>
    <xdr:to>
      <xdr:col>71</xdr:col>
      <xdr:colOff>177800</xdr:colOff>
      <xdr:row>58</xdr:row>
      <xdr:rowOff>38100</xdr:rowOff>
    </xdr:to>
    <xdr:cxnSp macro="">
      <xdr:nvCxnSpPr>
        <xdr:cNvPr id="459" name="直線コネクタ 458">
          <a:extLst>
            <a:ext uri="{FF2B5EF4-FFF2-40B4-BE49-F238E27FC236}">
              <a16:creationId xmlns:a16="http://schemas.microsoft.com/office/drawing/2014/main" id="{7830C907-0D69-4641-BE35-A6017677F984}"/>
            </a:ext>
          </a:extLst>
        </xdr:cNvPr>
        <xdr:cNvCxnSpPr/>
      </xdr:nvCxnSpPr>
      <xdr:spPr>
        <a:xfrm>
          <a:off x="11282680" y="9723120"/>
          <a:ext cx="78994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127652</xdr:rowOff>
    </xdr:from>
    <xdr:ext cx="405111" cy="259045"/>
    <xdr:sp textlink="">
      <xdr:nvSpPr>
        <xdr:cNvPr id="460" name="n_1aveValue【保健センター・保健所】&#10;有形固定資産減価償却率">
          <a:extLst>
            <a:ext uri="{FF2B5EF4-FFF2-40B4-BE49-F238E27FC236}">
              <a16:creationId xmlns:a16="http://schemas.microsoft.com/office/drawing/2014/main" id="{ACCAD6C9-AEBD-4BE8-A839-8BA84B5783CB}"/>
            </a:ext>
          </a:extLst>
        </xdr:cNvPr>
        <xdr:cNvSpPr txBox="1"/>
      </xdr:nvSpPr>
      <xdr:spPr>
        <a:xfrm>
          <a:off x="13437244" y="100184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100982</xdr:rowOff>
    </xdr:from>
    <xdr:ext cx="405111" cy="259045"/>
    <xdr:sp textlink="">
      <xdr:nvSpPr>
        <xdr:cNvPr id="461" name="n_2aveValue【保健センター・保健所】&#10;有形固定資産減価償却率">
          <a:extLst>
            <a:ext uri="{FF2B5EF4-FFF2-40B4-BE49-F238E27FC236}">
              <a16:creationId xmlns:a16="http://schemas.microsoft.com/office/drawing/2014/main" id="{36AAFA95-EC13-43C7-8E54-3E002A54D47C}"/>
            </a:ext>
          </a:extLst>
        </xdr:cNvPr>
        <xdr:cNvSpPr txBox="1"/>
      </xdr:nvSpPr>
      <xdr:spPr>
        <a:xfrm>
          <a:off x="12675244" y="99917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74312</xdr:rowOff>
    </xdr:from>
    <xdr:ext cx="405111" cy="259045"/>
    <xdr:sp textlink="">
      <xdr:nvSpPr>
        <xdr:cNvPr id="462" name="n_3aveValue【保健センター・保健所】&#10;有形固定資産減価償却率">
          <a:extLst>
            <a:ext uri="{FF2B5EF4-FFF2-40B4-BE49-F238E27FC236}">
              <a16:creationId xmlns:a16="http://schemas.microsoft.com/office/drawing/2014/main" id="{ED101433-5DB9-47A5-84A6-E72433FCDDBA}"/>
            </a:ext>
          </a:extLst>
        </xdr:cNvPr>
        <xdr:cNvSpPr txBox="1"/>
      </xdr:nvSpPr>
      <xdr:spPr>
        <a:xfrm>
          <a:off x="11900544" y="9965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59072</xdr:rowOff>
    </xdr:from>
    <xdr:ext cx="405111" cy="259045"/>
    <xdr:sp textlink="">
      <xdr:nvSpPr>
        <xdr:cNvPr id="463" name="n_4aveValue【保健センター・保健所】&#10;有形固定資産減価償却率">
          <a:extLst>
            <a:ext uri="{FF2B5EF4-FFF2-40B4-BE49-F238E27FC236}">
              <a16:creationId xmlns:a16="http://schemas.microsoft.com/office/drawing/2014/main" id="{E7964F94-C9EB-4431-8329-CBE09A932125}"/>
            </a:ext>
          </a:extLst>
        </xdr:cNvPr>
        <xdr:cNvSpPr txBox="1"/>
      </xdr:nvSpPr>
      <xdr:spPr>
        <a:xfrm>
          <a:off x="11102984" y="9949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57</xdr:row>
      <xdr:rowOff>10177</xdr:rowOff>
    </xdr:from>
    <xdr:ext cx="405111" cy="259045"/>
    <xdr:sp textlink="">
      <xdr:nvSpPr>
        <xdr:cNvPr id="464" name="n_1mainValue【保健センター・保健所】&#10;有形固定資産減価償却率">
          <a:extLst>
            <a:ext uri="{FF2B5EF4-FFF2-40B4-BE49-F238E27FC236}">
              <a16:creationId xmlns:a16="http://schemas.microsoft.com/office/drawing/2014/main" id="{DEDC34EA-EE16-4DC1-B606-04C70C33F319}"/>
            </a:ext>
          </a:extLst>
        </xdr:cNvPr>
        <xdr:cNvSpPr txBox="1"/>
      </xdr:nvSpPr>
      <xdr:spPr>
        <a:xfrm>
          <a:off x="13437244" y="9565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56</xdr:row>
      <xdr:rowOff>143527</xdr:rowOff>
    </xdr:from>
    <xdr:ext cx="405111" cy="259045"/>
    <xdr:sp textlink="">
      <xdr:nvSpPr>
        <xdr:cNvPr id="465" name="n_2mainValue【保健センター・保健所】&#10;有形固定資産減価償却率">
          <a:extLst>
            <a:ext uri="{FF2B5EF4-FFF2-40B4-BE49-F238E27FC236}">
              <a16:creationId xmlns:a16="http://schemas.microsoft.com/office/drawing/2014/main" id="{C767484F-AB20-4904-8B6F-1A672125A2F9}"/>
            </a:ext>
          </a:extLst>
        </xdr:cNvPr>
        <xdr:cNvSpPr txBox="1"/>
      </xdr:nvSpPr>
      <xdr:spPr>
        <a:xfrm>
          <a:off x="12675244" y="95313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56</xdr:row>
      <xdr:rowOff>105427</xdr:rowOff>
    </xdr:from>
    <xdr:ext cx="405111" cy="259045"/>
    <xdr:sp textlink="">
      <xdr:nvSpPr>
        <xdr:cNvPr id="466" name="n_3mainValue【保健センター・保健所】&#10;有形固定資産減価償却率">
          <a:extLst>
            <a:ext uri="{FF2B5EF4-FFF2-40B4-BE49-F238E27FC236}">
              <a16:creationId xmlns:a16="http://schemas.microsoft.com/office/drawing/2014/main" id="{536B1454-D3A7-49CD-8EAF-1F8F816A3FA4}"/>
            </a:ext>
          </a:extLst>
        </xdr:cNvPr>
        <xdr:cNvSpPr txBox="1"/>
      </xdr:nvSpPr>
      <xdr:spPr>
        <a:xfrm>
          <a:off x="11900544" y="94932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56</xdr:row>
      <xdr:rowOff>67327</xdr:rowOff>
    </xdr:from>
    <xdr:ext cx="405111" cy="259045"/>
    <xdr:sp textlink="">
      <xdr:nvSpPr>
        <xdr:cNvPr id="467" name="n_4mainValue【保健センター・保健所】&#10;有形固定資産減価償却率">
          <a:extLst>
            <a:ext uri="{FF2B5EF4-FFF2-40B4-BE49-F238E27FC236}">
              <a16:creationId xmlns:a16="http://schemas.microsoft.com/office/drawing/2014/main" id="{207E4F42-8760-4D46-B5D1-7D9AC0E987F7}"/>
            </a:ext>
          </a:extLst>
        </xdr:cNvPr>
        <xdr:cNvSpPr txBox="1"/>
      </xdr:nvSpPr>
      <xdr:spPr>
        <a:xfrm>
          <a:off x="11102984" y="94551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textlink="">
      <xdr:nvSpPr>
        <xdr:cNvPr id="468" name="正方形/長方形 467">
          <a:extLst>
            <a:ext uri="{FF2B5EF4-FFF2-40B4-BE49-F238E27FC236}">
              <a16:creationId xmlns:a16="http://schemas.microsoft.com/office/drawing/2014/main" id="{3CD7E6D4-4E2F-448A-8A3F-D8F781EC9C76}"/>
            </a:ext>
          </a:extLst>
        </xdr:cNvPr>
        <xdr:cNvSpPr/>
      </xdr:nvSpPr>
      <xdr:spPr>
        <a:xfrm>
          <a:off x="1609344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textlink="">
      <xdr:nvSpPr>
        <xdr:cNvPr id="469" name="正方形/長方形 468">
          <a:extLst>
            <a:ext uri="{FF2B5EF4-FFF2-40B4-BE49-F238E27FC236}">
              <a16:creationId xmlns:a16="http://schemas.microsoft.com/office/drawing/2014/main" id="{CB4554ED-2AD3-4C2F-9713-69A2739D6528}"/>
            </a:ext>
          </a:extLst>
        </xdr:cNvPr>
        <xdr:cNvSpPr/>
      </xdr:nvSpPr>
      <xdr:spPr>
        <a:xfrm>
          <a:off x="16220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textlink="">
      <xdr:nvSpPr>
        <xdr:cNvPr id="470" name="正方形/長方形 469">
          <a:extLst>
            <a:ext uri="{FF2B5EF4-FFF2-40B4-BE49-F238E27FC236}">
              <a16:creationId xmlns:a16="http://schemas.microsoft.com/office/drawing/2014/main" id="{BBC8D3A1-898A-4A8A-9D03-87B17312124A}"/>
            </a:ext>
          </a:extLst>
        </xdr:cNvPr>
        <xdr:cNvSpPr/>
      </xdr:nvSpPr>
      <xdr:spPr>
        <a:xfrm>
          <a:off x="16220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textlink="">
      <xdr:nvSpPr>
        <xdr:cNvPr id="471" name="正方形/長方形 470">
          <a:extLst>
            <a:ext uri="{FF2B5EF4-FFF2-40B4-BE49-F238E27FC236}">
              <a16:creationId xmlns:a16="http://schemas.microsoft.com/office/drawing/2014/main" id="{A7D84EA3-21D7-46C4-B92B-9EB53E3497B2}"/>
            </a:ext>
          </a:extLst>
        </xdr:cNvPr>
        <xdr:cNvSpPr/>
      </xdr:nvSpPr>
      <xdr:spPr>
        <a:xfrm>
          <a:off x="170992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textlink="">
      <xdr:nvSpPr>
        <xdr:cNvPr id="472" name="正方形/長方形 471">
          <a:extLst>
            <a:ext uri="{FF2B5EF4-FFF2-40B4-BE49-F238E27FC236}">
              <a16:creationId xmlns:a16="http://schemas.microsoft.com/office/drawing/2014/main" id="{CEF45D36-10F8-428A-8D9E-19B6E1FB4847}"/>
            </a:ext>
          </a:extLst>
        </xdr:cNvPr>
        <xdr:cNvSpPr/>
      </xdr:nvSpPr>
      <xdr:spPr>
        <a:xfrm>
          <a:off x="170992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textlink="">
      <xdr:nvSpPr>
        <xdr:cNvPr id="473" name="正方形/長方形 472">
          <a:extLst>
            <a:ext uri="{FF2B5EF4-FFF2-40B4-BE49-F238E27FC236}">
              <a16:creationId xmlns:a16="http://schemas.microsoft.com/office/drawing/2014/main" id="{9B00574E-A701-4315-99C1-C3D497F28A4F}"/>
            </a:ext>
          </a:extLst>
        </xdr:cNvPr>
        <xdr:cNvSpPr/>
      </xdr:nvSpPr>
      <xdr:spPr>
        <a:xfrm>
          <a:off x="1810512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51</xdr:row>
      <xdr:rowOff>120650</xdr:rowOff>
    </xdr:from>
    <xdr:to>
      <xdr:col>116</xdr:col>
      <xdr:colOff>0</xdr:colOff>
      <xdr:row>53</xdr:row>
      <xdr:rowOff>31750</xdr:rowOff>
    </xdr:to>
    <xdr:sp textlink="">
      <xdr:nvSpPr>
        <xdr:cNvPr id="474" name="正方形/長方形 473">
          <a:extLst>
            <a:ext uri="{FF2B5EF4-FFF2-40B4-BE49-F238E27FC236}">
              <a16:creationId xmlns:a16="http://schemas.microsoft.com/office/drawing/2014/main" id="{1CE83D86-2F55-4E26-9720-3ACE5B36D623}"/>
            </a:ext>
          </a:extLst>
        </xdr:cNvPr>
        <xdr:cNvSpPr/>
      </xdr:nvSpPr>
      <xdr:spPr>
        <a:xfrm>
          <a:off x="1810512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textlink="">
      <xdr:nvSpPr>
        <xdr:cNvPr id="475" name="正方形/長方形 474">
          <a:extLst>
            <a:ext uri="{FF2B5EF4-FFF2-40B4-BE49-F238E27FC236}">
              <a16:creationId xmlns:a16="http://schemas.microsoft.com/office/drawing/2014/main" id="{F7C8B7FB-091F-46FA-BC4B-E8847279C3CC}"/>
            </a:ext>
          </a:extLst>
        </xdr:cNvPr>
        <xdr:cNvSpPr/>
      </xdr:nvSpPr>
      <xdr:spPr>
        <a:xfrm>
          <a:off x="1609344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textlink="">
      <xdr:nvSpPr>
        <xdr:cNvPr id="476" name="テキスト ボックス 475">
          <a:extLst>
            <a:ext uri="{FF2B5EF4-FFF2-40B4-BE49-F238E27FC236}">
              <a16:creationId xmlns:a16="http://schemas.microsoft.com/office/drawing/2014/main" id="{F5C65AC3-6D4B-4279-8BE0-1066CA8587F4}"/>
            </a:ext>
          </a:extLst>
        </xdr:cNvPr>
        <xdr:cNvSpPr txBox="1"/>
      </xdr:nvSpPr>
      <xdr:spPr>
        <a:xfrm>
          <a:off x="1607820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477" name="直線コネクタ 476">
          <a:extLst>
            <a:ext uri="{FF2B5EF4-FFF2-40B4-BE49-F238E27FC236}">
              <a16:creationId xmlns:a16="http://schemas.microsoft.com/office/drawing/2014/main" id="{47A7577D-9EFF-4A4E-ACB6-AF9FFF592F12}"/>
            </a:ext>
          </a:extLst>
        </xdr:cNvPr>
        <xdr:cNvCxnSpPr/>
      </xdr:nvCxnSpPr>
      <xdr:spPr>
        <a:xfrm>
          <a:off x="1609344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478" name="直線コネクタ 477">
          <a:extLst>
            <a:ext uri="{FF2B5EF4-FFF2-40B4-BE49-F238E27FC236}">
              <a16:creationId xmlns:a16="http://schemas.microsoft.com/office/drawing/2014/main" id="{9C787B34-0BB7-422D-92F4-80363801EA15}"/>
            </a:ext>
          </a:extLst>
        </xdr:cNvPr>
        <xdr:cNvCxnSpPr/>
      </xdr:nvCxnSpPr>
      <xdr:spPr>
        <a:xfrm>
          <a:off x="16093440" y="1085958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textlink="">
      <xdr:nvSpPr>
        <xdr:cNvPr id="479" name="テキスト ボックス 478">
          <a:extLst>
            <a:ext uri="{FF2B5EF4-FFF2-40B4-BE49-F238E27FC236}">
              <a16:creationId xmlns:a16="http://schemas.microsoft.com/office/drawing/2014/main" id="{D7E0F21C-8E2C-46E4-8460-E24921A5A828}"/>
            </a:ext>
          </a:extLst>
        </xdr:cNvPr>
        <xdr:cNvSpPr txBox="1"/>
      </xdr:nvSpPr>
      <xdr:spPr>
        <a:xfrm>
          <a:off x="15694841" y="1072117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480" name="直線コネクタ 479">
          <a:extLst>
            <a:ext uri="{FF2B5EF4-FFF2-40B4-BE49-F238E27FC236}">
              <a16:creationId xmlns:a16="http://schemas.microsoft.com/office/drawing/2014/main" id="{CF317F99-A5EB-4426-8BB8-55957D66DB48}"/>
            </a:ext>
          </a:extLst>
        </xdr:cNvPr>
        <xdr:cNvCxnSpPr/>
      </xdr:nvCxnSpPr>
      <xdr:spPr>
        <a:xfrm>
          <a:off x="16093440" y="1054063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textlink="">
      <xdr:nvSpPr>
        <xdr:cNvPr id="481" name="テキスト ボックス 480">
          <a:extLst>
            <a:ext uri="{FF2B5EF4-FFF2-40B4-BE49-F238E27FC236}">
              <a16:creationId xmlns:a16="http://schemas.microsoft.com/office/drawing/2014/main" id="{D84DA7D2-57BA-47CD-B8C4-76E5BF19B9DD}"/>
            </a:ext>
          </a:extLst>
        </xdr:cNvPr>
        <xdr:cNvSpPr txBox="1"/>
      </xdr:nvSpPr>
      <xdr:spPr>
        <a:xfrm>
          <a:off x="15694841" y="1039841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482" name="直線コネクタ 481">
          <a:extLst>
            <a:ext uri="{FF2B5EF4-FFF2-40B4-BE49-F238E27FC236}">
              <a16:creationId xmlns:a16="http://schemas.microsoft.com/office/drawing/2014/main" id="{B0CFA42E-54A2-4AE0-A4B3-38A26620DC12}"/>
            </a:ext>
          </a:extLst>
        </xdr:cNvPr>
        <xdr:cNvCxnSpPr/>
      </xdr:nvCxnSpPr>
      <xdr:spPr>
        <a:xfrm>
          <a:off x="16093440" y="1022168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textlink="">
      <xdr:nvSpPr>
        <xdr:cNvPr id="483" name="テキスト ボックス 482">
          <a:extLst>
            <a:ext uri="{FF2B5EF4-FFF2-40B4-BE49-F238E27FC236}">
              <a16:creationId xmlns:a16="http://schemas.microsoft.com/office/drawing/2014/main" id="{03297ED1-3D7C-49E9-BA04-57C5127140F4}"/>
            </a:ext>
          </a:extLst>
        </xdr:cNvPr>
        <xdr:cNvSpPr txBox="1"/>
      </xdr:nvSpPr>
      <xdr:spPr>
        <a:xfrm>
          <a:off x="15694841" y="100794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484" name="直線コネクタ 483">
          <a:extLst>
            <a:ext uri="{FF2B5EF4-FFF2-40B4-BE49-F238E27FC236}">
              <a16:creationId xmlns:a16="http://schemas.microsoft.com/office/drawing/2014/main" id="{A6E65918-1B4F-4F76-BD07-4A8A72B522C0}"/>
            </a:ext>
          </a:extLst>
        </xdr:cNvPr>
        <xdr:cNvCxnSpPr/>
      </xdr:nvCxnSpPr>
      <xdr:spPr>
        <a:xfrm>
          <a:off x="16093440" y="989892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textlink="">
      <xdr:nvSpPr>
        <xdr:cNvPr id="485" name="テキスト ボックス 484">
          <a:extLst>
            <a:ext uri="{FF2B5EF4-FFF2-40B4-BE49-F238E27FC236}">
              <a16:creationId xmlns:a16="http://schemas.microsoft.com/office/drawing/2014/main" id="{9ACE04C8-22AB-4B80-9E56-205A3DFDF302}"/>
            </a:ext>
          </a:extLst>
        </xdr:cNvPr>
        <xdr:cNvSpPr txBox="1"/>
      </xdr:nvSpPr>
      <xdr:spPr>
        <a:xfrm>
          <a:off x="15694841" y="976051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486" name="直線コネクタ 485">
          <a:extLst>
            <a:ext uri="{FF2B5EF4-FFF2-40B4-BE49-F238E27FC236}">
              <a16:creationId xmlns:a16="http://schemas.microsoft.com/office/drawing/2014/main" id="{A313E1FE-656D-40AF-98DC-B12330620FEC}"/>
            </a:ext>
          </a:extLst>
        </xdr:cNvPr>
        <xdr:cNvCxnSpPr/>
      </xdr:nvCxnSpPr>
      <xdr:spPr>
        <a:xfrm>
          <a:off x="16093440" y="957997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textlink="">
      <xdr:nvSpPr>
        <xdr:cNvPr id="487" name="テキスト ボックス 486">
          <a:extLst>
            <a:ext uri="{FF2B5EF4-FFF2-40B4-BE49-F238E27FC236}">
              <a16:creationId xmlns:a16="http://schemas.microsoft.com/office/drawing/2014/main" id="{3F481F07-0705-42C3-82E5-22CBB1DB4F55}"/>
            </a:ext>
          </a:extLst>
        </xdr:cNvPr>
        <xdr:cNvSpPr txBox="1"/>
      </xdr:nvSpPr>
      <xdr:spPr>
        <a:xfrm>
          <a:off x="15694841" y="944156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488" name="直線コネクタ 487">
          <a:extLst>
            <a:ext uri="{FF2B5EF4-FFF2-40B4-BE49-F238E27FC236}">
              <a16:creationId xmlns:a16="http://schemas.microsoft.com/office/drawing/2014/main" id="{12334A1E-E63A-4D40-ABA0-EEF85A000DB1}"/>
            </a:ext>
          </a:extLst>
        </xdr:cNvPr>
        <xdr:cNvCxnSpPr/>
      </xdr:nvCxnSpPr>
      <xdr:spPr>
        <a:xfrm>
          <a:off x="16093440" y="926102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textlink="">
      <xdr:nvSpPr>
        <xdr:cNvPr id="489" name="テキスト ボックス 488">
          <a:extLst>
            <a:ext uri="{FF2B5EF4-FFF2-40B4-BE49-F238E27FC236}">
              <a16:creationId xmlns:a16="http://schemas.microsoft.com/office/drawing/2014/main" id="{DCCA415D-0478-4B9A-8852-1327F908CE13}"/>
            </a:ext>
          </a:extLst>
        </xdr:cNvPr>
        <xdr:cNvSpPr txBox="1"/>
      </xdr:nvSpPr>
      <xdr:spPr>
        <a:xfrm>
          <a:off x="15694841" y="912260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490" name="直線コネクタ 489">
          <a:extLst>
            <a:ext uri="{FF2B5EF4-FFF2-40B4-BE49-F238E27FC236}">
              <a16:creationId xmlns:a16="http://schemas.microsoft.com/office/drawing/2014/main" id="{5165722F-81C5-403D-9E85-89F268E0CA77}"/>
            </a:ext>
          </a:extLst>
        </xdr:cNvPr>
        <xdr:cNvCxnSpPr/>
      </xdr:nvCxnSpPr>
      <xdr:spPr>
        <a:xfrm>
          <a:off x="1609344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textlink="">
      <xdr:nvSpPr>
        <xdr:cNvPr id="491" name="テキスト ボックス 490">
          <a:extLst>
            <a:ext uri="{FF2B5EF4-FFF2-40B4-BE49-F238E27FC236}">
              <a16:creationId xmlns:a16="http://schemas.microsoft.com/office/drawing/2014/main" id="{57876706-D4A4-4497-A88E-64483890480B}"/>
            </a:ext>
          </a:extLst>
        </xdr:cNvPr>
        <xdr:cNvSpPr txBox="1"/>
      </xdr:nvSpPr>
      <xdr:spPr>
        <a:xfrm>
          <a:off x="1569484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textlink="">
      <xdr:nvSpPr>
        <xdr:cNvPr id="492" name="【保健センター・保健所】&#10;一人当たり面積グラフ枠">
          <a:extLst>
            <a:ext uri="{FF2B5EF4-FFF2-40B4-BE49-F238E27FC236}">
              <a16:creationId xmlns:a16="http://schemas.microsoft.com/office/drawing/2014/main" id="{2CF29813-BA12-4D3D-86F1-06164D359EBF}"/>
            </a:ext>
          </a:extLst>
        </xdr:cNvPr>
        <xdr:cNvSpPr/>
      </xdr:nvSpPr>
      <xdr:spPr>
        <a:xfrm>
          <a:off x="1609344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89807</xdr:rowOff>
    </xdr:from>
    <xdr:to>
      <xdr:col>116</xdr:col>
      <xdr:colOff>62864</xdr:colOff>
      <xdr:row>64</xdr:row>
      <xdr:rowOff>120831</xdr:rowOff>
    </xdr:to>
    <xdr:cxnSp macro="">
      <xdr:nvCxnSpPr>
        <xdr:cNvPr id="493" name="直線コネクタ 492">
          <a:extLst>
            <a:ext uri="{FF2B5EF4-FFF2-40B4-BE49-F238E27FC236}">
              <a16:creationId xmlns:a16="http://schemas.microsoft.com/office/drawing/2014/main" id="{EFB4391F-7019-4AC0-9AB5-642F72EFD636}"/>
            </a:ext>
          </a:extLst>
        </xdr:cNvPr>
        <xdr:cNvCxnSpPr/>
      </xdr:nvCxnSpPr>
      <xdr:spPr>
        <a:xfrm flipV="1">
          <a:off x="19509104" y="9310007"/>
          <a:ext cx="0" cy="15397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124658</xdr:rowOff>
    </xdr:from>
    <xdr:ext cx="469744" cy="259045"/>
    <xdr:sp textlink="">
      <xdr:nvSpPr>
        <xdr:cNvPr id="494" name="【保健センター・保健所】&#10;一人当たり面積最小値テキスト">
          <a:extLst>
            <a:ext uri="{FF2B5EF4-FFF2-40B4-BE49-F238E27FC236}">
              <a16:creationId xmlns:a16="http://schemas.microsoft.com/office/drawing/2014/main" id="{4410EB7B-3D03-4860-BD6B-25EFDF7B3146}"/>
            </a:ext>
          </a:extLst>
        </xdr:cNvPr>
        <xdr:cNvSpPr txBox="1"/>
      </xdr:nvSpPr>
      <xdr:spPr>
        <a:xfrm>
          <a:off x="19547840" y="108536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120831</xdr:rowOff>
    </xdr:from>
    <xdr:to>
      <xdr:col>116</xdr:col>
      <xdr:colOff>152400</xdr:colOff>
      <xdr:row>64</xdr:row>
      <xdr:rowOff>120831</xdr:rowOff>
    </xdr:to>
    <xdr:cxnSp macro="">
      <xdr:nvCxnSpPr>
        <xdr:cNvPr id="495" name="直線コネクタ 494">
          <a:extLst>
            <a:ext uri="{FF2B5EF4-FFF2-40B4-BE49-F238E27FC236}">
              <a16:creationId xmlns:a16="http://schemas.microsoft.com/office/drawing/2014/main" id="{F58D741E-F434-4EB2-A8F9-563A05FC531F}"/>
            </a:ext>
          </a:extLst>
        </xdr:cNvPr>
        <xdr:cNvCxnSpPr/>
      </xdr:nvCxnSpPr>
      <xdr:spPr>
        <a:xfrm>
          <a:off x="19443700" y="1084979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36484</xdr:rowOff>
    </xdr:from>
    <xdr:ext cx="469744" cy="259045"/>
    <xdr:sp textlink="">
      <xdr:nvSpPr>
        <xdr:cNvPr id="496" name="【保健センター・保健所】&#10;一人当たり面積最大値テキスト">
          <a:extLst>
            <a:ext uri="{FF2B5EF4-FFF2-40B4-BE49-F238E27FC236}">
              <a16:creationId xmlns:a16="http://schemas.microsoft.com/office/drawing/2014/main" id="{157865C8-C0F4-49AD-AED9-51838FB0C7B4}"/>
            </a:ext>
          </a:extLst>
        </xdr:cNvPr>
        <xdr:cNvSpPr txBox="1"/>
      </xdr:nvSpPr>
      <xdr:spPr>
        <a:xfrm>
          <a:off x="19547840" y="90890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89807</xdr:rowOff>
    </xdr:from>
    <xdr:to>
      <xdr:col>116</xdr:col>
      <xdr:colOff>152400</xdr:colOff>
      <xdr:row>55</xdr:row>
      <xdr:rowOff>89807</xdr:rowOff>
    </xdr:to>
    <xdr:cxnSp macro="">
      <xdr:nvCxnSpPr>
        <xdr:cNvPr id="497" name="直線コネクタ 496">
          <a:extLst>
            <a:ext uri="{FF2B5EF4-FFF2-40B4-BE49-F238E27FC236}">
              <a16:creationId xmlns:a16="http://schemas.microsoft.com/office/drawing/2014/main" id="{8EC38FCC-C6C6-4A58-BAAB-C76F6A462249}"/>
            </a:ext>
          </a:extLst>
        </xdr:cNvPr>
        <xdr:cNvCxnSpPr/>
      </xdr:nvCxnSpPr>
      <xdr:spPr>
        <a:xfrm>
          <a:off x="19443700" y="931000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33762</xdr:rowOff>
    </xdr:from>
    <xdr:ext cx="469744" cy="259045"/>
    <xdr:sp textlink="">
      <xdr:nvSpPr>
        <xdr:cNvPr id="498" name="【保健センター・保健所】&#10;一人当たり面積平均値テキスト">
          <a:extLst>
            <a:ext uri="{FF2B5EF4-FFF2-40B4-BE49-F238E27FC236}">
              <a16:creationId xmlns:a16="http://schemas.microsoft.com/office/drawing/2014/main" id="{E70E67EF-E49B-4366-A592-A9D1F011DD3B}"/>
            </a:ext>
          </a:extLst>
        </xdr:cNvPr>
        <xdr:cNvSpPr txBox="1"/>
      </xdr:nvSpPr>
      <xdr:spPr>
        <a:xfrm>
          <a:off x="19547840" y="1059508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55335</xdr:rowOff>
    </xdr:from>
    <xdr:to>
      <xdr:col>116</xdr:col>
      <xdr:colOff>114300</xdr:colOff>
      <xdr:row>63</xdr:row>
      <xdr:rowOff>156935</xdr:rowOff>
    </xdr:to>
    <xdr:sp textlink="">
      <xdr:nvSpPr>
        <xdr:cNvPr id="499" name="フローチャート: 判断 498">
          <a:extLst>
            <a:ext uri="{FF2B5EF4-FFF2-40B4-BE49-F238E27FC236}">
              <a16:creationId xmlns:a16="http://schemas.microsoft.com/office/drawing/2014/main" id="{D59BF71E-EF1A-4E0B-B994-4E8606BA08CF}"/>
            </a:ext>
          </a:extLst>
        </xdr:cNvPr>
        <xdr:cNvSpPr/>
      </xdr:nvSpPr>
      <xdr:spPr>
        <a:xfrm>
          <a:off x="19458940" y="10616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63</xdr:row>
      <xdr:rowOff>42273</xdr:rowOff>
    </xdr:from>
    <xdr:to>
      <xdr:col>112</xdr:col>
      <xdr:colOff>38100</xdr:colOff>
      <xdr:row>63</xdr:row>
      <xdr:rowOff>143873</xdr:rowOff>
    </xdr:to>
    <xdr:sp textlink="">
      <xdr:nvSpPr>
        <xdr:cNvPr id="500" name="フローチャート: 判断 499">
          <a:extLst>
            <a:ext uri="{FF2B5EF4-FFF2-40B4-BE49-F238E27FC236}">
              <a16:creationId xmlns:a16="http://schemas.microsoft.com/office/drawing/2014/main" id="{AF8A3812-B394-4A74-B64C-CE6B3722ED4B}"/>
            </a:ext>
          </a:extLst>
        </xdr:cNvPr>
        <xdr:cNvSpPr/>
      </xdr:nvSpPr>
      <xdr:spPr>
        <a:xfrm>
          <a:off x="18735040" y="10603593"/>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63</xdr:row>
      <xdr:rowOff>48804</xdr:rowOff>
    </xdr:from>
    <xdr:to>
      <xdr:col>107</xdr:col>
      <xdr:colOff>101600</xdr:colOff>
      <xdr:row>63</xdr:row>
      <xdr:rowOff>150404</xdr:rowOff>
    </xdr:to>
    <xdr:sp textlink="">
      <xdr:nvSpPr>
        <xdr:cNvPr id="501" name="フローチャート: 判断 500">
          <a:extLst>
            <a:ext uri="{FF2B5EF4-FFF2-40B4-BE49-F238E27FC236}">
              <a16:creationId xmlns:a16="http://schemas.microsoft.com/office/drawing/2014/main" id="{BD706ACE-A65A-4FE4-A438-5F184B2291D9}"/>
            </a:ext>
          </a:extLst>
        </xdr:cNvPr>
        <xdr:cNvSpPr/>
      </xdr:nvSpPr>
      <xdr:spPr>
        <a:xfrm>
          <a:off x="17937480" y="10610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63</xdr:row>
      <xdr:rowOff>52070</xdr:rowOff>
    </xdr:from>
    <xdr:to>
      <xdr:col>102</xdr:col>
      <xdr:colOff>165100</xdr:colOff>
      <xdr:row>63</xdr:row>
      <xdr:rowOff>153670</xdr:rowOff>
    </xdr:to>
    <xdr:sp textlink="">
      <xdr:nvSpPr>
        <xdr:cNvPr id="502" name="フローチャート: 判断 501">
          <a:extLst>
            <a:ext uri="{FF2B5EF4-FFF2-40B4-BE49-F238E27FC236}">
              <a16:creationId xmlns:a16="http://schemas.microsoft.com/office/drawing/2014/main" id="{06EF2C31-F90E-486F-B0A3-F7B4D75C72FF}"/>
            </a:ext>
          </a:extLst>
        </xdr:cNvPr>
        <xdr:cNvSpPr/>
      </xdr:nvSpPr>
      <xdr:spPr>
        <a:xfrm>
          <a:off x="17162780" y="10613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63</xdr:row>
      <xdr:rowOff>61867</xdr:rowOff>
    </xdr:from>
    <xdr:to>
      <xdr:col>98</xdr:col>
      <xdr:colOff>38100</xdr:colOff>
      <xdr:row>63</xdr:row>
      <xdr:rowOff>163467</xdr:rowOff>
    </xdr:to>
    <xdr:sp textlink="">
      <xdr:nvSpPr>
        <xdr:cNvPr id="503" name="フローチャート: 判断 502">
          <a:extLst>
            <a:ext uri="{FF2B5EF4-FFF2-40B4-BE49-F238E27FC236}">
              <a16:creationId xmlns:a16="http://schemas.microsoft.com/office/drawing/2014/main" id="{DB6A1AD6-DFE0-441A-B3B7-24848E47E6CB}"/>
            </a:ext>
          </a:extLst>
        </xdr:cNvPr>
        <xdr:cNvSpPr/>
      </xdr:nvSpPr>
      <xdr:spPr>
        <a:xfrm>
          <a:off x="16388080" y="10623187"/>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textlink="">
      <xdr:nvSpPr>
        <xdr:cNvPr id="504" name="テキスト ボックス 503">
          <a:extLst>
            <a:ext uri="{FF2B5EF4-FFF2-40B4-BE49-F238E27FC236}">
              <a16:creationId xmlns:a16="http://schemas.microsoft.com/office/drawing/2014/main" id="{31B88AEE-84FF-4511-BC85-196246A25803}"/>
            </a:ext>
          </a:extLst>
        </xdr:cNvPr>
        <xdr:cNvSpPr txBox="1"/>
      </xdr:nvSpPr>
      <xdr:spPr>
        <a:xfrm>
          <a:off x="193421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textlink="">
      <xdr:nvSpPr>
        <xdr:cNvPr id="505" name="テキスト ボックス 504">
          <a:extLst>
            <a:ext uri="{FF2B5EF4-FFF2-40B4-BE49-F238E27FC236}">
              <a16:creationId xmlns:a16="http://schemas.microsoft.com/office/drawing/2014/main" id="{46D30CEB-A96B-49E8-B360-43941F828E06}"/>
            </a:ext>
          </a:extLst>
        </xdr:cNvPr>
        <xdr:cNvSpPr txBox="1"/>
      </xdr:nvSpPr>
      <xdr:spPr>
        <a:xfrm>
          <a:off x="186105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textlink="">
      <xdr:nvSpPr>
        <xdr:cNvPr id="506" name="テキスト ボックス 505">
          <a:extLst>
            <a:ext uri="{FF2B5EF4-FFF2-40B4-BE49-F238E27FC236}">
              <a16:creationId xmlns:a16="http://schemas.microsoft.com/office/drawing/2014/main" id="{B924FF20-2D22-41DC-9EF1-8F7A3719D644}"/>
            </a:ext>
          </a:extLst>
        </xdr:cNvPr>
        <xdr:cNvSpPr txBox="1"/>
      </xdr:nvSpPr>
      <xdr:spPr>
        <a:xfrm>
          <a:off x="178206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textlink="">
      <xdr:nvSpPr>
        <xdr:cNvPr id="507" name="テキスト ボックス 506">
          <a:extLst>
            <a:ext uri="{FF2B5EF4-FFF2-40B4-BE49-F238E27FC236}">
              <a16:creationId xmlns:a16="http://schemas.microsoft.com/office/drawing/2014/main" id="{FA21EF09-8AAE-48A3-981D-4649C37068EE}"/>
            </a:ext>
          </a:extLst>
        </xdr:cNvPr>
        <xdr:cNvSpPr txBox="1"/>
      </xdr:nvSpPr>
      <xdr:spPr>
        <a:xfrm>
          <a:off x="170459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textlink="">
      <xdr:nvSpPr>
        <xdr:cNvPr id="508" name="テキスト ボックス 507">
          <a:extLst>
            <a:ext uri="{FF2B5EF4-FFF2-40B4-BE49-F238E27FC236}">
              <a16:creationId xmlns:a16="http://schemas.microsoft.com/office/drawing/2014/main" id="{15E5DA90-7ED9-471B-9D3E-3EB3E3DE6ECE}"/>
            </a:ext>
          </a:extLst>
        </xdr:cNvPr>
        <xdr:cNvSpPr txBox="1"/>
      </xdr:nvSpPr>
      <xdr:spPr>
        <a:xfrm>
          <a:off x="162636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25944</xdr:rowOff>
    </xdr:from>
    <xdr:to>
      <xdr:col>116</xdr:col>
      <xdr:colOff>114300</xdr:colOff>
      <xdr:row>63</xdr:row>
      <xdr:rowOff>127544</xdr:rowOff>
    </xdr:to>
    <xdr:sp textlink="">
      <xdr:nvSpPr>
        <xdr:cNvPr id="509" name="楕円 508">
          <a:extLst>
            <a:ext uri="{FF2B5EF4-FFF2-40B4-BE49-F238E27FC236}">
              <a16:creationId xmlns:a16="http://schemas.microsoft.com/office/drawing/2014/main" id="{67DBB59C-B2CA-46A4-BF5A-1CEA8759DE62}"/>
            </a:ext>
          </a:extLst>
        </xdr:cNvPr>
        <xdr:cNvSpPr/>
      </xdr:nvSpPr>
      <xdr:spPr>
        <a:xfrm>
          <a:off x="19458940" y="10587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48821</xdr:rowOff>
    </xdr:from>
    <xdr:ext cx="469744" cy="259045"/>
    <xdr:sp textlink="">
      <xdr:nvSpPr>
        <xdr:cNvPr id="510" name="【保健センター・保健所】&#10;一人当たり面積該当値テキスト">
          <a:extLst>
            <a:ext uri="{FF2B5EF4-FFF2-40B4-BE49-F238E27FC236}">
              <a16:creationId xmlns:a16="http://schemas.microsoft.com/office/drawing/2014/main" id="{91D896EF-8762-4ED2-8775-7CA3574D4C94}"/>
            </a:ext>
          </a:extLst>
        </xdr:cNvPr>
        <xdr:cNvSpPr txBox="1"/>
      </xdr:nvSpPr>
      <xdr:spPr>
        <a:xfrm>
          <a:off x="19547840" y="104425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25944</xdr:rowOff>
    </xdr:from>
    <xdr:to>
      <xdr:col>112</xdr:col>
      <xdr:colOff>38100</xdr:colOff>
      <xdr:row>63</xdr:row>
      <xdr:rowOff>127544</xdr:rowOff>
    </xdr:to>
    <xdr:sp textlink="">
      <xdr:nvSpPr>
        <xdr:cNvPr id="511" name="楕円 510">
          <a:extLst>
            <a:ext uri="{FF2B5EF4-FFF2-40B4-BE49-F238E27FC236}">
              <a16:creationId xmlns:a16="http://schemas.microsoft.com/office/drawing/2014/main" id="{73B878E2-37B7-47C3-A328-F16CB97566CF}"/>
            </a:ext>
          </a:extLst>
        </xdr:cNvPr>
        <xdr:cNvSpPr/>
      </xdr:nvSpPr>
      <xdr:spPr>
        <a:xfrm>
          <a:off x="18735040" y="10587264"/>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76744</xdr:rowOff>
    </xdr:from>
    <xdr:to>
      <xdr:col>116</xdr:col>
      <xdr:colOff>63500</xdr:colOff>
      <xdr:row>63</xdr:row>
      <xdr:rowOff>76744</xdr:rowOff>
    </xdr:to>
    <xdr:cxnSp macro="">
      <xdr:nvCxnSpPr>
        <xdr:cNvPr id="512" name="直線コネクタ 511">
          <a:extLst>
            <a:ext uri="{FF2B5EF4-FFF2-40B4-BE49-F238E27FC236}">
              <a16:creationId xmlns:a16="http://schemas.microsoft.com/office/drawing/2014/main" id="{9AB177B0-7F2A-475B-AE84-1194937EF3B6}"/>
            </a:ext>
          </a:extLst>
        </xdr:cNvPr>
        <xdr:cNvCxnSpPr/>
      </xdr:nvCxnSpPr>
      <xdr:spPr>
        <a:xfrm>
          <a:off x="18778220" y="10638064"/>
          <a:ext cx="7315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25944</xdr:rowOff>
    </xdr:from>
    <xdr:to>
      <xdr:col>107</xdr:col>
      <xdr:colOff>101600</xdr:colOff>
      <xdr:row>63</xdr:row>
      <xdr:rowOff>127544</xdr:rowOff>
    </xdr:to>
    <xdr:sp textlink="">
      <xdr:nvSpPr>
        <xdr:cNvPr id="513" name="楕円 512">
          <a:extLst>
            <a:ext uri="{FF2B5EF4-FFF2-40B4-BE49-F238E27FC236}">
              <a16:creationId xmlns:a16="http://schemas.microsoft.com/office/drawing/2014/main" id="{71AE8B3B-E1E7-437E-8307-2D6381335AAC}"/>
            </a:ext>
          </a:extLst>
        </xdr:cNvPr>
        <xdr:cNvSpPr/>
      </xdr:nvSpPr>
      <xdr:spPr>
        <a:xfrm>
          <a:off x="17937480" y="10587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76744</xdr:rowOff>
    </xdr:from>
    <xdr:to>
      <xdr:col>111</xdr:col>
      <xdr:colOff>177800</xdr:colOff>
      <xdr:row>63</xdr:row>
      <xdr:rowOff>76744</xdr:rowOff>
    </xdr:to>
    <xdr:cxnSp macro="">
      <xdr:nvCxnSpPr>
        <xdr:cNvPr id="514" name="直線コネクタ 513">
          <a:extLst>
            <a:ext uri="{FF2B5EF4-FFF2-40B4-BE49-F238E27FC236}">
              <a16:creationId xmlns:a16="http://schemas.microsoft.com/office/drawing/2014/main" id="{BB93425E-051A-49AF-B282-017F7EC7CBCE}"/>
            </a:ext>
          </a:extLst>
        </xdr:cNvPr>
        <xdr:cNvCxnSpPr/>
      </xdr:nvCxnSpPr>
      <xdr:spPr>
        <a:xfrm>
          <a:off x="17988280" y="10638064"/>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29210</xdr:rowOff>
    </xdr:from>
    <xdr:to>
      <xdr:col>102</xdr:col>
      <xdr:colOff>165100</xdr:colOff>
      <xdr:row>63</xdr:row>
      <xdr:rowOff>130810</xdr:rowOff>
    </xdr:to>
    <xdr:sp textlink="">
      <xdr:nvSpPr>
        <xdr:cNvPr id="515" name="楕円 514">
          <a:extLst>
            <a:ext uri="{FF2B5EF4-FFF2-40B4-BE49-F238E27FC236}">
              <a16:creationId xmlns:a16="http://schemas.microsoft.com/office/drawing/2014/main" id="{83A7D6F3-649D-4877-BF58-1628A0FC7C02}"/>
            </a:ext>
          </a:extLst>
        </xdr:cNvPr>
        <xdr:cNvSpPr/>
      </xdr:nvSpPr>
      <xdr:spPr>
        <a:xfrm>
          <a:off x="17162780" y="10590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76744</xdr:rowOff>
    </xdr:from>
    <xdr:to>
      <xdr:col>107</xdr:col>
      <xdr:colOff>50800</xdr:colOff>
      <xdr:row>63</xdr:row>
      <xdr:rowOff>80010</xdr:rowOff>
    </xdr:to>
    <xdr:cxnSp macro="">
      <xdr:nvCxnSpPr>
        <xdr:cNvPr id="516" name="直線コネクタ 515">
          <a:extLst>
            <a:ext uri="{FF2B5EF4-FFF2-40B4-BE49-F238E27FC236}">
              <a16:creationId xmlns:a16="http://schemas.microsoft.com/office/drawing/2014/main" id="{D2572C5D-D17E-4214-B037-84A5581E92F3}"/>
            </a:ext>
          </a:extLst>
        </xdr:cNvPr>
        <xdr:cNvCxnSpPr/>
      </xdr:nvCxnSpPr>
      <xdr:spPr>
        <a:xfrm flipV="1">
          <a:off x="17213580" y="10638064"/>
          <a:ext cx="7747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29210</xdr:rowOff>
    </xdr:from>
    <xdr:to>
      <xdr:col>98</xdr:col>
      <xdr:colOff>38100</xdr:colOff>
      <xdr:row>63</xdr:row>
      <xdr:rowOff>130810</xdr:rowOff>
    </xdr:to>
    <xdr:sp textlink="">
      <xdr:nvSpPr>
        <xdr:cNvPr id="517" name="楕円 516">
          <a:extLst>
            <a:ext uri="{FF2B5EF4-FFF2-40B4-BE49-F238E27FC236}">
              <a16:creationId xmlns:a16="http://schemas.microsoft.com/office/drawing/2014/main" id="{A37D6808-A4D3-4178-B194-8F198072A8D0}"/>
            </a:ext>
          </a:extLst>
        </xdr:cNvPr>
        <xdr:cNvSpPr/>
      </xdr:nvSpPr>
      <xdr:spPr>
        <a:xfrm>
          <a:off x="16388080" y="1059053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80010</xdr:rowOff>
    </xdr:from>
    <xdr:to>
      <xdr:col>102</xdr:col>
      <xdr:colOff>114300</xdr:colOff>
      <xdr:row>63</xdr:row>
      <xdr:rowOff>80010</xdr:rowOff>
    </xdr:to>
    <xdr:cxnSp macro="">
      <xdr:nvCxnSpPr>
        <xdr:cNvPr id="518" name="直線コネクタ 517">
          <a:extLst>
            <a:ext uri="{FF2B5EF4-FFF2-40B4-BE49-F238E27FC236}">
              <a16:creationId xmlns:a16="http://schemas.microsoft.com/office/drawing/2014/main" id="{DCFC046D-F005-4FA4-ADEB-A0B46BA955AF}"/>
            </a:ext>
          </a:extLst>
        </xdr:cNvPr>
        <xdr:cNvCxnSpPr/>
      </xdr:nvCxnSpPr>
      <xdr:spPr>
        <a:xfrm>
          <a:off x="16431260" y="10641330"/>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63</xdr:row>
      <xdr:rowOff>135000</xdr:rowOff>
    </xdr:from>
    <xdr:ext cx="469744" cy="259045"/>
    <xdr:sp textlink="">
      <xdr:nvSpPr>
        <xdr:cNvPr id="519" name="n_1aveValue【保健センター・保健所】&#10;一人当たり面積">
          <a:extLst>
            <a:ext uri="{FF2B5EF4-FFF2-40B4-BE49-F238E27FC236}">
              <a16:creationId xmlns:a16="http://schemas.microsoft.com/office/drawing/2014/main" id="{8324BDE1-FD4C-4EDD-B1AD-AEF8756E0689}"/>
            </a:ext>
          </a:extLst>
        </xdr:cNvPr>
        <xdr:cNvSpPr txBox="1"/>
      </xdr:nvSpPr>
      <xdr:spPr>
        <a:xfrm>
          <a:off x="18561127" y="106963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141531</xdr:rowOff>
    </xdr:from>
    <xdr:ext cx="469744" cy="259045"/>
    <xdr:sp textlink="">
      <xdr:nvSpPr>
        <xdr:cNvPr id="520" name="n_2aveValue【保健センター・保健所】&#10;一人当たり面積">
          <a:extLst>
            <a:ext uri="{FF2B5EF4-FFF2-40B4-BE49-F238E27FC236}">
              <a16:creationId xmlns:a16="http://schemas.microsoft.com/office/drawing/2014/main" id="{DBE4837D-8034-4544-BDCE-4E2CAD52DE0D}"/>
            </a:ext>
          </a:extLst>
        </xdr:cNvPr>
        <xdr:cNvSpPr txBox="1"/>
      </xdr:nvSpPr>
      <xdr:spPr>
        <a:xfrm>
          <a:off x="17776267" y="107028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144797</xdr:rowOff>
    </xdr:from>
    <xdr:ext cx="469744" cy="259045"/>
    <xdr:sp textlink="">
      <xdr:nvSpPr>
        <xdr:cNvPr id="521" name="n_3aveValue【保健センター・保健所】&#10;一人当たり面積">
          <a:extLst>
            <a:ext uri="{FF2B5EF4-FFF2-40B4-BE49-F238E27FC236}">
              <a16:creationId xmlns:a16="http://schemas.microsoft.com/office/drawing/2014/main" id="{696E2B9F-B8FA-4484-8A8E-3224954CE0F6}"/>
            </a:ext>
          </a:extLst>
        </xdr:cNvPr>
        <xdr:cNvSpPr txBox="1"/>
      </xdr:nvSpPr>
      <xdr:spPr>
        <a:xfrm>
          <a:off x="17001567" y="107061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154594</xdr:rowOff>
    </xdr:from>
    <xdr:ext cx="469744" cy="259045"/>
    <xdr:sp textlink="">
      <xdr:nvSpPr>
        <xdr:cNvPr id="522" name="n_4aveValue【保健センター・保健所】&#10;一人当たり面積">
          <a:extLst>
            <a:ext uri="{FF2B5EF4-FFF2-40B4-BE49-F238E27FC236}">
              <a16:creationId xmlns:a16="http://schemas.microsoft.com/office/drawing/2014/main" id="{97B8918F-6D33-443E-9E22-17EAE394529F}"/>
            </a:ext>
          </a:extLst>
        </xdr:cNvPr>
        <xdr:cNvSpPr txBox="1"/>
      </xdr:nvSpPr>
      <xdr:spPr>
        <a:xfrm>
          <a:off x="16226867" y="107159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61</xdr:row>
      <xdr:rowOff>144071</xdr:rowOff>
    </xdr:from>
    <xdr:ext cx="469744" cy="259045"/>
    <xdr:sp textlink="">
      <xdr:nvSpPr>
        <xdr:cNvPr id="523" name="n_1mainValue【保健センター・保健所】&#10;一人当たり面積">
          <a:extLst>
            <a:ext uri="{FF2B5EF4-FFF2-40B4-BE49-F238E27FC236}">
              <a16:creationId xmlns:a16="http://schemas.microsoft.com/office/drawing/2014/main" id="{DD346243-A62B-4293-8189-3EA093DDA232}"/>
            </a:ext>
          </a:extLst>
        </xdr:cNvPr>
        <xdr:cNvSpPr txBox="1"/>
      </xdr:nvSpPr>
      <xdr:spPr>
        <a:xfrm>
          <a:off x="18561127" y="103701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144071</xdr:rowOff>
    </xdr:from>
    <xdr:ext cx="469744" cy="259045"/>
    <xdr:sp textlink="">
      <xdr:nvSpPr>
        <xdr:cNvPr id="524" name="n_2mainValue【保健センター・保健所】&#10;一人当たり面積">
          <a:extLst>
            <a:ext uri="{FF2B5EF4-FFF2-40B4-BE49-F238E27FC236}">
              <a16:creationId xmlns:a16="http://schemas.microsoft.com/office/drawing/2014/main" id="{9261DB64-7BBA-499F-8661-32400F9DA92F}"/>
            </a:ext>
          </a:extLst>
        </xdr:cNvPr>
        <xdr:cNvSpPr txBox="1"/>
      </xdr:nvSpPr>
      <xdr:spPr>
        <a:xfrm>
          <a:off x="17776267" y="103701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147337</xdr:rowOff>
    </xdr:from>
    <xdr:ext cx="469744" cy="259045"/>
    <xdr:sp textlink="">
      <xdr:nvSpPr>
        <xdr:cNvPr id="525" name="n_3mainValue【保健センター・保健所】&#10;一人当たり面積">
          <a:extLst>
            <a:ext uri="{FF2B5EF4-FFF2-40B4-BE49-F238E27FC236}">
              <a16:creationId xmlns:a16="http://schemas.microsoft.com/office/drawing/2014/main" id="{C376B45F-C0F7-4003-BC81-D836582C1B65}"/>
            </a:ext>
          </a:extLst>
        </xdr:cNvPr>
        <xdr:cNvSpPr txBox="1"/>
      </xdr:nvSpPr>
      <xdr:spPr>
        <a:xfrm>
          <a:off x="17001567" y="10373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147337</xdr:rowOff>
    </xdr:from>
    <xdr:ext cx="469744" cy="259045"/>
    <xdr:sp textlink="">
      <xdr:nvSpPr>
        <xdr:cNvPr id="526" name="n_4mainValue【保健センター・保健所】&#10;一人当たり面積">
          <a:extLst>
            <a:ext uri="{FF2B5EF4-FFF2-40B4-BE49-F238E27FC236}">
              <a16:creationId xmlns:a16="http://schemas.microsoft.com/office/drawing/2014/main" id="{D5726474-EC5B-4006-BC1C-FC191A625C5C}"/>
            </a:ext>
          </a:extLst>
        </xdr:cNvPr>
        <xdr:cNvSpPr txBox="1"/>
      </xdr:nvSpPr>
      <xdr:spPr>
        <a:xfrm>
          <a:off x="16226867" y="10373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textlink="">
      <xdr:nvSpPr>
        <xdr:cNvPr id="527" name="正方形/長方形 526">
          <a:extLst>
            <a:ext uri="{FF2B5EF4-FFF2-40B4-BE49-F238E27FC236}">
              <a16:creationId xmlns:a16="http://schemas.microsoft.com/office/drawing/2014/main" id="{73D1E6C6-0DBE-404A-B207-1D49D0160695}"/>
            </a:ext>
          </a:extLst>
        </xdr:cNvPr>
        <xdr:cNvSpPr/>
      </xdr:nvSpPr>
      <xdr:spPr>
        <a:xfrm>
          <a:off x="1096010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textlink="">
      <xdr:nvSpPr>
        <xdr:cNvPr id="528" name="正方形/長方形 527">
          <a:extLst>
            <a:ext uri="{FF2B5EF4-FFF2-40B4-BE49-F238E27FC236}">
              <a16:creationId xmlns:a16="http://schemas.microsoft.com/office/drawing/2014/main" id="{C1BC69B9-4437-40AE-9330-C12B9B332970}"/>
            </a:ext>
          </a:extLst>
        </xdr:cNvPr>
        <xdr:cNvSpPr/>
      </xdr:nvSpPr>
      <xdr:spPr>
        <a:xfrm>
          <a:off x="11064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textlink="">
      <xdr:nvSpPr>
        <xdr:cNvPr id="529" name="正方形/長方形 528">
          <a:extLst>
            <a:ext uri="{FF2B5EF4-FFF2-40B4-BE49-F238E27FC236}">
              <a16:creationId xmlns:a16="http://schemas.microsoft.com/office/drawing/2014/main" id="{FE2C90B3-C698-4D92-85FB-DDECC9860975}"/>
            </a:ext>
          </a:extLst>
        </xdr:cNvPr>
        <xdr:cNvSpPr/>
      </xdr:nvSpPr>
      <xdr:spPr>
        <a:xfrm>
          <a:off x="11064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textlink="">
      <xdr:nvSpPr>
        <xdr:cNvPr id="530" name="正方形/長方形 529">
          <a:extLst>
            <a:ext uri="{FF2B5EF4-FFF2-40B4-BE49-F238E27FC236}">
              <a16:creationId xmlns:a16="http://schemas.microsoft.com/office/drawing/2014/main" id="{6D0FB531-76EC-4D3F-B135-A1220679C307}"/>
            </a:ext>
          </a:extLst>
        </xdr:cNvPr>
        <xdr:cNvSpPr/>
      </xdr:nvSpPr>
      <xdr:spPr>
        <a:xfrm>
          <a:off x="119659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textlink="">
      <xdr:nvSpPr>
        <xdr:cNvPr id="531" name="正方形/長方形 530">
          <a:extLst>
            <a:ext uri="{FF2B5EF4-FFF2-40B4-BE49-F238E27FC236}">
              <a16:creationId xmlns:a16="http://schemas.microsoft.com/office/drawing/2014/main" id="{1F5647BB-4AF8-4549-944C-35DAA163BAE2}"/>
            </a:ext>
          </a:extLst>
        </xdr:cNvPr>
        <xdr:cNvSpPr/>
      </xdr:nvSpPr>
      <xdr:spPr>
        <a:xfrm>
          <a:off x="119659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textlink="">
      <xdr:nvSpPr>
        <xdr:cNvPr id="532" name="正方形/長方形 531">
          <a:extLst>
            <a:ext uri="{FF2B5EF4-FFF2-40B4-BE49-F238E27FC236}">
              <a16:creationId xmlns:a16="http://schemas.microsoft.com/office/drawing/2014/main" id="{557E1935-4A6B-4AC6-9148-24188A608606}"/>
            </a:ext>
          </a:extLst>
        </xdr:cNvPr>
        <xdr:cNvSpPr/>
      </xdr:nvSpPr>
      <xdr:spPr>
        <a:xfrm>
          <a:off x="129717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73</xdr:row>
      <xdr:rowOff>158750</xdr:rowOff>
    </xdr:from>
    <xdr:to>
      <xdr:col>85</xdr:col>
      <xdr:colOff>63500</xdr:colOff>
      <xdr:row>75</xdr:row>
      <xdr:rowOff>69850</xdr:rowOff>
    </xdr:to>
    <xdr:sp textlink="">
      <xdr:nvSpPr>
        <xdr:cNvPr id="533" name="正方形/長方形 532">
          <a:extLst>
            <a:ext uri="{FF2B5EF4-FFF2-40B4-BE49-F238E27FC236}">
              <a16:creationId xmlns:a16="http://schemas.microsoft.com/office/drawing/2014/main" id="{8BAF74F1-77D6-4FB3-A218-978812F53B0E}"/>
            </a:ext>
          </a:extLst>
        </xdr:cNvPr>
        <xdr:cNvSpPr/>
      </xdr:nvSpPr>
      <xdr:spPr>
        <a:xfrm>
          <a:off x="129717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textlink="">
      <xdr:nvSpPr>
        <xdr:cNvPr id="534" name="正方形/長方形 533">
          <a:extLst>
            <a:ext uri="{FF2B5EF4-FFF2-40B4-BE49-F238E27FC236}">
              <a16:creationId xmlns:a16="http://schemas.microsoft.com/office/drawing/2014/main" id="{EF314EA8-94B7-434A-86BE-9A7C6ACB47E0}"/>
            </a:ext>
          </a:extLst>
        </xdr:cNvPr>
        <xdr:cNvSpPr/>
      </xdr:nvSpPr>
      <xdr:spPr>
        <a:xfrm>
          <a:off x="1096010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textlink="">
      <xdr:nvSpPr>
        <xdr:cNvPr id="535" name="テキスト ボックス 534">
          <a:extLst>
            <a:ext uri="{FF2B5EF4-FFF2-40B4-BE49-F238E27FC236}">
              <a16:creationId xmlns:a16="http://schemas.microsoft.com/office/drawing/2014/main" id="{C3736E37-AC35-4DEA-B6B6-7120F847516F}"/>
            </a:ext>
          </a:extLst>
        </xdr:cNvPr>
        <xdr:cNvSpPr txBox="1"/>
      </xdr:nvSpPr>
      <xdr:spPr>
        <a:xfrm>
          <a:off x="1092200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536" name="直線コネクタ 535">
          <a:extLst>
            <a:ext uri="{FF2B5EF4-FFF2-40B4-BE49-F238E27FC236}">
              <a16:creationId xmlns:a16="http://schemas.microsoft.com/office/drawing/2014/main" id="{AEB15546-02A1-404C-87F3-CF495503413C}"/>
            </a:ext>
          </a:extLst>
        </xdr:cNvPr>
        <xdr:cNvCxnSpPr/>
      </xdr:nvCxnSpPr>
      <xdr:spPr>
        <a:xfrm>
          <a:off x="10960100" y="149047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textlink="">
      <xdr:nvSpPr>
        <xdr:cNvPr id="537" name="テキスト ボックス 536">
          <a:extLst>
            <a:ext uri="{FF2B5EF4-FFF2-40B4-BE49-F238E27FC236}">
              <a16:creationId xmlns:a16="http://schemas.microsoft.com/office/drawing/2014/main" id="{DE4CBC9C-5499-4478-940C-059D7893E69B}"/>
            </a:ext>
          </a:extLst>
        </xdr:cNvPr>
        <xdr:cNvSpPr txBox="1"/>
      </xdr:nvSpPr>
      <xdr:spPr>
        <a:xfrm>
          <a:off x="1056150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538" name="直線コネクタ 537">
          <a:extLst>
            <a:ext uri="{FF2B5EF4-FFF2-40B4-BE49-F238E27FC236}">
              <a16:creationId xmlns:a16="http://schemas.microsoft.com/office/drawing/2014/main" id="{66390125-57E5-409C-9408-B31E512D8622}"/>
            </a:ext>
          </a:extLst>
        </xdr:cNvPr>
        <xdr:cNvCxnSpPr/>
      </xdr:nvCxnSpPr>
      <xdr:spPr>
        <a:xfrm>
          <a:off x="10960100" y="14585769"/>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textlink="">
      <xdr:nvSpPr>
        <xdr:cNvPr id="539" name="テキスト ボックス 538">
          <a:extLst>
            <a:ext uri="{FF2B5EF4-FFF2-40B4-BE49-F238E27FC236}">
              <a16:creationId xmlns:a16="http://schemas.microsoft.com/office/drawing/2014/main" id="{72A1EE61-174E-454F-A7FA-2DBA21F9C0EF}"/>
            </a:ext>
          </a:extLst>
        </xdr:cNvPr>
        <xdr:cNvSpPr txBox="1"/>
      </xdr:nvSpPr>
      <xdr:spPr>
        <a:xfrm>
          <a:off x="10561501" y="1444354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540" name="直線コネクタ 539">
          <a:extLst>
            <a:ext uri="{FF2B5EF4-FFF2-40B4-BE49-F238E27FC236}">
              <a16:creationId xmlns:a16="http://schemas.microsoft.com/office/drawing/2014/main" id="{FB32CF0E-BAE7-4035-BFDA-70F6926A414B}"/>
            </a:ext>
          </a:extLst>
        </xdr:cNvPr>
        <xdr:cNvCxnSpPr/>
      </xdr:nvCxnSpPr>
      <xdr:spPr>
        <a:xfrm>
          <a:off x="10960100" y="1426300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textlink="">
      <xdr:nvSpPr>
        <xdr:cNvPr id="541" name="テキスト ボックス 540">
          <a:extLst>
            <a:ext uri="{FF2B5EF4-FFF2-40B4-BE49-F238E27FC236}">
              <a16:creationId xmlns:a16="http://schemas.microsoft.com/office/drawing/2014/main" id="{982B924C-492B-4B5C-98BF-B9270C83C87A}"/>
            </a:ext>
          </a:extLst>
        </xdr:cNvPr>
        <xdr:cNvSpPr txBox="1"/>
      </xdr:nvSpPr>
      <xdr:spPr>
        <a:xfrm>
          <a:off x="10602761" y="1412459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542" name="直線コネクタ 541">
          <a:extLst>
            <a:ext uri="{FF2B5EF4-FFF2-40B4-BE49-F238E27FC236}">
              <a16:creationId xmlns:a16="http://schemas.microsoft.com/office/drawing/2014/main" id="{20C13087-5776-4A97-BCC1-8FC21F775ECF}"/>
            </a:ext>
          </a:extLst>
        </xdr:cNvPr>
        <xdr:cNvCxnSpPr/>
      </xdr:nvCxnSpPr>
      <xdr:spPr>
        <a:xfrm>
          <a:off x="10960100" y="13944056"/>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textlink="">
      <xdr:nvSpPr>
        <xdr:cNvPr id="543" name="テキスト ボックス 542">
          <a:extLst>
            <a:ext uri="{FF2B5EF4-FFF2-40B4-BE49-F238E27FC236}">
              <a16:creationId xmlns:a16="http://schemas.microsoft.com/office/drawing/2014/main" id="{4B0E114A-4279-4AFD-A73D-C586D1F4AADE}"/>
            </a:ext>
          </a:extLst>
        </xdr:cNvPr>
        <xdr:cNvSpPr txBox="1"/>
      </xdr:nvSpPr>
      <xdr:spPr>
        <a:xfrm>
          <a:off x="10602761" y="1380564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544" name="直線コネクタ 543">
          <a:extLst>
            <a:ext uri="{FF2B5EF4-FFF2-40B4-BE49-F238E27FC236}">
              <a16:creationId xmlns:a16="http://schemas.microsoft.com/office/drawing/2014/main" id="{168D55C4-67CB-4888-BC4B-FDBCD85D1834}"/>
            </a:ext>
          </a:extLst>
        </xdr:cNvPr>
        <xdr:cNvCxnSpPr/>
      </xdr:nvCxnSpPr>
      <xdr:spPr>
        <a:xfrm>
          <a:off x="10960100" y="1362510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textlink="">
      <xdr:nvSpPr>
        <xdr:cNvPr id="545" name="テキスト ボックス 544">
          <a:extLst>
            <a:ext uri="{FF2B5EF4-FFF2-40B4-BE49-F238E27FC236}">
              <a16:creationId xmlns:a16="http://schemas.microsoft.com/office/drawing/2014/main" id="{17BB09B0-01ED-4432-A0CD-70FA91B13354}"/>
            </a:ext>
          </a:extLst>
        </xdr:cNvPr>
        <xdr:cNvSpPr txBox="1"/>
      </xdr:nvSpPr>
      <xdr:spPr>
        <a:xfrm>
          <a:off x="10602761" y="134866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546" name="直線コネクタ 545">
          <a:extLst>
            <a:ext uri="{FF2B5EF4-FFF2-40B4-BE49-F238E27FC236}">
              <a16:creationId xmlns:a16="http://schemas.microsoft.com/office/drawing/2014/main" id="{65DAE591-0010-4E55-B74C-98A42C2E6992}"/>
            </a:ext>
          </a:extLst>
        </xdr:cNvPr>
        <xdr:cNvCxnSpPr/>
      </xdr:nvCxnSpPr>
      <xdr:spPr>
        <a:xfrm>
          <a:off x="10960100" y="1330615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textlink="">
      <xdr:nvSpPr>
        <xdr:cNvPr id="547" name="テキスト ボックス 546">
          <a:extLst>
            <a:ext uri="{FF2B5EF4-FFF2-40B4-BE49-F238E27FC236}">
              <a16:creationId xmlns:a16="http://schemas.microsoft.com/office/drawing/2014/main" id="{120211EA-2762-4107-81C0-629680191F11}"/>
            </a:ext>
          </a:extLst>
        </xdr:cNvPr>
        <xdr:cNvSpPr txBox="1"/>
      </xdr:nvSpPr>
      <xdr:spPr>
        <a:xfrm>
          <a:off x="10602761" y="1316774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548" name="直線コネクタ 547">
          <a:extLst>
            <a:ext uri="{FF2B5EF4-FFF2-40B4-BE49-F238E27FC236}">
              <a16:creationId xmlns:a16="http://schemas.microsoft.com/office/drawing/2014/main" id="{455153F0-11FD-4CF7-80EC-17DABA18A69D}"/>
            </a:ext>
          </a:extLst>
        </xdr:cNvPr>
        <xdr:cNvCxnSpPr/>
      </xdr:nvCxnSpPr>
      <xdr:spPr>
        <a:xfrm>
          <a:off x="10960100" y="12987201"/>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textlink="">
      <xdr:nvSpPr>
        <xdr:cNvPr id="549" name="テキスト ボックス 548">
          <a:extLst>
            <a:ext uri="{FF2B5EF4-FFF2-40B4-BE49-F238E27FC236}">
              <a16:creationId xmlns:a16="http://schemas.microsoft.com/office/drawing/2014/main" id="{B2ACF510-B74D-43FD-A864-2DA5C3EDB928}"/>
            </a:ext>
          </a:extLst>
        </xdr:cNvPr>
        <xdr:cNvSpPr txBox="1"/>
      </xdr:nvSpPr>
      <xdr:spPr>
        <a:xfrm>
          <a:off x="10666881" y="1284878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550" name="直線コネクタ 549">
          <a:extLst>
            <a:ext uri="{FF2B5EF4-FFF2-40B4-BE49-F238E27FC236}">
              <a16:creationId xmlns:a16="http://schemas.microsoft.com/office/drawing/2014/main" id="{86B87F8C-A562-41A3-B01C-5F3919964552}"/>
            </a:ext>
          </a:extLst>
        </xdr:cNvPr>
        <xdr:cNvCxnSpPr/>
      </xdr:nvCxnSpPr>
      <xdr:spPr>
        <a:xfrm>
          <a:off x="10960100" y="126682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textlink="">
      <xdr:nvSpPr>
        <xdr:cNvPr id="551" name="【消防施設】&#10;有形固定資産減価償却率グラフ枠">
          <a:extLst>
            <a:ext uri="{FF2B5EF4-FFF2-40B4-BE49-F238E27FC236}">
              <a16:creationId xmlns:a16="http://schemas.microsoft.com/office/drawing/2014/main" id="{A27C2C6E-18E0-4AB5-AC02-A6ABD3DCBB13}"/>
            </a:ext>
          </a:extLst>
        </xdr:cNvPr>
        <xdr:cNvSpPr/>
      </xdr:nvSpPr>
      <xdr:spPr>
        <a:xfrm>
          <a:off x="1096010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145869</xdr:rowOff>
    </xdr:from>
    <xdr:to>
      <xdr:col>85</xdr:col>
      <xdr:colOff>126364</xdr:colOff>
      <xdr:row>86</xdr:row>
      <xdr:rowOff>168729</xdr:rowOff>
    </xdr:to>
    <xdr:cxnSp macro="">
      <xdr:nvCxnSpPr>
        <xdr:cNvPr id="552" name="直線コネクタ 551">
          <a:extLst>
            <a:ext uri="{FF2B5EF4-FFF2-40B4-BE49-F238E27FC236}">
              <a16:creationId xmlns:a16="http://schemas.microsoft.com/office/drawing/2014/main" id="{0EA38F1C-324D-4B37-B027-83BD4C6F6CFF}"/>
            </a:ext>
          </a:extLst>
        </xdr:cNvPr>
        <xdr:cNvCxnSpPr/>
      </xdr:nvCxnSpPr>
      <xdr:spPr>
        <a:xfrm flipV="1">
          <a:off x="14375764" y="13054149"/>
          <a:ext cx="0" cy="15316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textlink="">
      <xdr:nvSpPr>
        <xdr:cNvPr id="553" name="【消防施設】&#10;有形固定資産減価償却率最小値テキスト">
          <a:extLst>
            <a:ext uri="{FF2B5EF4-FFF2-40B4-BE49-F238E27FC236}">
              <a16:creationId xmlns:a16="http://schemas.microsoft.com/office/drawing/2014/main" id="{043AE3A9-FD0E-44E6-82A0-DF2396E46AD7}"/>
            </a:ext>
          </a:extLst>
        </xdr:cNvPr>
        <xdr:cNvSpPr txBox="1"/>
      </xdr:nvSpPr>
      <xdr:spPr>
        <a:xfrm>
          <a:off x="14414500" y="145857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554" name="直線コネクタ 553">
          <a:extLst>
            <a:ext uri="{FF2B5EF4-FFF2-40B4-BE49-F238E27FC236}">
              <a16:creationId xmlns:a16="http://schemas.microsoft.com/office/drawing/2014/main" id="{3ECD1607-DF61-40C6-955A-0F4A11F10A08}"/>
            </a:ext>
          </a:extLst>
        </xdr:cNvPr>
        <xdr:cNvCxnSpPr/>
      </xdr:nvCxnSpPr>
      <xdr:spPr>
        <a:xfrm>
          <a:off x="14287500" y="1458576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92546</xdr:rowOff>
    </xdr:from>
    <xdr:ext cx="340478" cy="259045"/>
    <xdr:sp textlink="">
      <xdr:nvSpPr>
        <xdr:cNvPr id="555" name="【消防施設】&#10;有形固定資産減価償却率最大値テキスト">
          <a:extLst>
            <a:ext uri="{FF2B5EF4-FFF2-40B4-BE49-F238E27FC236}">
              <a16:creationId xmlns:a16="http://schemas.microsoft.com/office/drawing/2014/main" id="{E7436826-516E-4D66-81F1-4AF0E668D037}"/>
            </a:ext>
          </a:extLst>
        </xdr:cNvPr>
        <xdr:cNvSpPr txBox="1"/>
      </xdr:nvSpPr>
      <xdr:spPr>
        <a:xfrm>
          <a:off x="14414500" y="1283318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145869</xdr:rowOff>
    </xdr:from>
    <xdr:to>
      <xdr:col>86</xdr:col>
      <xdr:colOff>25400</xdr:colOff>
      <xdr:row>77</xdr:row>
      <xdr:rowOff>145869</xdr:rowOff>
    </xdr:to>
    <xdr:cxnSp macro="">
      <xdr:nvCxnSpPr>
        <xdr:cNvPr id="556" name="直線コネクタ 555">
          <a:extLst>
            <a:ext uri="{FF2B5EF4-FFF2-40B4-BE49-F238E27FC236}">
              <a16:creationId xmlns:a16="http://schemas.microsoft.com/office/drawing/2014/main" id="{1B50B1D9-AA2D-4117-8B51-0B98A4F0A189}"/>
            </a:ext>
          </a:extLst>
        </xdr:cNvPr>
        <xdr:cNvCxnSpPr/>
      </xdr:nvCxnSpPr>
      <xdr:spPr>
        <a:xfrm>
          <a:off x="14287500" y="1305414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29771</xdr:rowOff>
    </xdr:from>
    <xdr:ext cx="405111" cy="259045"/>
    <xdr:sp textlink="">
      <xdr:nvSpPr>
        <xdr:cNvPr id="557" name="【消防施設】&#10;有形固定資産減価償却率平均値テキスト">
          <a:extLst>
            <a:ext uri="{FF2B5EF4-FFF2-40B4-BE49-F238E27FC236}">
              <a16:creationId xmlns:a16="http://schemas.microsoft.com/office/drawing/2014/main" id="{89F7E627-82F3-4CB5-BA93-D0DCD0E5C9B3}"/>
            </a:ext>
          </a:extLst>
        </xdr:cNvPr>
        <xdr:cNvSpPr txBox="1"/>
      </xdr:nvSpPr>
      <xdr:spPr>
        <a:xfrm>
          <a:off x="14414500" y="1377625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6894</xdr:rowOff>
    </xdr:from>
    <xdr:to>
      <xdr:col>85</xdr:col>
      <xdr:colOff>177800</xdr:colOff>
      <xdr:row>83</xdr:row>
      <xdr:rowOff>108494</xdr:rowOff>
    </xdr:to>
    <xdr:sp textlink="">
      <xdr:nvSpPr>
        <xdr:cNvPr id="558" name="フローチャート: 判断 557">
          <a:extLst>
            <a:ext uri="{FF2B5EF4-FFF2-40B4-BE49-F238E27FC236}">
              <a16:creationId xmlns:a16="http://schemas.microsoft.com/office/drawing/2014/main" id="{4702FF0D-5EAF-4A4F-86FD-1C8192166C7B}"/>
            </a:ext>
          </a:extLst>
        </xdr:cNvPr>
        <xdr:cNvSpPr/>
      </xdr:nvSpPr>
      <xdr:spPr>
        <a:xfrm>
          <a:off x="14325600" y="13921014"/>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83</xdr:row>
      <xdr:rowOff>6894</xdr:rowOff>
    </xdr:from>
    <xdr:to>
      <xdr:col>81</xdr:col>
      <xdr:colOff>101600</xdr:colOff>
      <xdr:row>83</xdr:row>
      <xdr:rowOff>108494</xdr:rowOff>
    </xdr:to>
    <xdr:sp textlink="">
      <xdr:nvSpPr>
        <xdr:cNvPr id="559" name="フローチャート: 判断 558">
          <a:extLst>
            <a:ext uri="{FF2B5EF4-FFF2-40B4-BE49-F238E27FC236}">
              <a16:creationId xmlns:a16="http://schemas.microsoft.com/office/drawing/2014/main" id="{54D3C21A-5A50-4E6F-A3F8-F3EB3EF16046}"/>
            </a:ext>
          </a:extLst>
        </xdr:cNvPr>
        <xdr:cNvSpPr/>
      </xdr:nvSpPr>
      <xdr:spPr>
        <a:xfrm>
          <a:off x="13578840" y="139210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155484</xdr:rowOff>
    </xdr:from>
    <xdr:to>
      <xdr:col>76</xdr:col>
      <xdr:colOff>165100</xdr:colOff>
      <xdr:row>83</xdr:row>
      <xdr:rowOff>85634</xdr:rowOff>
    </xdr:to>
    <xdr:sp textlink="">
      <xdr:nvSpPr>
        <xdr:cNvPr id="560" name="フローチャート: 判断 559">
          <a:extLst>
            <a:ext uri="{FF2B5EF4-FFF2-40B4-BE49-F238E27FC236}">
              <a16:creationId xmlns:a16="http://schemas.microsoft.com/office/drawing/2014/main" id="{CF498267-6631-4B87-B10D-E0B31D46097A}"/>
            </a:ext>
          </a:extLst>
        </xdr:cNvPr>
        <xdr:cNvSpPr/>
      </xdr:nvSpPr>
      <xdr:spPr>
        <a:xfrm>
          <a:off x="12804140" y="1390196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140788</xdr:rowOff>
    </xdr:from>
    <xdr:to>
      <xdr:col>72</xdr:col>
      <xdr:colOff>38100</xdr:colOff>
      <xdr:row>83</xdr:row>
      <xdr:rowOff>70938</xdr:rowOff>
    </xdr:to>
    <xdr:sp textlink="">
      <xdr:nvSpPr>
        <xdr:cNvPr id="561" name="フローチャート: 判断 560">
          <a:extLst>
            <a:ext uri="{FF2B5EF4-FFF2-40B4-BE49-F238E27FC236}">
              <a16:creationId xmlns:a16="http://schemas.microsoft.com/office/drawing/2014/main" id="{A188F823-A85E-44EC-941C-4DEAC7F15142}"/>
            </a:ext>
          </a:extLst>
        </xdr:cNvPr>
        <xdr:cNvSpPr/>
      </xdr:nvSpPr>
      <xdr:spPr>
        <a:xfrm>
          <a:off x="12029440" y="1388726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129358</xdr:rowOff>
    </xdr:from>
    <xdr:to>
      <xdr:col>67</xdr:col>
      <xdr:colOff>101600</xdr:colOff>
      <xdr:row>83</xdr:row>
      <xdr:rowOff>59508</xdr:rowOff>
    </xdr:to>
    <xdr:sp textlink="">
      <xdr:nvSpPr>
        <xdr:cNvPr id="562" name="フローチャート: 判断 561">
          <a:extLst>
            <a:ext uri="{FF2B5EF4-FFF2-40B4-BE49-F238E27FC236}">
              <a16:creationId xmlns:a16="http://schemas.microsoft.com/office/drawing/2014/main" id="{8F56E7C1-BAC0-42AA-9CDC-3230F68E3534}"/>
            </a:ext>
          </a:extLst>
        </xdr:cNvPr>
        <xdr:cNvSpPr/>
      </xdr:nvSpPr>
      <xdr:spPr>
        <a:xfrm>
          <a:off x="11231880" y="1387583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textlink="">
      <xdr:nvSpPr>
        <xdr:cNvPr id="563" name="テキスト ボックス 562">
          <a:extLst>
            <a:ext uri="{FF2B5EF4-FFF2-40B4-BE49-F238E27FC236}">
              <a16:creationId xmlns:a16="http://schemas.microsoft.com/office/drawing/2014/main" id="{FB5500C8-D939-48F8-B666-D71C8C385DA1}"/>
            </a:ext>
          </a:extLst>
        </xdr:cNvPr>
        <xdr:cNvSpPr txBox="1"/>
      </xdr:nvSpPr>
      <xdr:spPr>
        <a:xfrm>
          <a:off x="14208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textlink="">
      <xdr:nvSpPr>
        <xdr:cNvPr id="564" name="テキスト ボックス 563">
          <a:extLst>
            <a:ext uri="{FF2B5EF4-FFF2-40B4-BE49-F238E27FC236}">
              <a16:creationId xmlns:a16="http://schemas.microsoft.com/office/drawing/2014/main" id="{CEC13F75-461B-4062-A6BF-1B7B7D4FBFB4}"/>
            </a:ext>
          </a:extLst>
        </xdr:cNvPr>
        <xdr:cNvSpPr txBox="1"/>
      </xdr:nvSpPr>
      <xdr:spPr>
        <a:xfrm>
          <a:off x="134620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textlink="">
      <xdr:nvSpPr>
        <xdr:cNvPr id="565" name="テキスト ボックス 564">
          <a:extLst>
            <a:ext uri="{FF2B5EF4-FFF2-40B4-BE49-F238E27FC236}">
              <a16:creationId xmlns:a16="http://schemas.microsoft.com/office/drawing/2014/main" id="{B627958D-EE61-48FA-9A73-257DFF7B68D1}"/>
            </a:ext>
          </a:extLst>
        </xdr:cNvPr>
        <xdr:cNvSpPr txBox="1"/>
      </xdr:nvSpPr>
      <xdr:spPr>
        <a:xfrm>
          <a:off x="126873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textlink="">
      <xdr:nvSpPr>
        <xdr:cNvPr id="566" name="テキスト ボックス 565">
          <a:extLst>
            <a:ext uri="{FF2B5EF4-FFF2-40B4-BE49-F238E27FC236}">
              <a16:creationId xmlns:a16="http://schemas.microsoft.com/office/drawing/2014/main" id="{35B6367D-E080-4A06-8335-B157E5166883}"/>
            </a:ext>
          </a:extLst>
        </xdr:cNvPr>
        <xdr:cNvSpPr txBox="1"/>
      </xdr:nvSpPr>
      <xdr:spPr>
        <a:xfrm>
          <a:off x="119049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textlink="">
      <xdr:nvSpPr>
        <xdr:cNvPr id="567" name="テキスト ボックス 566">
          <a:extLst>
            <a:ext uri="{FF2B5EF4-FFF2-40B4-BE49-F238E27FC236}">
              <a16:creationId xmlns:a16="http://schemas.microsoft.com/office/drawing/2014/main" id="{41B5AE20-3D6C-490A-A13E-77B354927F95}"/>
            </a:ext>
          </a:extLst>
        </xdr:cNvPr>
        <xdr:cNvSpPr txBox="1"/>
      </xdr:nvSpPr>
      <xdr:spPr>
        <a:xfrm>
          <a:off x="111150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84</xdr:row>
      <xdr:rowOff>54248</xdr:rowOff>
    </xdr:from>
    <xdr:to>
      <xdr:col>85</xdr:col>
      <xdr:colOff>177800</xdr:colOff>
      <xdr:row>84</xdr:row>
      <xdr:rowOff>155848</xdr:rowOff>
    </xdr:to>
    <xdr:sp textlink="">
      <xdr:nvSpPr>
        <xdr:cNvPr id="568" name="楕円 567">
          <a:extLst>
            <a:ext uri="{FF2B5EF4-FFF2-40B4-BE49-F238E27FC236}">
              <a16:creationId xmlns:a16="http://schemas.microsoft.com/office/drawing/2014/main" id="{44232621-2753-465B-A44D-618B5D517209}"/>
            </a:ext>
          </a:extLst>
        </xdr:cNvPr>
        <xdr:cNvSpPr/>
      </xdr:nvSpPr>
      <xdr:spPr>
        <a:xfrm>
          <a:off x="14325600" y="14136008"/>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84</xdr:row>
      <xdr:rowOff>32675</xdr:rowOff>
    </xdr:from>
    <xdr:ext cx="405111" cy="259045"/>
    <xdr:sp textlink="">
      <xdr:nvSpPr>
        <xdr:cNvPr id="569" name="【消防施設】&#10;有形固定資産減価償却率該当値テキスト">
          <a:extLst>
            <a:ext uri="{FF2B5EF4-FFF2-40B4-BE49-F238E27FC236}">
              <a16:creationId xmlns:a16="http://schemas.microsoft.com/office/drawing/2014/main" id="{7568E1EF-6B88-4146-9F91-858D7BDFE1A5}"/>
            </a:ext>
          </a:extLst>
        </xdr:cNvPr>
        <xdr:cNvSpPr txBox="1"/>
      </xdr:nvSpPr>
      <xdr:spPr>
        <a:xfrm>
          <a:off x="14414500" y="141144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84</xdr:row>
      <xdr:rowOff>19957</xdr:rowOff>
    </xdr:from>
    <xdr:to>
      <xdr:col>81</xdr:col>
      <xdr:colOff>101600</xdr:colOff>
      <xdr:row>84</xdr:row>
      <xdr:rowOff>121557</xdr:rowOff>
    </xdr:to>
    <xdr:sp textlink="">
      <xdr:nvSpPr>
        <xdr:cNvPr id="570" name="楕円 569">
          <a:extLst>
            <a:ext uri="{FF2B5EF4-FFF2-40B4-BE49-F238E27FC236}">
              <a16:creationId xmlns:a16="http://schemas.microsoft.com/office/drawing/2014/main" id="{6F94F39A-9189-4903-AC21-68ADF56F0B74}"/>
            </a:ext>
          </a:extLst>
        </xdr:cNvPr>
        <xdr:cNvSpPr/>
      </xdr:nvSpPr>
      <xdr:spPr>
        <a:xfrm>
          <a:off x="13578840" y="141017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84</xdr:row>
      <xdr:rowOff>70757</xdr:rowOff>
    </xdr:from>
    <xdr:to>
      <xdr:col>85</xdr:col>
      <xdr:colOff>127000</xdr:colOff>
      <xdr:row>84</xdr:row>
      <xdr:rowOff>105048</xdr:rowOff>
    </xdr:to>
    <xdr:cxnSp macro="">
      <xdr:nvCxnSpPr>
        <xdr:cNvPr id="571" name="直線コネクタ 570">
          <a:extLst>
            <a:ext uri="{FF2B5EF4-FFF2-40B4-BE49-F238E27FC236}">
              <a16:creationId xmlns:a16="http://schemas.microsoft.com/office/drawing/2014/main" id="{C80F14EF-52A5-4D6E-BEF7-F11DD27741E0}"/>
            </a:ext>
          </a:extLst>
        </xdr:cNvPr>
        <xdr:cNvCxnSpPr/>
      </xdr:nvCxnSpPr>
      <xdr:spPr>
        <a:xfrm>
          <a:off x="13629640" y="14152517"/>
          <a:ext cx="74676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83</xdr:row>
      <xdr:rowOff>166914</xdr:rowOff>
    </xdr:from>
    <xdr:to>
      <xdr:col>76</xdr:col>
      <xdr:colOff>165100</xdr:colOff>
      <xdr:row>84</xdr:row>
      <xdr:rowOff>97064</xdr:rowOff>
    </xdr:to>
    <xdr:sp textlink="">
      <xdr:nvSpPr>
        <xdr:cNvPr id="572" name="楕円 571">
          <a:extLst>
            <a:ext uri="{FF2B5EF4-FFF2-40B4-BE49-F238E27FC236}">
              <a16:creationId xmlns:a16="http://schemas.microsoft.com/office/drawing/2014/main" id="{358E1644-0B0A-4453-ACB6-3808787EE8B3}"/>
            </a:ext>
          </a:extLst>
        </xdr:cNvPr>
        <xdr:cNvSpPr/>
      </xdr:nvSpPr>
      <xdr:spPr>
        <a:xfrm>
          <a:off x="12804140" y="1408103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84</xdr:row>
      <xdr:rowOff>46264</xdr:rowOff>
    </xdr:from>
    <xdr:to>
      <xdr:col>81</xdr:col>
      <xdr:colOff>50800</xdr:colOff>
      <xdr:row>84</xdr:row>
      <xdr:rowOff>70757</xdr:rowOff>
    </xdr:to>
    <xdr:cxnSp macro="">
      <xdr:nvCxnSpPr>
        <xdr:cNvPr id="573" name="直線コネクタ 572">
          <a:extLst>
            <a:ext uri="{FF2B5EF4-FFF2-40B4-BE49-F238E27FC236}">
              <a16:creationId xmlns:a16="http://schemas.microsoft.com/office/drawing/2014/main" id="{58089717-CB61-41C4-B591-855C0FC26216}"/>
            </a:ext>
          </a:extLst>
        </xdr:cNvPr>
        <xdr:cNvCxnSpPr/>
      </xdr:nvCxnSpPr>
      <xdr:spPr>
        <a:xfrm>
          <a:off x="12854940" y="14128024"/>
          <a:ext cx="7747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83</xdr:row>
      <xdr:rowOff>135889</xdr:rowOff>
    </xdr:from>
    <xdr:to>
      <xdr:col>72</xdr:col>
      <xdr:colOff>38100</xdr:colOff>
      <xdr:row>84</xdr:row>
      <xdr:rowOff>66039</xdr:rowOff>
    </xdr:to>
    <xdr:sp textlink="">
      <xdr:nvSpPr>
        <xdr:cNvPr id="574" name="楕円 573">
          <a:extLst>
            <a:ext uri="{FF2B5EF4-FFF2-40B4-BE49-F238E27FC236}">
              <a16:creationId xmlns:a16="http://schemas.microsoft.com/office/drawing/2014/main" id="{E4139CFF-26FC-4C26-B2E0-5D98E190A28A}"/>
            </a:ext>
          </a:extLst>
        </xdr:cNvPr>
        <xdr:cNvSpPr/>
      </xdr:nvSpPr>
      <xdr:spPr>
        <a:xfrm>
          <a:off x="12029440" y="1405000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84</xdr:row>
      <xdr:rowOff>15239</xdr:rowOff>
    </xdr:from>
    <xdr:to>
      <xdr:col>76</xdr:col>
      <xdr:colOff>114300</xdr:colOff>
      <xdr:row>84</xdr:row>
      <xdr:rowOff>46264</xdr:rowOff>
    </xdr:to>
    <xdr:cxnSp macro="">
      <xdr:nvCxnSpPr>
        <xdr:cNvPr id="575" name="直線コネクタ 574">
          <a:extLst>
            <a:ext uri="{FF2B5EF4-FFF2-40B4-BE49-F238E27FC236}">
              <a16:creationId xmlns:a16="http://schemas.microsoft.com/office/drawing/2014/main" id="{4FFB81A0-DAE0-446C-B3A5-5FE7BE407EF5}"/>
            </a:ext>
          </a:extLst>
        </xdr:cNvPr>
        <xdr:cNvCxnSpPr/>
      </xdr:nvCxnSpPr>
      <xdr:spPr>
        <a:xfrm>
          <a:off x="12072620" y="14096999"/>
          <a:ext cx="782320" cy="31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83</xdr:row>
      <xdr:rowOff>99968</xdr:rowOff>
    </xdr:from>
    <xdr:to>
      <xdr:col>67</xdr:col>
      <xdr:colOff>101600</xdr:colOff>
      <xdr:row>84</xdr:row>
      <xdr:rowOff>30118</xdr:rowOff>
    </xdr:to>
    <xdr:sp textlink="">
      <xdr:nvSpPr>
        <xdr:cNvPr id="576" name="楕円 575">
          <a:extLst>
            <a:ext uri="{FF2B5EF4-FFF2-40B4-BE49-F238E27FC236}">
              <a16:creationId xmlns:a16="http://schemas.microsoft.com/office/drawing/2014/main" id="{B9F7C549-B602-4C63-9C53-6D0632E4D0D1}"/>
            </a:ext>
          </a:extLst>
        </xdr:cNvPr>
        <xdr:cNvSpPr/>
      </xdr:nvSpPr>
      <xdr:spPr>
        <a:xfrm>
          <a:off x="11231880" y="1401408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83</xdr:row>
      <xdr:rowOff>150768</xdr:rowOff>
    </xdr:from>
    <xdr:to>
      <xdr:col>71</xdr:col>
      <xdr:colOff>177800</xdr:colOff>
      <xdr:row>84</xdr:row>
      <xdr:rowOff>15239</xdr:rowOff>
    </xdr:to>
    <xdr:cxnSp macro="">
      <xdr:nvCxnSpPr>
        <xdr:cNvPr id="577" name="直線コネクタ 576">
          <a:extLst>
            <a:ext uri="{FF2B5EF4-FFF2-40B4-BE49-F238E27FC236}">
              <a16:creationId xmlns:a16="http://schemas.microsoft.com/office/drawing/2014/main" id="{1FA5BC2A-52D2-42FA-9F89-C1F139488446}"/>
            </a:ext>
          </a:extLst>
        </xdr:cNvPr>
        <xdr:cNvCxnSpPr/>
      </xdr:nvCxnSpPr>
      <xdr:spPr>
        <a:xfrm>
          <a:off x="11282680" y="14064888"/>
          <a:ext cx="789940" cy="321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125021</xdr:rowOff>
    </xdr:from>
    <xdr:ext cx="405111" cy="259045"/>
    <xdr:sp textlink="">
      <xdr:nvSpPr>
        <xdr:cNvPr id="578" name="n_1aveValue【消防施設】&#10;有形固定資産減価償却率">
          <a:extLst>
            <a:ext uri="{FF2B5EF4-FFF2-40B4-BE49-F238E27FC236}">
              <a16:creationId xmlns:a16="http://schemas.microsoft.com/office/drawing/2014/main" id="{5E45FBEC-564E-4C5B-B95B-D0DE552960B8}"/>
            </a:ext>
          </a:extLst>
        </xdr:cNvPr>
        <xdr:cNvSpPr txBox="1"/>
      </xdr:nvSpPr>
      <xdr:spPr>
        <a:xfrm>
          <a:off x="13437244" y="137038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102161</xdr:rowOff>
    </xdr:from>
    <xdr:ext cx="405111" cy="259045"/>
    <xdr:sp textlink="">
      <xdr:nvSpPr>
        <xdr:cNvPr id="579" name="n_2aveValue【消防施設】&#10;有形固定資産減価償却率">
          <a:extLst>
            <a:ext uri="{FF2B5EF4-FFF2-40B4-BE49-F238E27FC236}">
              <a16:creationId xmlns:a16="http://schemas.microsoft.com/office/drawing/2014/main" id="{B55C21D8-7C81-4E4B-9C16-0D2B0A4DA648}"/>
            </a:ext>
          </a:extLst>
        </xdr:cNvPr>
        <xdr:cNvSpPr txBox="1"/>
      </xdr:nvSpPr>
      <xdr:spPr>
        <a:xfrm>
          <a:off x="12675244" y="136810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87465</xdr:rowOff>
    </xdr:from>
    <xdr:ext cx="405111" cy="259045"/>
    <xdr:sp textlink="">
      <xdr:nvSpPr>
        <xdr:cNvPr id="580" name="n_3aveValue【消防施設】&#10;有形固定資産減価償却率">
          <a:extLst>
            <a:ext uri="{FF2B5EF4-FFF2-40B4-BE49-F238E27FC236}">
              <a16:creationId xmlns:a16="http://schemas.microsoft.com/office/drawing/2014/main" id="{DC7EC2EC-11E3-480E-8F7D-A0C005587F75}"/>
            </a:ext>
          </a:extLst>
        </xdr:cNvPr>
        <xdr:cNvSpPr txBox="1"/>
      </xdr:nvSpPr>
      <xdr:spPr>
        <a:xfrm>
          <a:off x="11900544" y="136663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76035</xdr:rowOff>
    </xdr:from>
    <xdr:ext cx="405111" cy="259045"/>
    <xdr:sp textlink="">
      <xdr:nvSpPr>
        <xdr:cNvPr id="581" name="n_4aveValue【消防施設】&#10;有形固定資産減価償却率">
          <a:extLst>
            <a:ext uri="{FF2B5EF4-FFF2-40B4-BE49-F238E27FC236}">
              <a16:creationId xmlns:a16="http://schemas.microsoft.com/office/drawing/2014/main" id="{008A0AD7-8DBD-4ABD-8080-923D00AEFEE9}"/>
            </a:ext>
          </a:extLst>
        </xdr:cNvPr>
        <xdr:cNvSpPr txBox="1"/>
      </xdr:nvSpPr>
      <xdr:spPr>
        <a:xfrm>
          <a:off x="11102984" y="136548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84</xdr:row>
      <xdr:rowOff>112684</xdr:rowOff>
    </xdr:from>
    <xdr:ext cx="405111" cy="259045"/>
    <xdr:sp textlink="">
      <xdr:nvSpPr>
        <xdr:cNvPr id="582" name="n_1mainValue【消防施設】&#10;有形固定資産減価償却率">
          <a:extLst>
            <a:ext uri="{FF2B5EF4-FFF2-40B4-BE49-F238E27FC236}">
              <a16:creationId xmlns:a16="http://schemas.microsoft.com/office/drawing/2014/main" id="{4E2DAC33-73E2-45CF-9387-B7DA3170E067}"/>
            </a:ext>
          </a:extLst>
        </xdr:cNvPr>
        <xdr:cNvSpPr txBox="1"/>
      </xdr:nvSpPr>
      <xdr:spPr>
        <a:xfrm>
          <a:off x="13437244" y="141944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84</xdr:row>
      <xdr:rowOff>88191</xdr:rowOff>
    </xdr:from>
    <xdr:ext cx="405111" cy="259045"/>
    <xdr:sp textlink="">
      <xdr:nvSpPr>
        <xdr:cNvPr id="583" name="n_2mainValue【消防施設】&#10;有形固定資産減価償却率">
          <a:extLst>
            <a:ext uri="{FF2B5EF4-FFF2-40B4-BE49-F238E27FC236}">
              <a16:creationId xmlns:a16="http://schemas.microsoft.com/office/drawing/2014/main" id="{80B5CB3D-9410-4088-86CC-D01551DFFAFD}"/>
            </a:ext>
          </a:extLst>
        </xdr:cNvPr>
        <xdr:cNvSpPr txBox="1"/>
      </xdr:nvSpPr>
      <xdr:spPr>
        <a:xfrm>
          <a:off x="12675244" y="141699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84</xdr:row>
      <xdr:rowOff>57166</xdr:rowOff>
    </xdr:from>
    <xdr:ext cx="405111" cy="259045"/>
    <xdr:sp textlink="">
      <xdr:nvSpPr>
        <xdr:cNvPr id="584" name="n_3mainValue【消防施設】&#10;有形固定資産減価償却率">
          <a:extLst>
            <a:ext uri="{FF2B5EF4-FFF2-40B4-BE49-F238E27FC236}">
              <a16:creationId xmlns:a16="http://schemas.microsoft.com/office/drawing/2014/main" id="{31ABBC11-C033-44ED-8532-F1D6E12AD5B4}"/>
            </a:ext>
          </a:extLst>
        </xdr:cNvPr>
        <xdr:cNvSpPr txBox="1"/>
      </xdr:nvSpPr>
      <xdr:spPr>
        <a:xfrm>
          <a:off x="11900544" y="141389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84</xdr:row>
      <xdr:rowOff>21245</xdr:rowOff>
    </xdr:from>
    <xdr:ext cx="405111" cy="259045"/>
    <xdr:sp textlink="">
      <xdr:nvSpPr>
        <xdr:cNvPr id="585" name="n_4mainValue【消防施設】&#10;有形固定資産減価償却率">
          <a:extLst>
            <a:ext uri="{FF2B5EF4-FFF2-40B4-BE49-F238E27FC236}">
              <a16:creationId xmlns:a16="http://schemas.microsoft.com/office/drawing/2014/main" id="{53DF25C6-9096-46D4-9D7C-4884648D2B71}"/>
            </a:ext>
          </a:extLst>
        </xdr:cNvPr>
        <xdr:cNvSpPr txBox="1"/>
      </xdr:nvSpPr>
      <xdr:spPr>
        <a:xfrm>
          <a:off x="11102984" y="141030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textlink="">
      <xdr:nvSpPr>
        <xdr:cNvPr id="586" name="正方形/長方形 585">
          <a:extLst>
            <a:ext uri="{FF2B5EF4-FFF2-40B4-BE49-F238E27FC236}">
              <a16:creationId xmlns:a16="http://schemas.microsoft.com/office/drawing/2014/main" id="{C2BA990F-13C4-4192-8B05-717C6B5ABECA}"/>
            </a:ext>
          </a:extLst>
        </xdr:cNvPr>
        <xdr:cNvSpPr/>
      </xdr:nvSpPr>
      <xdr:spPr>
        <a:xfrm>
          <a:off x="1609344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textlink="">
      <xdr:nvSpPr>
        <xdr:cNvPr id="587" name="正方形/長方形 586">
          <a:extLst>
            <a:ext uri="{FF2B5EF4-FFF2-40B4-BE49-F238E27FC236}">
              <a16:creationId xmlns:a16="http://schemas.microsoft.com/office/drawing/2014/main" id="{796DA0AB-1174-412B-9A86-B301BFE68E15}"/>
            </a:ext>
          </a:extLst>
        </xdr:cNvPr>
        <xdr:cNvSpPr/>
      </xdr:nvSpPr>
      <xdr:spPr>
        <a:xfrm>
          <a:off x="16220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textlink="">
      <xdr:nvSpPr>
        <xdr:cNvPr id="588" name="正方形/長方形 587">
          <a:extLst>
            <a:ext uri="{FF2B5EF4-FFF2-40B4-BE49-F238E27FC236}">
              <a16:creationId xmlns:a16="http://schemas.microsoft.com/office/drawing/2014/main" id="{16B2290C-1321-4208-99A6-02D5C1BF5529}"/>
            </a:ext>
          </a:extLst>
        </xdr:cNvPr>
        <xdr:cNvSpPr/>
      </xdr:nvSpPr>
      <xdr:spPr>
        <a:xfrm>
          <a:off x="16220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textlink="">
      <xdr:nvSpPr>
        <xdr:cNvPr id="589" name="正方形/長方形 588">
          <a:extLst>
            <a:ext uri="{FF2B5EF4-FFF2-40B4-BE49-F238E27FC236}">
              <a16:creationId xmlns:a16="http://schemas.microsoft.com/office/drawing/2014/main" id="{55D164A0-16D9-4C3C-B23D-00415C06935D}"/>
            </a:ext>
          </a:extLst>
        </xdr:cNvPr>
        <xdr:cNvSpPr/>
      </xdr:nvSpPr>
      <xdr:spPr>
        <a:xfrm>
          <a:off x="170992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textlink="">
      <xdr:nvSpPr>
        <xdr:cNvPr id="590" name="正方形/長方形 589">
          <a:extLst>
            <a:ext uri="{FF2B5EF4-FFF2-40B4-BE49-F238E27FC236}">
              <a16:creationId xmlns:a16="http://schemas.microsoft.com/office/drawing/2014/main" id="{17B1101E-54C7-4901-8112-26C2D27701B1}"/>
            </a:ext>
          </a:extLst>
        </xdr:cNvPr>
        <xdr:cNvSpPr/>
      </xdr:nvSpPr>
      <xdr:spPr>
        <a:xfrm>
          <a:off x="170992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textlink="">
      <xdr:nvSpPr>
        <xdr:cNvPr id="591" name="正方形/長方形 590">
          <a:extLst>
            <a:ext uri="{FF2B5EF4-FFF2-40B4-BE49-F238E27FC236}">
              <a16:creationId xmlns:a16="http://schemas.microsoft.com/office/drawing/2014/main" id="{A59B5F3A-CF6D-469C-B808-8860D8A5C4DE}"/>
            </a:ext>
          </a:extLst>
        </xdr:cNvPr>
        <xdr:cNvSpPr/>
      </xdr:nvSpPr>
      <xdr:spPr>
        <a:xfrm>
          <a:off x="1810512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73</xdr:row>
      <xdr:rowOff>158750</xdr:rowOff>
    </xdr:from>
    <xdr:to>
      <xdr:col>116</xdr:col>
      <xdr:colOff>0</xdr:colOff>
      <xdr:row>75</xdr:row>
      <xdr:rowOff>69850</xdr:rowOff>
    </xdr:to>
    <xdr:sp textlink="">
      <xdr:nvSpPr>
        <xdr:cNvPr id="592" name="正方形/長方形 591">
          <a:extLst>
            <a:ext uri="{FF2B5EF4-FFF2-40B4-BE49-F238E27FC236}">
              <a16:creationId xmlns:a16="http://schemas.microsoft.com/office/drawing/2014/main" id="{85200518-14BA-4327-86A0-1F1447923943}"/>
            </a:ext>
          </a:extLst>
        </xdr:cNvPr>
        <xdr:cNvSpPr/>
      </xdr:nvSpPr>
      <xdr:spPr>
        <a:xfrm>
          <a:off x="1810512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textlink="">
      <xdr:nvSpPr>
        <xdr:cNvPr id="593" name="正方形/長方形 592">
          <a:extLst>
            <a:ext uri="{FF2B5EF4-FFF2-40B4-BE49-F238E27FC236}">
              <a16:creationId xmlns:a16="http://schemas.microsoft.com/office/drawing/2014/main" id="{F8039EDB-0846-461B-A4AF-F222D5E5433C}"/>
            </a:ext>
          </a:extLst>
        </xdr:cNvPr>
        <xdr:cNvSpPr/>
      </xdr:nvSpPr>
      <xdr:spPr>
        <a:xfrm>
          <a:off x="1609344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textlink="">
      <xdr:nvSpPr>
        <xdr:cNvPr id="594" name="テキスト ボックス 593">
          <a:extLst>
            <a:ext uri="{FF2B5EF4-FFF2-40B4-BE49-F238E27FC236}">
              <a16:creationId xmlns:a16="http://schemas.microsoft.com/office/drawing/2014/main" id="{F73C5C99-5CF0-4FF0-BB98-6AF271DB950E}"/>
            </a:ext>
          </a:extLst>
        </xdr:cNvPr>
        <xdr:cNvSpPr txBox="1"/>
      </xdr:nvSpPr>
      <xdr:spPr>
        <a:xfrm>
          <a:off x="1607820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595" name="直線コネクタ 594">
          <a:extLst>
            <a:ext uri="{FF2B5EF4-FFF2-40B4-BE49-F238E27FC236}">
              <a16:creationId xmlns:a16="http://schemas.microsoft.com/office/drawing/2014/main" id="{8A7AE3FD-86AB-4EFA-AC29-C4A99EC2832E}"/>
            </a:ext>
          </a:extLst>
        </xdr:cNvPr>
        <xdr:cNvCxnSpPr/>
      </xdr:nvCxnSpPr>
      <xdr:spPr>
        <a:xfrm>
          <a:off x="1609344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596" name="直線コネクタ 595">
          <a:extLst>
            <a:ext uri="{FF2B5EF4-FFF2-40B4-BE49-F238E27FC236}">
              <a16:creationId xmlns:a16="http://schemas.microsoft.com/office/drawing/2014/main" id="{8126A69B-272A-4791-A15B-641DF049D2F2}"/>
            </a:ext>
          </a:extLst>
        </xdr:cNvPr>
        <xdr:cNvCxnSpPr/>
      </xdr:nvCxnSpPr>
      <xdr:spPr>
        <a:xfrm>
          <a:off x="16093440" y="144551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textlink="">
      <xdr:nvSpPr>
        <xdr:cNvPr id="597" name="テキスト ボックス 596">
          <a:extLst>
            <a:ext uri="{FF2B5EF4-FFF2-40B4-BE49-F238E27FC236}">
              <a16:creationId xmlns:a16="http://schemas.microsoft.com/office/drawing/2014/main" id="{A83903EF-451A-40CE-A44B-E4C8915F62F6}"/>
            </a:ext>
          </a:extLst>
        </xdr:cNvPr>
        <xdr:cNvSpPr txBox="1"/>
      </xdr:nvSpPr>
      <xdr:spPr>
        <a:xfrm>
          <a:off x="15694841" y="14316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598" name="直線コネクタ 597">
          <a:extLst>
            <a:ext uri="{FF2B5EF4-FFF2-40B4-BE49-F238E27FC236}">
              <a16:creationId xmlns:a16="http://schemas.microsoft.com/office/drawing/2014/main" id="{7B729D99-574C-46D6-9DAF-0C0967071E2E}"/>
            </a:ext>
          </a:extLst>
        </xdr:cNvPr>
        <xdr:cNvCxnSpPr/>
      </xdr:nvCxnSpPr>
      <xdr:spPr>
        <a:xfrm>
          <a:off x="16093440" y="140093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textlink="">
      <xdr:nvSpPr>
        <xdr:cNvPr id="599" name="テキスト ボックス 598">
          <a:extLst>
            <a:ext uri="{FF2B5EF4-FFF2-40B4-BE49-F238E27FC236}">
              <a16:creationId xmlns:a16="http://schemas.microsoft.com/office/drawing/2014/main" id="{91C0270C-819E-45CB-B8D0-39D1797EE107}"/>
            </a:ext>
          </a:extLst>
        </xdr:cNvPr>
        <xdr:cNvSpPr txBox="1"/>
      </xdr:nvSpPr>
      <xdr:spPr>
        <a:xfrm>
          <a:off x="15694841" y="138709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600" name="直線コネクタ 599">
          <a:extLst>
            <a:ext uri="{FF2B5EF4-FFF2-40B4-BE49-F238E27FC236}">
              <a16:creationId xmlns:a16="http://schemas.microsoft.com/office/drawing/2014/main" id="{50E0A597-B92D-4A53-AA0C-786EB56B46F3}"/>
            </a:ext>
          </a:extLst>
        </xdr:cNvPr>
        <xdr:cNvCxnSpPr/>
      </xdr:nvCxnSpPr>
      <xdr:spPr>
        <a:xfrm>
          <a:off x="16093440" y="135636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textlink="">
      <xdr:nvSpPr>
        <xdr:cNvPr id="601" name="テキスト ボックス 600">
          <a:extLst>
            <a:ext uri="{FF2B5EF4-FFF2-40B4-BE49-F238E27FC236}">
              <a16:creationId xmlns:a16="http://schemas.microsoft.com/office/drawing/2014/main" id="{AF445F64-E256-4A53-82C3-5C981C26A310}"/>
            </a:ext>
          </a:extLst>
        </xdr:cNvPr>
        <xdr:cNvSpPr txBox="1"/>
      </xdr:nvSpPr>
      <xdr:spPr>
        <a:xfrm>
          <a:off x="15694841" y="13421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602" name="直線コネクタ 601">
          <a:extLst>
            <a:ext uri="{FF2B5EF4-FFF2-40B4-BE49-F238E27FC236}">
              <a16:creationId xmlns:a16="http://schemas.microsoft.com/office/drawing/2014/main" id="{53C8403B-731C-4C32-B9EB-4584269059EE}"/>
            </a:ext>
          </a:extLst>
        </xdr:cNvPr>
        <xdr:cNvCxnSpPr/>
      </xdr:nvCxnSpPr>
      <xdr:spPr>
        <a:xfrm>
          <a:off x="16093440" y="131140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textlink="">
      <xdr:nvSpPr>
        <xdr:cNvPr id="603" name="テキスト ボックス 602">
          <a:extLst>
            <a:ext uri="{FF2B5EF4-FFF2-40B4-BE49-F238E27FC236}">
              <a16:creationId xmlns:a16="http://schemas.microsoft.com/office/drawing/2014/main" id="{62315471-1F12-4457-8299-892A6032DFBC}"/>
            </a:ext>
          </a:extLst>
        </xdr:cNvPr>
        <xdr:cNvSpPr txBox="1"/>
      </xdr:nvSpPr>
      <xdr:spPr>
        <a:xfrm>
          <a:off x="15694841" y="129756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04" name="直線コネクタ 603">
          <a:extLst>
            <a:ext uri="{FF2B5EF4-FFF2-40B4-BE49-F238E27FC236}">
              <a16:creationId xmlns:a16="http://schemas.microsoft.com/office/drawing/2014/main" id="{EAA6D62B-53CD-4A3D-90EA-3498A2803D0E}"/>
            </a:ext>
          </a:extLst>
        </xdr:cNvPr>
        <xdr:cNvCxnSpPr/>
      </xdr:nvCxnSpPr>
      <xdr:spPr>
        <a:xfrm>
          <a:off x="1609344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textlink="">
      <xdr:nvSpPr>
        <xdr:cNvPr id="605" name="テキスト ボックス 604">
          <a:extLst>
            <a:ext uri="{FF2B5EF4-FFF2-40B4-BE49-F238E27FC236}">
              <a16:creationId xmlns:a16="http://schemas.microsoft.com/office/drawing/2014/main" id="{061132DC-1C74-41C2-A853-A986E6374A43}"/>
            </a:ext>
          </a:extLst>
        </xdr:cNvPr>
        <xdr:cNvSpPr txBox="1"/>
      </xdr:nvSpPr>
      <xdr:spPr>
        <a:xfrm>
          <a:off x="1569484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textlink="">
      <xdr:nvSpPr>
        <xdr:cNvPr id="606" name="【消防施設】&#10;一人当たり面積グラフ枠">
          <a:extLst>
            <a:ext uri="{FF2B5EF4-FFF2-40B4-BE49-F238E27FC236}">
              <a16:creationId xmlns:a16="http://schemas.microsoft.com/office/drawing/2014/main" id="{961F89D6-C617-4308-8820-C87AEFEBA3C8}"/>
            </a:ext>
          </a:extLst>
        </xdr:cNvPr>
        <xdr:cNvSpPr/>
      </xdr:nvSpPr>
      <xdr:spPr>
        <a:xfrm>
          <a:off x="1609344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143256</xdr:rowOff>
    </xdr:from>
    <xdr:to>
      <xdr:col>116</xdr:col>
      <xdr:colOff>62864</xdr:colOff>
      <xdr:row>86</xdr:row>
      <xdr:rowOff>19813</xdr:rowOff>
    </xdr:to>
    <xdr:cxnSp macro="">
      <xdr:nvCxnSpPr>
        <xdr:cNvPr id="607" name="直線コネクタ 606">
          <a:extLst>
            <a:ext uri="{FF2B5EF4-FFF2-40B4-BE49-F238E27FC236}">
              <a16:creationId xmlns:a16="http://schemas.microsoft.com/office/drawing/2014/main" id="{00332669-0479-47B3-88B4-C2C390107096}"/>
            </a:ext>
          </a:extLst>
        </xdr:cNvPr>
        <xdr:cNvCxnSpPr/>
      </xdr:nvCxnSpPr>
      <xdr:spPr>
        <a:xfrm flipV="1">
          <a:off x="19509104" y="13219176"/>
          <a:ext cx="0" cy="121767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23640</xdr:rowOff>
    </xdr:from>
    <xdr:ext cx="469744" cy="259045"/>
    <xdr:sp textlink="">
      <xdr:nvSpPr>
        <xdr:cNvPr id="608" name="【消防施設】&#10;一人当たり面積最小値テキスト">
          <a:extLst>
            <a:ext uri="{FF2B5EF4-FFF2-40B4-BE49-F238E27FC236}">
              <a16:creationId xmlns:a16="http://schemas.microsoft.com/office/drawing/2014/main" id="{60DE7956-04C3-4C63-9015-9C0977CC0650}"/>
            </a:ext>
          </a:extLst>
        </xdr:cNvPr>
        <xdr:cNvSpPr txBox="1"/>
      </xdr:nvSpPr>
      <xdr:spPr>
        <a:xfrm>
          <a:off x="19547840" y="144406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19813</xdr:rowOff>
    </xdr:from>
    <xdr:to>
      <xdr:col>116</xdr:col>
      <xdr:colOff>152400</xdr:colOff>
      <xdr:row>86</xdr:row>
      <xdr:rowOff>19813</xdr:rowOff>
    </xdr:to>
    <xdr:cxnSp macro="">
      <xdr:nvCxnSpPr>
        <xdr:cNvPr id="609" name="直線コネクタ 608">
          <a:extLst>
            <a:ext uri="{FF2B5EF4-FFF2-40B4-BE49-F238E27FC236}">
              <a16:creationId xmlns:a16="http://schemas.microsoft.com/office/drawing/2014/main" id="{0C82B8A6-7443-49EB-A4ED-69DB27602438}"/>
            </a:ext>
          </a:extLst>
        </xdr:cNvPr>
        <xdr:cNvCxnSpPr/>
      </xdr:nvCxnSpPr>
      <xdr:spPr>
        <a:xfrm>
          <a:off x="19443700" y="1443685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89933</xdr:rowOff>
    </xdr:from>
    <xdr:ext cx="469744" cy="259045"/>
    <xdr:sp textlink="">
      <xdr:nvSpPr>
        <xdr:cNvPr id="610" name="【消防施設】&#10;一人当たり面積最大値テキスト">
          <a:extLst>
            <a:ext uri="{FF2B5EF4-FFF2-40B4-BE49-F238E27FC236}">
              <a16:creationId xmlns:a16="http://schemas.microsoft.com/office/drawing/2014/main" id="{B5DC06AE-533D-4ED5-A740-A51C9A641FAD}"/>
            </a:ext>
          </a:extLst>
        </xdr:cNvPr>
        <xdr:cNvSpPr txBox="1"/>
      </xdr:nvSpPr>
      <xdr:spPr>
        <a:xfrm>
          <a:off x="19547840" y="129982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143256</xdr:rowOff>
    </xdr:from>
    <xdr:to>
      <xdr:col>116</xdr:col>
      <xdr:colOff>152400</xdr:colOff>
      <xdr:row>78</xdr:row>
      <xdr:rowOff>143256</xdr:rowOff>
    </xdr:to>
    <xdr:cxnSp macro="">
      <xdr:nvCxnSpPr>
        <xdr:cNvPr id="611" name="直線コネクタ 610">
          <a:extLst>
            <a:ext uri="{FF2B5EF4-FFF2-40B4-BE49-F238E27FC236}">
              <a16:creationId xmlns:a16="http://schemas.microsoft.com/office/drawing/2014/main" id="{C2839423-7A1C-4FB5-ADD5-5C8A89C2CD7C}"/>
            </a:ext>
          </a:extLst>
        </xdr:cNvPr>
        <xdr:cNvCxnSpPr/>
      </xdr:nvCxnSpPr>
      <xdr:spPr>
        <a:xfrm>
          <a:off x="19443700" y="1321917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146321</xdr:rowOff>
    </xdr:from>
    <xdr:ext cx="469744" cy="259045"/>
    <xdr:sp textlink="">
      <xdr:nvSpPr>
        <xdr:cNvPr id="612" name="【消防施設】&#10;一人当たり面積平均値テキスト">
          <a:extLst>
            <a:ext uri="{FF2B5EF4-FFF2-40B4-BE49-F238E27FC236}">
              <a16:creationId xmlns:a16="http://schemas.microsoft.com/office/drawing/2014/main" id="{53370429-F6DD-4157-89A7-483BD2154DE7}"/>
            </a:ext>
          </a:extLst>
        </xdr:cNvPr>
        <xdr:cNvSpPr txBox="1"/>
      </xdr:nvSpPr>
      <xdr:spPr>
        <a:xfrm>
          <a:off x="19547840" y="1406044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167894</xdr:rowOff>
    </xdr:from>
    <xdr:to>
      <xdr:col>116</xdr:col>
      <xdr:colOff>114300</xdr:colOff>
      <xdr:row>84</xdr:row>
      <xdr:rowOff>98044</xdr:rowOff>
    </xdr:to>
    <xdr:sp textlink="">
      <xdr:nvSpPr>
        <xdr:cNvPr id="613" name="フローチャート: 判断 612">
          <a:extLst>
            <a:ext uri="{FF2B5EF4-FFF2-40B4-BE49-F238E27FC236}">
              <a16:creationId xmlns:a16="http://schemas.microsoft.com/office/drawing/2014/main" id="{B8830A79-A726-448A-B214-27D844ADEA50}"/>
            </a:ext>
          </a:extLst>
        </xdr:cNvPr>
        <xdr:cNvSpPr/>
      </xdr:nvSpPr>
      <xdr:spPr>
        <a:xfrm>
          <a:off x="19458940" y="1408201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5587</xdr:rowOff>
    </xdr:from>
    <xdr:to>
      <xdr:col>112</xdr:col>
      <xdr:colOff>38100</xdr:colOff>
      <xdr:row>84</xdr:row>
      <xdr:rowOff>107187</xdr:rowOff>
    </xdr:to>
    <xdr:sp textlink="">
      <xdr:nvSpPr>
        <xdr:cNvPr id="614" name="フローチャート: 判断 613">
          <a:extLst>
            <a:ext uri="{FF2B5EF4-FFF2-40B4-BE49-F238E27FC236}">
              <a16:creationId xmlns:a16="http://schemas.microsoft.com/office/drawing/2014/main" id="{5AE9115E-EDB3-4021-96EC-5A67E6FE4D20}"/>
            </a:ext>
          </a:extLst>
        </xdr:cNvPr>
        <xdr:cNvSpPr/>
      </xdr:nvSpPr>
      <xdr:spPr>
        <a:xfrm>
          <a:off x="18735040" y="14087347"/>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10161</xdr:rowOff>
    </xdr:from>
    <xdr:to>
      <xdr:col>107</xdr:col>
      <xdr:colOff>101600</xdr:colOff>
      <xdr:row>84</xdr:row>
      <xdr:rowOff>111761</xdr:rowOff>
    </xdr:to>
    <xdr:sp textlink="">
      <xdr:nvSpPr>
        <xdr:cNvPr id="615" name="フローチャート: 判断 614">
          <a:extLst>
            <a:ext uri="{FF2B5EF4-FFF2-40B4-BE49-F238E27FC236}">
              <a16:creationId xmlns:a16="http://schemas.microsoft.com/office/drawing/2014/main" id="{E700E369-FF96-4661-9450-88761F99692D}"/>
            </a:ext>
          </a:extLst>
        </xdr:cNvPr>
        <xdr:cNvSpPr/>
      </xdr:nvSpPr>
      <xdr:spPr>
        <a:xfrm>
          <a:off x="17937480" y="140919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14732</xdr:rowOff>
    </xdr:from>
    <xdr:to>
      <xdr:col>102</xdr:col>
      <xdr:colOff>165100</xdr:colOff>
      <xdr:row>84</xdr:row>
      <xdr:rowOff>116332</xdr:rowOff>
    </xdr:to>
    <xdr:sp textlink="">
      <xdr:nvSpPr>
        <xdr:cNvPr id="616" name="フローチャート: 判断 615">
          <a:extLst>
            <a:ext uri="{FF2B5EF4-FFF2-40B4-BE49-F238E27FC236}">
              <a16:creationId xmlns:a16="http://schemas.microsoft.com/office/drawing/2014/main" id="{78C61A2D-008C-4E14-9BC0-80F1E73EA2F7}"/>
            </a:ext>
          </a:extLst>
        </xdr:cNvPr>
        <xdr:cNvSpPr/>
      </xdr:nvSpPr>
      <xdr:spPr>
        <a:xfrm>
          <a:off x="17162780" y="140964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23876</xdr:rowOff>
    </xdr:from>
    <xdr:to>
      <xdr:col>98</xdr:col>
      <xdr:colOff>38100</xdr:colOff>
      <xdr:row>84</xdr:row>
      <xdr:rowOff>125476</xdr:rowOff>
    </xdr:to>
    <xdr:sp textlink="">
      <xdr:nvSpPr>
        <xdr:cNvPr id="617" name="フローチャート: 判断 616">
          <a:extLst>
            <a:ext uri="{FF2B5EF4-FFF2-40B4-BE49-F238E27FC236}">
              <a16:creationId xmlns:a16="http://schemas.microsoft.com/office/drawing/2014/main" id="{864F540F-7766-41E2-A103-DF1E89D4B7A9}"/>
            </a:ext>
          </a:extLst>
        </xdr:cNvPr>
        <xdr:cNvSpPr/>
      </xdr:nvSpPr>
      <xdr:spPr>
        <a:xfrm>
          <a:off x="16388080" y="1410563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textlink="">
      <xdr:nvSpPr>
        <xdr:cNvPr id="618" name="テキスト ボックス 617">
          <a:extLst>
            <a:ext uri="{FF2B5EF4-FFF2-40B4-BE49-F238E27FC236}">
              <a16:creationId xmlns:a16="http://schemas.microsoft.com/office/drawing/2014/main" id="{CE900ECA-CD5F-4F44-BB2F-7B1E42F3645E}"/>
            </a:ext>
          </a:extLst>
        </xdr:cNvPr>
        <xdr:cNvSpPr txBox="1"/>
      </xdr:nvSpPr>
      <xdr:spPr>
        <a:xfrm>
          <a:off x="193421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textlink="">
      <xdr:nvSpPr>
        <xdr:cNvPr id="619" name="テキスト ボックス 618">
          <a:extLst>
            <a:ext uri="{FF2B5EF4-FFF2-40B4-BE49-F238E27FC236}">
              <a16:creationId xmlns:a16="http://schemas.microsoft.com/office/drawing/2014/main" id="{7E491000-67A7-43A6-A9DC-CDD577D8FF4E}"/>
            </a:ext>
          </a:extLst>
        </xdr:cNvPr>
        <xdr:cNvSpPr txBox="1"/>
      </xdr:nvSpPr>
      <xdr:spPr>
        <a:xfrm>
          <a:off x="186105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textlink="">
      <xdr:nvSpPr>
        <xdr:cNvPr id="620" name="テキスト ボックス 619">
          <a:extLst>
            <a:ext uri="{FF2B5EF4-FFF2-40B4-BE49-F238E27FC236}">
              <a16:creationId xmlns:a16="http://schemas.microsoft.com/office/drawing/2014/main" id="{5B33D9A9-E54E-4BB5-9E03-2BD3CB757B20}"/>
            </a:ext>
          </a:extLst>
        </xdr:cNvPr>
        <xdr:cNvSpPr txBox="1"/>
      </xdr:nvSpPr>
      <xdr:spPr>
        <a:xfrm>
          <a:off x="178206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textlink="">
      <xdr:nvSpPr>
        <xdr:cNvPr id="621" name="テキスト ボックス 620">
          <a:extLst>
            <a:ext uri="{FF2B5EF4-FFF2-40B4-BE49-F238E27FC236}">
              <a16:creationId xmlns:a16="http://schemas.microsoft.com/office/drawing/2014/main" id="{5FF2068F-235D-4767-93A7-B2AC06C0CB21}"/>
            </a:ext>
          </a:extLst>
        </xdr:cNvPr>
        <xdr:cNvSpPr txBox="1"/>
      </xdr:nvSpPr>
      <xdr:spPr>
        <a:xfrm>
          <a:off x="170459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textlink="">
      <xdr:nvSpPr>
        <xdr:cNvPr id="622" name="テキスト ボックス 621">
          <a:extLst>
            <a:ext uri="{FF2B5EF4-FFF2-40B4-BE49-F238E27FC236}">
              <a16:creationId xmlns:a16="http://schemas.microsoft.com/office/drawing/2014/main" id="{7B397DF1-A52F-4147-88FC-B730A665CF4C}"/>
            </a:ext>
          </a:extLst>
        </xdr:cNvPr>
        <xdr:cNvSpPr txBox="1"/>
      </xdr:nvSpPr>
      <xdr:spPr>
        <a:xfrm>
          <a:off x="162636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44450</xdr:rowOff>
    </xdr:from>
    <xdr:to>
      <xdr:col>116</xdr:col>
      <xdr:colOff>114300</xdr:colOff>
      <xdr:row>83</xdr:row>
      <xdr:rowOff>146050</xdr:rowOff>
    </xdr:to>
    <xdr:sp textlink="">
      <xdr:nvSpPr>
        <xdr:cNvPr id="623" name="楕円 622">
          <a:extLst>
            <a:ext uri="{FF2B5EF4-FFF2-40B4-BE49-F238E27FC236}">
              <a16:creationId xmlns:a16="http://schemas.microsoft.com/office/drawing/2014/main" id="{A71B9911-3565-43F3-AB82-346E415B4DC6}"/>
            </a:ext>
          </a:extLst>
        </xdr:cNvPr>
        <xdr:cNvSpPr/>
      </xdr:nvSpPr>
      <xdr:spPr>
        <a:xfrm>
          <a:off x="19458940" y="13958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82</xdr:row>
      <xdr:rowOff>67327</xdr:rowOff>
    </xdr:from>
    <xdr:ext cx="469744" cy="259045"/>
    <xdr:sp textlink="">
      <xdr:nvSpPr>
        <xdr:cNvPr id="624" name="【消防施設】&#10;一人当たり面積該当値テキスト">
          <a:extLst>
            <a:ext uri="{FF2B5EF4-FFF2-40B4-BE49-F238E27FC236}">
              <a16:creationId xmlns:a16="http://schemas.microsoft.com/office/drawing/2014/main" id="{CCAC56E5-7DEA-4A42-AC82-62CBD6E3A980}"/>
            </a:ext>
          </a:extLst>
        </xdr:cNvPr>
        <xdr:cNvSpPr txBox="1"/>
      </xdr:nvSpPr>
      <xdr:spPr>
        <a:xfrm>
          <a:off x="19547840" y="13813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83</xdr:row>
      <xdr:rowOff>44450</xdr:rowOff>
    </xdr:from>
    <xdr:to>
      <xdr:col>112</xdr:col>
      <xdr:colOff>38100</xdr:colOff>
      <xdr:row>83</xdr:row>
      <xdr:rowOff>146050</xdr:rowOff>
    </xdr:to>
    <xdr:sp textlink="">
      <xdr:nvSpPr>
        <xdr:cNvPr id="625" name="楕円 624">
          <a:extLst>
            <a:ext uri="{FF2B5EF4-FFF2-40B4-BE49-F238E27FC236}">
              <a16:creationId xmlns:a16="http://schemas.microsoft.com/office/drawing/2014/main" id="{3B144B14-9314-4C24-B4D2-55685D53CAED}"/>
            </a:ext>
          </a:extLst>
        </xdr:cNvPr>
        <xdr:cNvSpPr/>
      </xdr:nvSpPr>
      <xdr:spPr>
        <a:xfrm>
          <a:off x="18735040" y="1395857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83</xdr:row>
      <xdr:rowOff>95250</xdr:rowOff>
    </xdr:from>
    <xdr:to>
      <xdr:col>116</xdr:col>
      <xdr:colOff>63500</xdr:colOff>
      <xdr:row>83</xdr:row>
      <xdr:rowOff>95250</xdr:rowOff>
    </xdr:to>
    <xdr:cxnSp macro="">
      <xdr:nvCxnSpPr>
        <xdr:cNvPr id="626" name="直線コネクタ 625">
          <a:extLst>
            <a:ext uri="{FF2B5EF4-FFF2-40B4-BE49-F238E27FC236}">
              <a16:creationId xmlns:a16="http://schemas.microsoft.com/office/drawing/2014/main" id="{4657AF41-5186-45A4-A9FF-703A989FFB44}"/>
            </a:ext>
          </a:extLst>
        </xdr:cNvPr>
        <xdr:cNvCxnSpPr/>
      </xdr:nvCxnSpPr>
      <xdr:spPr>
        <a:xfrm>
          <a:off x="18778220" y="14009370"/>
          <a:ext cx="7315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83</xdr:row>
      <xdr:rowOff>44450</xdr:rowOff>
    </xdr:from>
    <xdr:to>
      <xdr:col>107</xdr:col>
      <xdr:colOff>101600</xdr:colOff>
      <xdr:row>83</xdr:row>
      <xdr:rowOff>146050</xdr:rowOff>
    </xdr:to>
    <xdr:sp textlink="">
      <xdr:nvSpPr>
        <xdr:cNvPr id="627" name="楕円 626">
          <a:extLst>
            <a:ext uri="{FF2B5EF4-FFF2-40B4-BE49-F238E27FC236}">
              <a16:creationId xmlns:a16="http://schemas.microsoft.com/office/drawing/2014/main" id="{E7AE0A8E-930B-4594-994D-7B915F16D1A4}"/>
            </a:ext>
          </a:extLst>
        </xdr:cNvPr>
        <xdr:cNvSpPr/>
      </xdr:nvSpPr>
      <xdr:spPr>
        <a:xfrm>
          <a:off x="17937480" y="13958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83</xdr:row>
      <xdr:rowOff>95250</xdr:rowOff>
    </xdr:from>
    <xdr:to>
      <xdr:col>111</xdr:col>
      <xdr:colOff>177800</xdr:colOff>
      <xdr:row>83</xdr:row>
      <xdr:rowOff>95250</xdr:rowOff>
    </xdr:to>
    <xdr:cxnSp macro="">
      <xdr:nvCxnSpPr>
        <xdr:cNvPr id="628" name="直線コネクタ 627">
          <a:extLst>
            <a:ext uri="{FF2B5EF4-FFF2-40B4-BE49-F238E27FC236}">
              <a16:creationId xmlns:a16="http://schemas.microsoft.com/office/drawing/2014/main" id="{D43A2F0E-F175-4F9B-B191-AF56DA48CE15}"/>
            </a:ext>
          </a:extLst>
        </xdr:cNvPr>
        <xdr:cNvCxnSpPr/>
      </xdr:nvCxnSpPr>
      <xdr:spPr>
        <a:xfrm>
          <a:off x="17988280" y="14009370"/>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83</xdr:row>
      <xdr:rowOff>49022</xdr:rowOff>
    </xdr:from>
    <xdr:to>
      <xdr:col>102</xdr:col>
      <xdr:colOff>165100</xdr:colOff>
      <xdr:row>83</xdr:row>
      <xdr:rowOff>150622</xdr:rowOff>
    </xdr:to>
    <xdr:sp textlink="">
      <xdr:nvSpPr>
        <xdr:cNvPr id="629" name="楕円 628">
          <a:extLst>
            <a:ext uri="{FF2B5EF4-FFF2-40B4-BE49-F238E27FC236}">
              <a16:creationId xmlns:a16="http://schemas.microsoft.com/office/drawing/2014/main" id="{66F8DC0E-6A3F-4392-9F91-92600C1D7B4C}"/>
            </a:ext>
          </a:extLst>
        </xdr:cNvPr>
        <xdr:cNvSpPr/>
      </xdr:nvSpPr>
      <xdr:spPr>
        <a:xfrm>
          <a:off x="17162780" y="139631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83</xdr:row>
      <xdr:rowOff>95250</xdr:rowOff>
    </xdr:from>
    <xdr:to>
      <xdr:col>107</xdr:col>
      <xdr:colOff>50800</xdr:colOff>
      <xdr:row>83</xdr:row>
      <xdr:rowOff>99822</xdr:rowOff>
    </xdr:to>
    <xdr:cxnSp macro="">
      <xdr:nvCxnSpPr>
        <xdr:cNvPr id="630" name="直線コネクタ 629">
          <a:extLst>
            <a:ext uri="{FF2B5EF4-FFF2-40B4-BE49-F238E27FC236}">
              <a16:creationId xmlns:a16="http://schemas.microsoft.com/office/drawing/2014/main" id="{953AD232-227C-472E-A8B7-ADADD7218113}"/>
            </a:ext>
          </a:extLst>
        </xdr:cNvPr>
        <xdr:cNvCxnSpPr/>
      </xdr:nvCxnSpPr>
      <xdr:spPr>
        <a:xfrm flipV="1">
          <a:off x="17213580" y="14009370"/>
          <a:ext cx="7747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83</xdr:row>
      <xdr:rowOff>49022</xdr:rowOff>
    </xdr:from>
    <xdr:to>
      <xdr:col>98</xdr:col>
      <xdr:colOff>38100</xdr:colOff>
      <xdr:row>83</xdr:row>
      <xdr:rowOff>150622</xdr:rowOff>
    </xdr:to>
    <xdr:sp textlink="">
      <xdr:nvSpPr>
        <xdr:cNvPr id="631" name="楕円 630">
          <a:extLst>
            <a:ext uri="{FF2B5EF4-FFF2-40B4-BE49-F238E27FC236}">
              <a16:creationId xmlns:a16="http://schemas.microsoft.com/office/drawing/2014/main" id="{318E4741-C394-4D18-89DC-90E99FECC6E8}"/>
            </a:ext>
          </a:extLst>
        </xdr:cNvPr>
        <xdr:cNvSpPr/>
      </xdr:nvSpPr>
      <xdr:spPr>
        <a:xfrm>
          <a:off x="16388080" y="13963142"/>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83</xdr:row>
      <xdr:rowOff>99822</xdr:rowOff>
    </xdr:from>
    <xdr:to>
      <xdr:col>102</xdr:col>
      <xdr:colOff>114300</xdr:colOff>
      <xdr:row>83</xdr:row>
      <xdr:rowOff>99822</xdr:rowOff>
    </xdr:to>
    <xdr:cxnSp macro="">
      <xdr:nvCxnSpPr>
        <xdr:cNvPr id="632" name="直線コネクタ 631">
          <a:extLst>
            <a:ext uri="{FF2B5EF4-FFF2-40B4-BE49-F238E27FC236}">
              <a16:creationId xmlns:a16="http://schemas.microsoft.com/office/drawing/2014/main" id="{5D302B04-86BA-46D0-A3D7-E9DAB61ABD09}"/>
            </a:ext>
          </a:extLst>
        </xdr:cNvPr>
        <xdr:cNvCxnSpPr/>
      </xdr:nvCxnSpPr>
      <xdr:spPr>
        <a:xfrm>
          <a:off x="16431260" y="14013942"/>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98314</xdr:rowOff>
    </xdr:from>
    <xdr:ext cx="469744" cy="259045"/>
    <xdr:sp textlink="">
      <xdr:nvSpPr>
        <xdr:cNvPr id="633" name="n_1aveValue【消防施設】&#10;一人当たり面積">
          <a:extLst>
            <a:ext uri="{FF2B5EF4-FFF2-40B4-BE49-F238E27FC236}">
              <a16:creationId xmlns:a16="http://schemas.microsoft.com/office/drawing/2014/main" id="{17F0972A-62F7-4407-895F-FEDA690DAEE5}"/>
            </a:ext>
          </a:extLst>
        </xdr:cNvPr>
        <xdr:cNvSpPr txBox="1"/>
      </xdr:nvSpPr>
      <xdr:spPr>
        <a:xfrm>
          <a:off x="18561127" y="141800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102888</xdr:rowOff>
    </xdr:from>
    <xdr:ext cx="469744" cy="259045"/>
    <xdr:sp textlink="">
      <xdr:nvSpPr>
        <xdr:cNvPr id="634" name="n_2aveValue【消防施設】&#10;一人当たり面積">
          <a:extLst>
            <a:ext uri="{FF2B5EF4-FFF2-40B4-BE49-F238E27FC236}">
              <a16:creationId xmlns:a16="http://schemas.microsoft.com/office/drawing/2014/main" id="{4F04C14D-68A0-4688-9BEC-FC135E110E50}"/>
            </a:ext>
          </a:extLst>
        </xdr:cNvPr>
        <xdr:cNvSpPr txBox="1"/>
      </xdr:nvSpPr>
      <xdr:spPr>
        <a:xfrm>
          <a:off x="17776267" y="141846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107459</xdr:rowOff>
    </xdr:from>
    <xdr:ext cx="469744" cy="259045"/>
    <xdr:sp textlink="">
      <xdr:nvSpPr>
        <xdr:cNvPr id="635" name="n_3aveValue【消防施設】&#10;一人当たり面積">
          <a:extLst>
            <a:ext uri="{FF2B5EF4-FFF2-40B4-BE49-F238E27FC236}">
              <a16:creationId xmlns:a16="http://schemas.microsoft.com/office/drawing/2014/main" id="{A813E375-EC0B-4AD0-8069-73C3DCEBCACA}"/>
            </a:ext>
          </a:extLst>
        </xdr:cNvPr>
        <xdr:cNvSpPr txBox="1"/>
      </xdr:nvSpPr>
      <xdr:spPr>
        <a:xfrm>
          <a:off x="17001567" y="141892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116603</xdr:rowOff>
    </xdr:from>
    <xdr:ext cx="469744" cy="259045"/>
    <xdr:sp textlink="">
      <xdr:nvSpPr>
        <xdr:cNvPr id="636" name="n_4aveValue【消防施設】&#10;一人当たり面積">
          <a:extLst>
            <a:ext uri="{FF2B5EF4-FFF2-40B4-BE49-F238E27FC236}">
              <a16:creationId xmlns:a16="http://schemas.microsoft.com/office/drawing/2014/main" id="{E5E5394D-C2BC-46D6-9C1D-7C13BF414C47}"/>
            </a:ext>
          </a:extLst>
        </xdr:cNvPr>
        <xdr:cNvSpPr txBox="1"/>
      </xdr:nvSpPr>
      <xdr:spPr>
        <a:xfrm>
          <a:off x="16226867" y="141983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81</xdr:row>
      <xdr:rowOff>162577</xdr:rowOff>
    </xdr:from>
    <xdr:ext cx="469744" cy="259045"/>
    <xdr:sp textlink="">
      <xdr:nvSpPr>
        <xdr:cNvPr id="637" name="n_1mainValue【消防施設】&#10;一人当たり面積">
          <a:extLst>
            <a:ext uri="{FF2B5EF4-FFF2-40B4-BE49-F238E27FC236}">
              <a16:creationId xmlns:a16="http://schemas.microsoft.com/office/drawing/2014/main" id="{931E1F9C-732D-49F4-9A8B-47BECAE25190}"/>
            </a:ext>
          </a:extLst>
        </xdr:cNvPr>
        <xdr:cNvSpPr txBox="1"/>
      </xdr:nvSpPr>
      <xdr:spPr>
        <a:xfrm>
          <a:off x="18561127" y="137414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81</xdr:row>
      <xdr:rowOff>162577</xdr:rowOff>
    </xdr:from>
    <xdr:ext cx="469744" cy="259045"/>
    <xdr:sp textlink="">
      <xdr:nvSpPr>
        <xdr:cNvPr id="638" name="n_2mainValue【消防施設】&#10;一人当たり面積">
          <a:extLst>
            <a:ext uri="{FF2B5EF4-FFF2-40B4-BE49-F238E27FC236}">
              <a16:creationId xmlns:a16="http://schemas.microsoft.com/office/drawing/2014/main" id="{A8D41308-6D29-46E3-B2C3-9F11B40879BA}"/>
            </a:ext>
          </a:extLst>
        </xdr:cNvPr>
        <xdr:cNvSpPr txBox="1"/>
      </xdr:nvSpPr>
      <xdr:spPr>
        <a:xfrm>
          <a:off x="17776267" y="137414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81</xdr:row>
      <xdr:rowOff>167149</xdr:rowOff>
    </xdr:from>
    <xdr:ext cx="469744" cy="259045"/>
    <xdr:sp textlink="">
      <xdr:nvSpPr>
        <xdr:cNvPr id="639" name="n_3mainValue【消防施設】&#10;一人当たり面積">
          <a:extLst>
            <a:ext uri="{FF2B5EF4-FFF2-40B4-BE49-F238E27FC236}">
              <a16:creationId xmlns:a16="http://schemas.microsoft.com/office/drawing/2014/main" id="{D033EF8C-FDB4-4718-90F5-2D228408E7C7}"/>
            </a:ext>
          </a:extLst>
        </xdr:cNvPr>
        <xdr:cNvSpPr txBox="1"/>
      </xdr:nvSpPr>
      <xdr:spPr>
        <a:xfrm>
          <a:off x="17001567" y="137459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81</xdr:row>
      <xdr:rowOff>167149</xdr:rowOff>
    </xdr:from>
    <xdr:ext cx="469744" cy="259045"/>
    <xdr:sp textlink="">
      <xdr:nvSpPr>
        <xdr:cNvPr id="640" name="n_4mainValue【消防施設】&#10;一人当たり面積">
          <a:extLst>
            <a:ext uri="{FF2B5EF4-FFF2-40B4-BE49-F238E27FC236}">
              <a16:creationId xmlns:a16="http://schemas.microsoft.com/office/drawing/2014/main" id="{AE2A4BE4-866F-42C0-8C76-1BC1364000B6}"/>
            </a:ext>
          </a:extLst>
        </xdr:cNvPr>
        <xdr:cNvSpPr txBox="1"/>
      </xdr:nvSpPr>
      <xdr:spPr>
        <a:xfrm>
          <a:off x="16226867" y="137459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textlink="">
      <xdr:nvSpPr>
        <xdr:cNvPr id="641" name="正方形/長方形 640">
          <a:extLst>
            <a:ext uri="{FF2B5EF4-FFF2-40B4-BE49-F238E27FC236}">
              <a16:creationId xmlns:a16="http://schemas.microsoft.com/office/drawing/2014/main" id="{303541A9-B06F-411B-9E0A-C56B03555231}"/>
            </a:ext>
          </a:extLst>
        </xdr:cNvPr>
        <xdr:cNvSpPr/>
      </xdr:nvSpPr>
      <xdr:spPr>
        <a:xfrm>
          <a:off x="1096010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textlink="">
      <xdr:nvSpPr>
        <xdr:cNvPr id="642" name="正方形/長方形 641">
          <a:extLst>
            <a:ext uri="{FF2B5EF4-FFF2-40B4-BE49-F238E27FC236}">
              <a16:creationId xmlns:a16="http://schemas.microsoft.com/office/drawing/2014/main" id="{BFA4C414-EC5D-4BC7-8FDA-1AD876269253}"/>
            </a:ext>
          </a:extLst>
        </xdr:cNvPr>
        <xdr:cNvSpPr/>
      </xdr:nvSpPr>
      <xdr:spPr>
        <a:xfrm>
          <a:off x="11064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textlink="">
      <xdr:nvSpPr>
        <xdr:cNvPr id="643" name="正方形/長方形 642">
          <a:extLst>
            <a:ext uri="{FF2B5EF4-FFF2-40B4-BE49-F238E27FC236}">
              <a16:creationId xmlns:a16="http://schemas.microsoft.com/office/drawing/2014/main" id="{07D520D0-0830-4514-A65A-70B7B61ED3EA}"/>
            </a:ext>
          </a:extLst>
        </xdr:cNvPr>
        <xdr:cNvSpPr/>
      </xdr:nvSpPr>
      <xdr:spPr>
        <a:xfrm>
          <a:off x="11064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textlink="">
      <xdr:nvSpPr>
        <xdr:cNvPr id="644" name="正方形/長方形 643">
          <a:extLst>
            <a:ext uri="{FF2B5EF4-FFF2-40B4-BE49-F238E27FC236}">
              <a16:creationId xmlns:a16="http://schemas.microsoft.com/office/drawing/2014/main" id="{9D459C34-9AA7-466D-9AD3-F9069035CE12}"/>
            </a:ext>
          </a:extLst>
        </xdr:cNvPr>
        <xdr:cNvSpPr/>
      </xdr:nvSpPr>
      <xdr:spPr>
        <a:xfrm>
          <a:off x="119659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textlink="">
      <xdr:nvSpPr>
        <xdr:cNvPr id="645" name="正方形/長方形 644">
          <a:extLst>
            <a:ext uri="{FF2B5EF4-FFF2-40B4-BE49-F238E27FC236}">
              <a16:creationId xmlns:a16="http://schemas.microsoft.com/office/drawing/2014/main" id="{47F9B0C9-1FD1-4CF6-BF9F-9D308B665858}"/>
            </a:ext>
          </a:extLst>
        </xdr:cNvPr>
        <xdr:cNvSpPr/>
      </xdr:nvSpPr>
      <xdr:spPr>
        <a:xfrm>
          <a:off x="119659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textlink="">
      <xdr:nvSpPr>
        <xdr:cNvPr id="646" name="正方形/長方形 645">
          <a:extLst>
            <a:ext uri="{FF2B5EF4-FFF2-40B4-BE49-F238E27FC236}">
              <a16:creationId xmlns:a16="http://schemas.microsoft.com/office/drawing/2014/main" id="{A82459B0-562A-451D-8758-C166A4E542E3}"/>
            </a:ext>
          </a:extLst>
        </xdr:cNvPr>
        <xdr:cNvSpPr/>
      </xdr:nvSpPr>
      <xdr:spPr>
        <a:xfrm>
          <a:off x="129717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96</xdr:row>
      <xdr:rowOff>25400</xdr:rowOff>
    </xdr:from>
    <xdr:to>
      <xdr:col>85</xdr:col>
      <xdr:colOff>63500</xdr:colOff>
      <xdr:row>97</xdr:row>
      <xdr:rowOff>107950</xdr:rowOff>
    </xdr:to>
    <xdr:sp textlink="">
      <xdr:nvSpPr>
        <xdr:cNvPr id="647" name="正方形/長方形 646">
          <a:extLst>
            <a:ext uri="{FF2B5EF4-FFF2-40B4-BE49-F238E27FC236}">
              <a16:creationId xmlns:a16="http://schemas.microsoft.com/office/drawing/2014/main" id="{D4B11834-CAB8-4C3B-8703-0A8912169C5D}"/>
            </a:ext>
          </a:extLst>
        </xdr:cNvPr>
        <xdr:cNvSpPr/>
      </xdr:nvSpPr>
      <xdr:spPr>
        <a:xfrm>
          <a:off x="129717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textlink="">
      <xdr:nvSpPr>
        <xdr:cNvPr id="648" name="正方形/長方形 647">
          <a:extLst>
            <a:ext uri="{FF2B5EF4-FFF2-40B4-BE49-F238E27FC236}">
              <a16:creationId xmlns:a16="http://schemas.microsoft.com/office/drawing/2014/main" id="{E5A37266-BB96-40F9-BBA5-D5B28AAC2BD1}"/>
            </a:ext>
          </a:extLst>
        </xdr:cNvPr>
        <xdr:cNvSpPr/>
      </xdr:nvSpPr>
      <xdr:spPr>
        <a:xfrm>
          <a:off x="1096010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textlink="">
      <xdr:nvSpPr>
        <xdr:cNvPr id="649" name="テキスト ボックス 648">
          <a:extLst>
            <a:ext uri="{FF2B5EF4-FFF2-40B4-BE49-F238E27FC236}">
              <a16:creationId xmlns:a16="http://schemas.microsoft.com/office/drawing/2014/main" id="{7C41BA72-AB8F-4D20-9755-2D807EB49959}"/>
            </a:ext>
          </a:extLst>
        </xdr:cNvPr>
        <xdr:cNvSpPr txBox="1"/>
      </xdr:nvSpPr>
      <xdr:spPr>
        <a:xfrm>
          <a:off x="1092200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50" name="直線コネクタ 649">
          <a:extLst>
            <a:ext uri="{FF2B5EF4-FFF2-40B4-BE49-F238E27FC236}">
              <a16:creationId xmlns:a16="http://schemas.microsoft.com/office/drawing/2014/main" id="{E3FA6778-6F57-4A58-823F-A78CF0402E17}"/>
            </a:ext>
          </a:extLst>
        </xdr:cNvPr>
        <xdr:cNvCxnSpPr/>
      </xdr:nvCxnSpPr>
      <xdr:spPr>
        <a:xfrm>
          <a:off x="10960100" y="186270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textlink="">
      <xdr:nvSpPr>
        <xdr:cNvPr id="651" name="テキスト ボックス 650">
          <a:extLst>
            <a:ext uri="{FF2B5EF4-FFF2-40B4-BE49-F238E27FC236}">
              <a16:creationId xmlns:a16="http://schemas.microsoft.com/office/drawing/2014/main" id="{4EFF882C-933F-4241-8F7E-57B00611C630}"/>
            </a:ext>
          </a:extLst>
        </xdr:cNvPr>
        <xdr:cNvSpPr txBox="1"/>
      </xdr:nvSpPr>
      <xdr:spPr>
        <a:xfrm>
          <a:off x="1056150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652" name="直線コネクタ 651">
          <a:extLst>
            <a:ext uri="{FF2B5EF4-FFF2-40B4-BE49-F238E27FC236}">
              <a16:creationId xmlns:a16="http://schemas.microsoft.com/office/drawing/2014/main" id="{3B66B231-C64C-4CC2-BDAF-4E09911003CA}"/>
            </a:ext>
          </a:extLst>
        </xdr:cNvPr>
        <xdr:cNvCxnSpPr/>
      </xdr:nvCxnSpPr>
      <xdr:spPr>
        <a:xfrm>
          <a:off x="10960100" y="18308139"/>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textlink="">
      <xdr:nvSpPr>
        <xdr:cNvPr id="653" name="テキスト ボックス 652">
          <a:extLst>
            <a:ext uri="{FF2B5EF4-FFF2-40B4-BE49-F238E27FC236}">
              <a16:creationId xmlns:a16="http://schemas.microsoft.com/office/drawing/2014/main" id="{19E5DF83-5008-4086-ABF4-7DC21BFB68E2}"/>
            </a:ext>
          </a:extLst>
        </xdr:cNvPr>
        <xdr:cNvSpPr txBox="1"/>
      </xdr:nvSpPr>
      <xdr:spPr>
        <a:xfrm>
          <a:off x="10561501" y="1816972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654" name="直線コネクタ 653">
          <a:extLst>
            <a:ext uri="{FF2B5EF4-FFF2-40B4-BE49-F238E27FC236}">
              <a16:creationId xmlns:a16="http://schemas.microsoft.com/office/drawing/2014/main" id="{964FD59F-598A-4359-A664-1AE1B1AF46F4}"/>
            </a:ext>
          </a:extLst>
        </xdr:cNvPr>
        <xdr:cNvCxnSpPr/>
      </xdr:nvCxnSpPr>
      <xdr:spPr>
        <a:xfrm>
          <a:off x="10960100" y="1798918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textlink="">
      <xdr:nvSpPr>
        <xdr:cNvPr id="655" name="テキスト ボックス 654">
          <a:extLst>
            <a:ext uri="{FF2B5EF4-FFF2-40B4-BE49-F238E27FC236}">
              <a16:creationId xmlns:a16="http://schemas.microsoft.com/office/drawing/2014/main" id="{6C3A6DEA-7B89-486C-8F86-B153683F59ED}"/>
            </a:ext>
          </a:extLst>
        </xdr:cNvPr>
        <xdr:cNvSpPr txBox="1"/>
      </xdr:nvSpPr>
      <xdr:spPr>
        <a:xfrm>
          <a:off x="10602761" y="1785077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656" name="直線コネクタ 655">
          <a:extLst>
            <a:ext uri="{FF2B5EF4-FFF2-40B4-BE49-F238E27FC236}">
              <a16:creationId xmlns:a16="http://schemas.microsoft.com/office/drawing/2014/main" id="{BCDA700F-F6F7-4C72-8668-A260A52DEC64}"/>
            </a:ext>
          </a:extLst>
        </xdr:cNvPr>
        <xdr:cNvCxnSpPr/>
      </xdr:nvCxnSpPr>
      <xdr:spPr>
        <a:xfrm>
          <a:off x="10960100" y="17670236"/>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textlink="">
      <xdr:nvSpPr>
        <xdr:cNvPr id="657" name="テキスト ボックス 656">
          <a:extLst>
            <a:ext uri="{FF2B5EF4-FFF2-40B4-BE49-F238E27FC236}">
              <a16:creationId xmlns:a16="http://schemas.microsoft.com/office/drawing/2014/main" id="{1715BD4F-9C37-4FD8-858E-4060ABB929EA}"/>
            </a:ext>
          </a:extLst>
        </xdr:cNvPr>
        <xdr:cNvSpPr txBox="1"/>
      </xdr:nvSpPr>
      <xdr:spPr>
        <a:xfrm>
          <a:off x="10602761" y="1753182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658" name="直線コネクタ 657">
          <a:extLst>
            <a:ext uri="{FF2B5EF4-FFF2-40B4-BE49-F238E27FC236}">
              <a16:creationId xmlns:a16="http://schemas.microsoft.com/office/drawing/2014/main" id="{6891E84A-B6A8-4A7D-AED6-A9EA61446CCC}"/>
            </a:ext>
          </a:extLst>
        </xdr:cNvPr>
        <xdr:cNvCxnSpPr/>
      </xdr:nvCxnSpPr>
      <xdr:spPr>
        <a:xfrm>
          <a:off x="10960100" y="1735128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textlink="">
      <xdr:nvSpPr>
        <xdr:cNvPr id="659" name="テキスト ボックス 658">
          <a:extLst>
            <a:ext uri="{FF2B5EF4-FFF2-40B4-BE49-F238E27FC236}">
              <a16:creationId xmlns:a16="http://schemas.microsoft.com/office/drawing/2014/main" id="{3AF062BC-11D0-47C8-A8A0-568DC1386BF5}"/>
            </a:ext>
          </a:extLst>
        </xdr:cNvPr>
        <xdr:cNvSpPr txBox="1"/>
      </xdr:nvSpPr>
      <xdr:spPr>
        <a:xfrm>
          <a:off x="10602761" y="1721287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660" name="直線コネクタ 659">
          <a:extLst>
            <a:ext uri="{FF2B5EF4-FFF2-40B4-BE49-F238E27FC236}">
              <a16:creationId xmlns:a16="http://schemas.microsoft.com/office/drawing/2014/main" id="{94C56EC6-DE21-4F47-917F-07FC9374CC15}"/>
            </a:ext>
          </a:extLst>
        </xdr:cNvPr>
        <xdr:cNvCxnSpPr/>
      </xdr:nvCxnSpPr>
      <xdr:spPr>
        <a:xfrm>
          <a:off x="10960100" y="1703233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textlink="">
      <xdr:nvSpPr>
        <xdr:cNvPr id="661" name="テキスト ボックス 660">
          <a:extLst>
            <a:ext uri="{FF2B5EF4-FFF2-40B4-BE49-F238E27FC236}">
              <a16:creationId xmlns:a16="http://schemas.microsoft.com/office/drawing/2014/main" id="{FB4B690B-2976-4ED9-96F7-88E19D1E223B}"/>
            </a:ext>
          </a:extLst>
        </xdr:cNvPr>
        <xdr:cNvSpPr txBox="1"/>
      </xdr:nvSpPr>
      <xdr:spPr>
        <a:xfrm>
          <a:off x="10602761" y="16893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662" name="直線コネクタ 661">
          <a:extLst>
            <a:ext uri="{FF2B5EF4-FFF2-40B4-BE49-F238E27FC236}">
              <a16:creationId xmlns:a16="http://schemas.microsoft.com/office/drawing/2014/main" id="{0DC4E65D-458F-4173-9173-839AD2FF4C66}"/>
            </a:ext>
          </a:extLst>
        </xdr:cNvPr>
        <xdr:cNvCxnSpPr/>
      </xdr:nvCxnSpPr>
      <xdr:spPr>
        <a:xfrm>
          <a:off x="10960100" y="16713381"/>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textlink="">
      <xdr:nvSpPr>
        <xdr:cNvPr id="663" name="テキスト ボックス 662">
          <a:extLst>
            <a:ext uri="{FF2B5EF4-FFF2-40B4-BE49-F238E27FC236}">
              <a16:creationId xmlns:a16="http://schemas.microsoft.com/office/drawing/2014/main" id="{B5C7BBF5-2C8B-4E6B-A394-E8217C89ABBD}"/>
            </a:ext>
          </a:extLst>
        </xdr:cNvPr>
        <xdr:cNvSpPr txBox="1"/>
      </xdr:nvSpPr>
      <xdr:spPr>
        <a:xfrm>
          <a:off x="10666881" y="1657496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64" name="直線コネクタ 663">
          <a:extLst>
            <a:ext uri="{FF2B5EF4-FFF2-40B4-BE49-F238E27FC236}">
              <a16:creationId xmlns:a16="http://schemas.microsoft.com/office/drawing/2014/main" id="{D7525D56-2ACF-4AB0-9573-D230D0E7AAEB}"/>
            </a:ext>
          </a:extLst>
        </xdr:cNvPr>
        <xdr:cNvCxnSpPr/>
      </xdr:nvCxnSpPr>
      <xdr:spPr>
        <a:xfrm>
          <a:off x="10960100" y="163944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textlink="">
      <xdr:nvSpPr>
        <xdr:cNvPr id="665" name="【庁舎】&#10;有形固定資産減価償却率グラフ枠">
          <a:extLst>
            <a:ext uri="{FF2B5EF4-FFF2-40B4-BE49-F238E27FC236}">
              <a16:creationId xmlns:a16="http://schemas.microsoft.com/office/drawing/2014/main" id="{3F870E9C-B18B-48AA-97C8-C3DFBE75C53E}"/>
            </a:ext>
          </a:extLst>
        </xdr:cNvPr>
        <xdr:cNvSpPr/>
      </xdr:nvSpPr>
      <xdr:spPr>
        <a:xfrm>
          <a:off x="1096010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1088</xdr:rowOff>
    </xdr:from>
    <xdr:to>
      <xdr:col>85</xdr:col>
      <xdr:colOff>126364</xdr:colOff>
      <xdr:row>109</xdr:row>
      <xdr:rowOff>35379</xdr:rowOff>
    </xdr:to>
    <xdr:cxnSp macro="">
      <xdr:nvCxnSpPr>
        <xdr:cNvPr id="666" name="直線コネクタ 665">
          <a:extLst>
            <a:ext uri="{FF2B5EF4-FFF2-40B4-BE49-F238E27FC236}">
              <a16:creationId xmlns:a16="http://schemas.microsoft.com/office/drawing/2014/main" id="{B1B70D8E-F03B-441C-9E52-5D5E09DCB713}"/>
            </a:ext>
          </a:extLst>
        </xdr:cNvPr>
        <xdr:cNvCxnSpPr/>
      </xdr:nvCxnSpPr>
      <xdr:spPr>
        <a:xfrm flipV="1">
          <a:off x="14375764" y="16765088"/>
          <a:ext cx="0" cy="15430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textlink="">
      <xdr:nvSpPr>
        <xdr:cNvPr id="667" name="【庁舎】&#10;有形固定資産減価償却率最小値テキスト">
          <a:extLst>
            <a:ext uri="{FF2B5EF4-FFF2-40B4-BE49-F238E27FC236}">
              <a16:creationId xmlns:a16="http://schemas.microsoft.com/office/drawing/2014/main" id="{8F533DE5-1CB9-4A18-B804-B314980EF483}"/>
            </a:ext>
          </a:extLst>
        </xdr:cNvPr>
        <xdr:cNvSpPr txBox="1"/>
      </xdr:nvSpPr>
      <xdr:spPr>
        <a:xfrm>
          <a:off x="14414500" y="18311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668" name="直線コネクタ 667">
          <a:extLst>
            <a:ext uri="{FF2B5EF4-FFF2-40B4-BE49-F238E27FC236}">
              <a16:creationId xmlns:a16="http://schemas.microsoft.com/office/drawing/2014/main" id="{BAA14856-7EF0-4B62-BE1F-F7E149D0AF64}"/>
            </a:ext>
          </a:extLst>
        </xdr:cNvPr>
        <xdr:cNvCxnSpPr/>
      </xdr:nvCxnSpPr>
      <xdr:spPr>
        <a:xfrm>
          <a:off x="14287500" y="1830813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119215</xdr:rowOff>
    </xdr:from>
    <xdr:ext cx="340478" cy="259045"/>
    <xdr:sp textlink="">
      <xdr:nvSpPr>
        <xdr:cNvPr id="669" name="【庁舎】&#10;有形固定資産減価償却率最大値テキスト">
          <a:extLst>
            <a:ext uri="{FF2B5EF4-FFF2-40B4-BE49-F238E27FC236}">
              <a16:creationId xmlns:a16="http://schemas.microsoft.com/office/drawing/2014/main" id="{73488F6B-57CB-4152-9DBB-AEFAF1F0F19B}"/>
            </a:ext>
          </a:extLst>
        </xdr:cNvPr>
        <xdr:cNvSpPr txBox="1"/>
      </xdr:nvSpPr>
      <xdr:spPr>
        <a:xfrm>
          <a:off x="14414500" y="1654793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1088</xdr:rowOff>
    </xdr:from>
    <xdr:to>
      <xdr:col>86</xdr:col>
      <xdr:colOff>25400</xdr:colOff>
      <xdr:row>100</xdr:row>
      <xdr:rowOff>1088</xdr:rowOff>
    </xdr:to>
    <xdr:cxnSp macro="">
      <xdr:nvCxnSpPr>
        <xdr:cNvPr id="670" name="直線コネクタ 669">
          <a:extLst>
            <a:ext uri="{FF2B5EF4-FFF2-40B4-BE49-F238E27FC236}">
              <a16:creationId xmlns:a16="http://schemas.microsoft.com/office/drawing/2014/main" id="{712348E9-EB56-4AA6-BF18-BEF2ACE1467F}"/>
            </a:ext>
          </a:extLst>
        </xdr:cNvPr>
        <xdr:cNvCxnSpPr/>
      </xdr:nvCxnSpPr>
      <xdr:spPr>
        <a:xfrm>
          <a:off x="14287500" y="1676508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131553</xdr:rowOff>
    </xdr:from>
    <xdr:ext cx="405111" cy="259045"/>
    <xdr:sp textlink="">
      <xdr:nvSpPr>
        <xdr:cNvPr id="671" name="【庁舎】&#10;有形固定資産減価償却率平均値テキスト">
          <a:extLst>
            <a:ext uri="{FF2B5EF4-FFF2-40B4-BE49-F238E27FC236}">
              <a16:creationId xmlns:a16="http://schemas.microsoft.com/office/drawing/2014/main" id="{B0456764-8381-4292-926E-A45275ABC7C9}"/>
            </a:ext>
          </a:extLst>
        </xdr:cNvPr>
        <xdr:cNvSpPr txBox="1"/>
      </xdr:nvSpPr>
      <xdr:spPr>
        <a:xfrm>
          <a:off x="14414500" y="1739847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108676</xdr:rowOff>
    </xdr:from>
    <xdr:to>
      <xdr:col>85</xdr:col>
      <xdr:colOff>177800</xdr:colOff>
      <xdr:row>105</xdr:row>
      <xdr:rowOff>38826</xdr:rowOff>
    </xdr:to>
    <xdr:sp textlink="">
      <xdr:nvSpPr>
        <xdr:cNvPr id="672" name="フローチャート: 判断 671">
          <a:extLst>
            <a:ext uri="{FF2B5EF4-FFF2-40B4-BE49-F238E27FC236}">
              <a16:creationId xmlns:a16="http://schemas.microsoft.com/office/drawing/2014/main" id="{9D5679DE-B542-4566-A364-D1037AEAF629}"/>
            </a:ext>
          </a:extLst>
        </xdr:cNvPr>
        <xdr:cNvSpPr/>
      </xdr:nvSpPr>
      <xdr:spPr>
        <a:xfrm>
          <a:off x="14325600" y="17543236"/>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72752</xdr:rowOff>
    </xdr:from>
    <xdr:to>
      <xdr:col>81</xdr:col>
      <xdr:colOff>101600</xdr:colOff>
      <xdr:row>105</xdr:row>
      <xdr:rowOff>2902</xdr:rowOff>
    </xdr:to>
    <xdr:sp textlink="">
      <xdr:nvSpPr>
        <xdr:cNvPr id="673" name="フローチャート: 判断 672">
          <a:extLst>
            <a:ext uri="{FF2B5EF4-FFF2-40B4-BE49-F238E27FC236}">
              <a16:creationId xmlns:a16="http://schemas.microsoft.com/office/drawing/2014/main" id="{D61A594D-445A-478E-AC0C-F80DF7568FC5}"/>
            </a:ext>
          </a:extLst>
        </xdr:cNvPr>
        <xdr:cNvSpPr/>
      </xdr:nvSpPr>
      <xdr:spPr>
        <a:xfrm>
          <a:off x="13578840" y="1750731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51526</xdr:rowOff>
    </xdr:from>
    <xdr:to>
      <xdr:col>76</xdr:col>
      <xdr:colOff>165100</xdr:colOff>
      <xdr:row>104</xdr:row>
      <xdr:rowOff>153126</xdr:rowOff>
    </xdr:to>
    <xdr:sp textlink="">
      <xdr:nvSpPr>
        <xdr:cNvPr id="674" name="フローチャート: 判断 673">
          <a:extLst>
            <a:ext uri="{FF2B5EF4-FFF2-40B4-BE49-F238E27FC236}">
              <a16:creationId xmlns:a16="http://schemas.microsoft.com/office/drawing/2014/main" id="{C7C6928C-3BB2-439D-95FA-794908E84C25}"/>
            </a:ext>
          </a:extLst>
        </xdr:cNvPr>
        <xdr:cNvSpPr/>
      </xdr:nvSpPr>
      <xdr:spPr>
        <a:xfrm>
          <a:off x="12804140" y="17486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46627</xdr:rowOff>
    </xdr:from>
    <xdr:to>
      <xdr:col>72</xdr:col>
      <xdr:colOff>38100</xdr:colOff>
      <xdr:row>104</xdr:row>
      <xdr:rowOff>148227</xdr:rowOff>
    </xdr:to>
    <xdr:sp textlink="">
      <xdr:nvSpPr>
        <xdr:cNvPr id="675" name="フローチャート: 判断 674">
          <a:extLst>
            <a:ext uri="{FF2B5EF4-FFF2-40B4-BE49-F238E27FC236}">
              <a16:creationId xmlns:a16="http://schemas.microsoft.com/office/drawing/2014/main" id="{D59B1876-8638-41D8-B1FB-5E9FE083A990}"/>
            </a:ext>
          </a:extLst>
        </xdr:cNvPr>
        <xdr:cNvSpPr/>
      </xdr:nvSpPr>
      <xdr:spPr>
        <a:xfrm>
          <a:off x="12029440" y="17481187"/>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79284</xdr:rowOff>
    </xdr:from>
    <xdr:to>
      <xdr:col>67</xdr:col>
      <xdr:colOff>101600</xdr:colOff>
      <xdr:row>105</xdr:row>
      <xdr:rowOff>9434</xdr:rowOff>
    </xdr:to>
    <xdr:sp textlink="">
      <xdr:nvSpPr>
        <xdr:cNvPr id="676" name="フローチャート: 判断 675">
          <a:extLst>
            <a:ext uri="{FF2B5EF4-FFF2-40B4-BE49-F238E27FC236}">
              <a16:creationId xmlns:a16="http://schemas.microsoft.com/office/drawing/2014/main" id="{E8A41C8A-6BAC-446A-A52D-AAA95D3B2E5E}"/>
            </a:ext>
          </a:extLst>
        </xdr:cNvPr>
        <xdr:cNvSpPr/>
      </xdr:nvSpPr>
      <xdr:spPr>
        <a:xfrm>
          <a:off x="11231880" y="1751384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textlink="">
      <xdr:nvSpPr>
        <xdr:cNvPr id="677" name="テキスト ボックス 676">
          <a:extLst>
            <a:ext uri="{FF2B5EF4-FFF2-40B4-BE49-F238E27FC236}">
              <a16:creationId xmlns:a16="http://schemas.microsoft.com/office/drawing/2014/main" id="{EF643392-3427-49E7-B62E-A434741D5AEE}"/>
            </a:ext>
          </a:extLst>
        </xdr:cNvPr>
        <xdr:cNvSpPr txBox="1"/>
      </xdr:nvSpPr>
      <xdr:spPr>
        <a:xfrm>
          <a:off x="14208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textlink="">
      <xdr:nvSpPr>
        <xdr:cNvPr id="678" name="テキスト ボックス 677">
          <a:extLst>
            <a:ext uri="{FF2B5EF4-FFF2-40B4-BE49-F238E27FC236}">
              <a16:creationId xmlns:a16="http://schemas.microsoft.com/office/drawing/2014/main" id="{BFFFC201-2ECD-48A2-8985-ED20EA095096}"/>
            </a:ext>
          </a:extLst>
        </xdr:cNvPr>
        <xdr:cNvSpPr txBox="1"/>
      </xdr:nvSpPr>
      <xdr:spPr>
        <a:xfrm>
          <a:off x="134620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textlink="">
      <xdr:nvSpPr>
        <xdr:cNvPr id="679" name="テキスト ボックス 678">
          <a:extLst>
            <a:ext uri="{FF2B5EF4-FFF2-40B4-BE49-F238E27FC236}">
              <a16:creationId xmlns:a16="http://schemas.microsoft.com/office/drawing/2014/main" id="{E55098DB-EBED-4C51-B9DB-87166C3E7227}"/>
            </a:ext>
          </a:extLst>
        </xdr:cNvPr>
        <xdr:cNvSpPr txBox="1"/>
      </xdr:nvSpPr>
      <xdr:spPr>
        <a:xfrm>
          <a:off x="126873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textlink="">
      <xdr:nvSpPr>
        <xdr:cNvPr id="680" name="テキスト ボックス 679">
          <a:extLst>
            <a:ext uri="{FF2B5EF4-FFF2-40B4-BE49-F238E27FC236}">
              <a16:creationId xmlns:a16="http://schemas.microsoft.com/office/drawing/2014/main" id="{3072A348-8081-45AE-AF97-8BECC01446B7}"/>
            </a:ext>
          </a:extLst>
        </xdr:cNvPr>
        <xdr:cNvSpPr txBox="1"/>
      </xdr:nvSpPr>
      <xdr:spPr>
        <a:xfrm>
          <a:off x="119049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textlink="">
      <xdr:nvSpPr>
        <xdr:cNvPr id="681" name="テキスト ボックス 680">
          <a:extLst>
            <a:ext uri="{FF2B5EF4-FFF2-40B4-BE49-F238E27FC236}">
              <a16:creationId xmlns:a16="http://schemas.microsoft.com/office/drawing/2014/main" id="{FFA4E4B7-E507-41F2-B427-94B971036F99}"/>
            </a:ext>
          </a:extLst>
        </xdr:cNvPr>
        <xdr:cNvSpPr txBox="1"/>
      </xdr:nvSpPr>
      <xdr:spPr>
        <a:xfrm>
          <a:off x="111150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108</xdr:row>
      <xdr:rowOff>144599</xdr:rowOff>
    </xdr:from>
    <xdr:to>
      <xdr:col>85</xdr:col>
      <xdr:colOff>177800</xdr:colOff>
      <xdr:row>109</xdr:row>
      <xdr:rowOff>74749</xdr:rowOff>
    </xdr:to>
    <xdr:sp textlink="">
      <xdr:nvSpPr>
        <xdr:cNvPr id="682" name="楕円 681">
          <a:extLst>
            <a:ext uri="{FF2B5EF4-FFF2-40B4-BE49-F238E27FC236}">
              <a16:creationId xmlns:a16="http://schemas.microsoft.com/office/drawing/2014/main" id="{6B42EFE4-A61D-4C6B-939B-4BF3A242A375}"/>
            </a:ext>
          </a:extLst>
        </xdr:cNvPr>
        <xdr:cNvSpPr/>
      </xdr:nvSpPr>
      <xdr:spPr>
        <a:xfrm>
          <a:off x="14325600" y="18249719"/>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108</xdr:row>
      <xdr:rowOff>59526</xdr:rowOff>
    </xdr:from>
    <xdr:ext cx="405111" cy="259045"/>
    <xdr:sp textlink="">
      <xdr:nvSpPr>
        <xdr:cNvPr id="683" name="【庁舎】&#10;有形固定資産減価償却率該当値テキスト">
          <a:extLst>
            <a:ext uri="{FF2B5EF4-FFF2-40B4-BE49-F238E27FC236}">
              <a16:creationId xmlns:a16="http://schemas.microsoft.com/office/drawing/2014/main" id="{8FF46C54-C033-4932-8C5E-E83BE67D837A}"/>
            </a:ext>
          </a:extLst>
        </xdr:cNvPr>
        <xdr:cNvSpPr txBox="1"/>
      </xdr:nvSpPr>
      <xdr:spPr>
        <a:xfrm>
          <a:off x="14414500" y="181646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108</xdr:row>
      <xdr:rowOff>142966</xdr:rowOff>
    </xdr:from>
    <xdr:to>
      <xdr:col>81</xdr:col>
      <xdr:colOff>101600</xdr:colOff>
      <xdr:row>109</xdr:row>
      <xdr:rowOff>73116</xdr:rowOff>
    </xdr:to>
    <xdr:sp textlink="">
      <xdr:nvSpPr>
        <xdr:cNvPr id="684" name="楕円 683">
          <a:extLst>
            <a:ext uri="{FF2B5EF4-FFF2-40B4-BE49-F238E27FC236}">
              <a16:creationId xmlns:a16="http://schemas.microsoft.com/office/drawing/2014/main" id="{53B44FAB-9517-416D-BC26-63D3392C4B1C}"/>
            </a:ext>
          </a:extLst>
        </xdr:cNvPr>
        <xdr:cNvSpPr/>
      </xdr:nvSpPr>
      <xdr:spPr>
        <a:xfrm>
          <a:off x="13578840" y="1824808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109</xdr:row>
      <xdr:rowOff>22316</xdr:rowOff>
    </xdr:from>
    <xdr:to>
      <xdr:col>85</xdr:col>
      <xdr:colOff>127000</xdr:colOff>
      <xdr:row>109</xdr:row>
      <xdr:rowOff>23949</xdr:rowOff>
    </xdr:to>
    <xdr:cxnSp macro="">
      <xdr:nvCxnSpPr>
        <xdr:cNvPr id="685" name="直線コネクタ 684">
          <a:extLst>
            <a:ext uri="{FF2B5EF4-FFF2-40B4-BE49-F238E27FC236}">
              <a16:creationId xmlns:a16="http://schemas.microsoft.com/office/drawing/2014/main" id="{E84BC981-85E5-4C29-A23C-F0AEF281F27E}"/>
            </a:ext>
          </a:extLst>
        </xdr:cNvPr>
        <xdr:cNvCxnSpPr/>
      </xdr:nvCxnSpPr>
      <xdr:spPr>
        <a:xfrm>
          <a:off x="13629640" y="18295076"/>
          <a:ext cx="746760" cy="1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108</xdr:row>
      <xdr:rowOff>142966</xdr:rowOff>
    </xdr:from>
    <xdr:to>
      <xdr:col>76</xdr:col>
      <xdr:colOff>165100</xdr:colOff>
      <xdr:row>109</xdr:row>
      <xdr:rowOff>73116</xdr:rowOff>
    </xdr:to>
    <xdr:sp textlink="">
      <xdr:nvSpPr>
        <xdr:cNvPr id="686" name="楕円 685">
          <a:extLst>
            <a:ext uri="{FF2B5EF4-FFF2-40B4-BE49-F238E27FC236}">
              <a16:creationId xmlns:a16="http://schemas.microsoft.com/office/drawing/2014/main" id="{71310D6C-77A3-4143-BAEF-34B4A55A9900}"/>
            </a:ext>
          </a:extLst>
        </xdr:cNvPr>
        <xdr:cNvSpPr/>
      </xdr:nvSpPr>
      <xdr:spPr>
        <a:xfrm>
          <a:off x="12804140" y="1824808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109</xdr:row>
      <xdr:rowOff>22316</xdr:rowOff>
    </xdr:from>
    <xdr:to>
      <xdr:col>81</xdr:col>
      <xdr:colOff>50800</xdr:colOff>
      <xdr:row>109</xdr:row>
      <xdr:rowOff>22316</xdr:rowOff>
    </xdr:to>
    <xdr:cxnSp macro="">
      <xdr:nvCxnSpPr>
        <xdr:cNvPr id="687" name="直線コネクタ 686">
          <a:extLst>
            <a:ext uri="{FF2B5EF4-FFF2-40B4-BE49-F238E27FC236}">
              <a16:creationId xmlns:a16="http://schemas.microsoft.com/office/drawing/2014/main" id="{69EAF4FE-AA4F-462A-AF18-2276E8D40AB0}"/>
            </a:ext>
          </a:extLst>
        </xdr:cNvPr>
        <xdr:cNvCxnSpPr/>
      </xdr:nvCxnSpPr>
      <xdr:spPr>
        <a:xfrm>
          <a:off x="12854940" y="18295076"/>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108</xdr:row>
      <xdr:rowOff>141332</xdr:rowOff>
    </xdr:from>
    <xdr:to>
      <xdr:col>72</xdr:col>
      <xdr:colOff>38100</xdr:colOff>
      <xdr:row>109</xdr:row>
      <xdr:rowOff>71482</xdr:rowOff>
    </xdr:to>
    <xdr:sp textlink="">
      <xdr:nvSpPr>
        <xdr:cNvPr id="688" name="楕円 687">
          <a:extLst>
            <a:ext uri="{FF2B5EF4-FFF2-40B4-BE49-F238E27FC236}">
              <a16:creationId xmlns:a16="http://schemas.microsoft.com/office/drawing/2014/main" id="{AF4AF4A0-E374-45AB-9294-E8967074C521}"/>
            </a:ext>
          </a:extLst>
        </xdr:cNvPr>
        <xdr:cNvSpPr/>
      </xdr:nvSpPr>
      <xdr:spPr>
        <a:xfrm>
          <a:off x="12029440" y="1824645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109</xdr:row>
      <xdr:rowOff>20682</xdr:rowOff>
    </xdr:from>
    <xdr:to>
      <xdr:col>76</xdr:col>
      <xdr:colOff>114300</xdr:colOff>
      <xdr:row>109</xdr:row>
      <xdr:rowOff>22316</xdr:rowOff>
    </xdr:to>
    <xdr:cxnSp macro="">
      <xdr:nvCxnSpPr>
        <xdr:cNvPr id="689" name="直線コネクタ 688">
          <a:extLst>
            <a:ext uri="{FF2B5EF4-FFF2-40B4-BE49-F238E27FC236}">
              <a16:creationId xmlns:a16="http://schemas.microsoft.com/office/drawing/2014/main" id="{C161C7F3-6EC5-4E08-9B3E-762C462AF16D}"/>
            </a:ext>
          </a:extLst>
        </xdr:cNvPr>
        <xdr:cNvCxnSpPr/>
      </xdr:nvCxnSpPr>
      <xdr:spPr>
        <a:xfrm>
          <a:off x="12072620" y="18293442"/>
          <a:ext cx="782320" cy="16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108</xdr:row>
      <xdr:rowOff>139700</xdr:rowOff>
    </xdr:from>
    <xdr:to>
      <xdr:col>67</xdr:col>
      <xdr:colOff>101600</xdr:colOff>
      <xdr:row>109</xdr:row>
      <xdr:rowOff>69850</xdr:rowOff>
    </xdr:to>
    <xdr:sp textlink="">
      <xdr:nvSpPr>
        <xdr:cNvPr id="690" name="楕円 689">
          <a:extLst>
            <a:ext uri="{FF2B5EF4-FFF2-40B4-BE49-F238E27FC236}">
              <a16:creationId xmlns:a16="http://schemas.microsoft.com/office/drawing/2014/main" id="{2295B098-4156-4CE2-B773-3E12D2D54263}"/>
            </a:ext>
          </a:extLst>
        </xdr:cNvPr>
        <xdr:cNvSpPr/>
      </xdr:nvSpPr>
      <xdr:spPr>
        <a:xfrm>
          <a:off x="11231880" y="182448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109</xdr:row>
      <xdr:rowOff>19050</xdr:rowOff>
    </xdr:from>
    <xdr:to>
      <xdr:col>71</xdr:col>
      <xdr:colOff>177800</xdr:colOff>
      <xdr:row>109</xdr:row>
      <xdr:rowOff>20682</xdr:rowOff>
    </xdr:to>
    <xdr:cxnSp macro="">
      <xdr:nvCxnSpPr>
        <xdr:cNvPr id="691" name="直線コネクタ 690">
          <a:extLst>
            <a:ext uri="{FF2B5EF4-FFF2-40B4-BE49-F238E27FC236}">
              <a16:creationId xmlns:a16="http://schemas.microsoft.com/office/drawing/2014/main" id="{F8CB9DEF-0539-4ABF-B182-1FC48496733C}"/>
            </a:ext>
          </a:extLst>
        </xdr:cNvPr>
        <xdr:cNvCxnSpPr/>
      </xdr:nvCxnSpPr>
      <xdr:spPr>
        <a:xfrm>
          <a:off x="11282680" y="18291810"/>
          <a:ext cx="789940" cy="1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19429</xdr:rowOff>
    </xdr:from>
    <xdr:ext cx="405111" cy="259045"/>
    <xdr:sp textlink="">
      <xdr:nvSpPr>
        <xdr:cNvPr id="692" name="n_1aveValue【庁舎】&#10;有形固定資産減価償却率">
          <a:extLst>
            <a:ext uri="{FF2B5EF4-FFF2-40B4-BE49-F238E27FC236}">
              <a16:creationId xmlns:a16="http://schemas.microsoft.com/office/drawing/2014/main" id="{E5674B4A-D8AB-4A95-9255-7FD62E7F443E}"/>
            </a:ext>
          </a:extLst>
        </xdr:cNvPr>
        <xdr:cNvSpPr txBox="1"/>
      </xdr:nvSpPr>
      <xdr:spPr>
        <a:xfrm>
          <a:off x="13437244" y="172863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169653</xdr:rowOff>
    </xdr:from>
    <xdr:ext cx="405111" cy="259045"/>
    <xdr:sp textlink="">
      <xdr:nvSpPr>
        <xdr:cNvPr id="693" name="n_2aveValue【庁舎】&#10;有形固定資産減価償却率">
          <a:extLst>
            <a:ext uri="{FF2B5EF4-FFF2-40B4-BE49-F238E27FC236}">
              <a16:creationId xmlns:a16="http://schemas.microsoft.com/office/drawing/2014/main" id="{73362A34-04B3-4A4C-ACF7-A6FF1C157147}"/>
            </a:ext>
          </a:extLst>
        </xdr:cNvPr>
        <xdr:cNvSpPr txBox="1"/>
      </xdr:nvSpPr>
      <xdr:spPr>
        <a:xfrm>
          <a:off x="12675244" y="172689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164754</xdr:rowOff>
    </xdr:from>
    <xdr:ext cx="405111" cy="259045"/>
    <xdr:sp textlink="">
      <xdr:nvSpPr>
        <xdr:cNvPr id="694" name="n_3aveValue【庁舎】&#10;有形固定資産減価償却率">
          <a:extLst>
            <a:ext uri="{FF2B5EF4-FFF2-40B4-BE49-F238E27FC236}">
              <a16:creationId xmlns:a16="http://schemas.microsoft.com/office/drawing/2014/main" id="{626C024C-8298-4490-9896-4BB789E7AEE5}"/>
            </a:ext>
          </a:extLst>
        </xdr:cNvPr>
        <xdr:cNvSpPr txBox="1"/>
      </xdr:nvSpPr>
      <xdr:spPr>
        <a:xfrm>
          <a:off x="11900544" y="172640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25961</xdr:rowOff>
    </xdr:from>
    <xdr:ext cx="405111" cy="259045"/>
    <xdr:sp textlink="">
      <xdr:nvSpPr>
        <xdr:cNvPr id="695" name="n_4aveValue【庁舎】&#10;有形固定資産減価償却率">
          <a:extLst>
            <a:ext uri="{FF2B5EF4-FFF2-40B4-BE49-F238E27FC236}">
              <a16:creationId xmlns:a16="http://schemas.microsoft.com/office/drawing/2014/main" id="{4626EAEE-0C63-47BC-920D-52C225C336F3}"/>
            </a:ext>
          </a:extLst>
        </xdr:cNvPr>
        <xdr:cNvSpPr txBox="1"/>
      </xdr:nvSpPr>
      <xdr:spPr>
        <a:xfrm>
          <a:off x="11102984" y="172928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109</xdr:row>
      <xdr:rowOff>64243</xdr:rowOff>
    </xdr:from>
    <xdr:ext cx="405111" cy="259045"/>
    <xdr:sp textlink="">
      <xdr:nvSpPr>
        <xdr:cNvPr id="696" name="n_1mainValue【庁舎】&#10;有形固定資産減価償却率">
          <a:extLst>
            <a:ext uri="{FF2B5EF4-FFF2-40B4-BE49-F238E27FC236}">
              <a16:creationId xmlns:a16="http://schemas.microsoft.com/office/drawing/2014/main" id="{A9BFF982-3ED8-4656-B15B-A1200B45590E}"/>
            </a:ext>
          </a:extLst>
        </xdr:cNvPr>
        <xdr:cNvSpPr txBox="1"/>
      </xdr:nvSpPr>
      <xdr:spPr>
        <a:xfrm>
          <a:off x="13437244" y="183370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109</xdr:row>
      <xdr:rowOff>64243</xdr:rowOff>
    </xdr:from>
    <xdr:ext cx="405111" cy="259045"/>
    <xdr:sp textlink="">
      <xdr:nvSpPr>
        <xdr:cNvPr id="697" name="n_2mainValue【庁舎】&#10;有形固定資産減価償却率">
          <a:extLst>
            <a:ext uri="{FF2B5EF4-FFF2-40B4-BE49-F238E27FC236}">
              <a16:creationId xmlns:a16="http://schemas.microsoft.com/office/drawing/2014/main" id="{A5392C94-C694-47C5-9303-B54EDD4675E7}"/>
            </a:ext>
          </a:extLst>
        </xdr:cNvPr>
        <xdr:cNvSpPr txBox="1"/>
      </xdr:nvSpPr>
      <xdr:spPr>
        <a:xfrm>
          <a:off x="12675244" y="183370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109</xdr:row>
      <xdr:rowOff>62609</xdr:rowOff>
    </xdr:from>
    <xdr:ext cx="405111" cy="259045"/>
    <xdr:sp textlink="">
      <xdr:nvSpPr>
        <xdr:cNvPr id="698" name="n_3mainValue【庁舎】&#10;有形固定資産減価償却率">
          <a:extLst>
            <a:ext uri="{FF2B5EF4-FFF2-40B4-BE49-F238E27FC236}">
              <a16:creationId xmlns:a16="http://schemas.microsoft.com/office/drawing/2014/main" id="{75177C08-EBAF-4F8A-938C-4B24F2D81635}"/>
            </a:ext>
          </a:extLst>
        </xdr:cNvPr>
        <xdr:cNvSpPr txBox="1"/>
      </xdr:nvSpPr>
      <xdr:spPr>
        <a:xfrm>
          <a:off x="11900544" y="183353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109</xdr:row>
      <xdr:rowOff>60977</xdr:rowOff>
    </xdr:from>
    <xdr:ext cx="405111" cy="259045"/>
    <xdr:sp textlink="">
      <xdr:nvSpPr>
        <xdr:cNvPr id="699" name="n_4mainValue【庁舎】&#10;有形固定資産減価償却率">
          <a:extLst>
            <a:ext uri="{FF2B5EF4-FFF2-40B4-BE49-F238E27FC236}">
              <a16:creationId xmlns:a16="http://schemas.microsoft.com/office/drawing/2014/main" id="{A5C62DBB-18A6-43D8-899E-5C8B1A3A565F}"/>
            </a:ext>
          </a:extLst>
        </xdr:cNvPr>
        <xdr:cNvSpPr txBox="1"/>
      </xdr:nvSpPr>
      <xdr:spPr>
        <a:xfrm>
          <a:off x="11102984" y="183337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textlink="">
      <xdr:nvSpPr>
        <xdr:cNvPr id="700" name="正方形/長方形 699">
          <a:extLst>
            <a:ext uri="{FF2B5EF4-FFF2-40B4-BE49-F238E27FC236}">
              <a16:creationId xmlns:a16="http://schemas.microsoft.com/office/drawing/2014/main" id="{48F36CDA-0D33-49C8-8144-0D74E2E4D155}"/>
            </a:ext>
          </a:extLst>
        </xdr:cNvPr>
        <xdr:cNvSpPr/>
      </xdr:nvSpPr>
      <xdr:spPr>
        <a:xfrm>
          <a:off x="1609344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textlink="">
      <xdr:nvSpPr>
        <xdr:cNvPr id="701" name="正方形/長方形 700">
          <a:extLst>
            <a:ext uri="{FF2B5EF4-FFF2-40B4-BE49-F238E27FC236}">
              <a16:creationId xmlns:a16="http://schemas.microsoft.com/office/drawing/2014/main" id="{D2609BBD-AA5D-4421-AB9E-3EDBDFAE910F}"/>
            </a:ext>
          </a:extLst>
        </xdr:cNvPr>
        <xdr:cNvSpPr/>
      </xdr:nvSpPr>
      <xdr:spPr>
        <a:xfrm>
          <a:off x="16220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textlink="">
      <xdr:nvSpPr>
        <xdr:cNvPr id="702" name="正方形/長方形 701">
          <a:extLst>
            <a:ext uri="{FF2B5EF4-FFF2-40B4-BE49-F238E27FC236}">
              <a16:creationId xmlns:a16="http://schemas.microsoft.com/office/drawing/2014/main" id="{7C98D731-E6BD-4B41-9A8A-AFDE5E471113}"/>
            </a:ext>
          </a:extLst>
        </xdr:cNvPr>
        <xdr:cNvSpPr/>
      </xdr:nvSpPr>
      <xdr:spPr>
        <a:xfrm>
          <a:off x="16220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textlink="">
      <xdr:nvSpPr>
        <xdr:cNvPr id="703" name="正方形/長方形 702">
          <a:extLst>
            <a:ext uri="{FF2B5EF4-FFF2-40B4-BE49-F238E27FC236}">
              <a16:creationId xmlns:a16="http://schemas.microsoft.com/office/drawing/2014/main" id="{FB8DD903-1FF3-472F-97D3-D19A19DAA524}"/>
            </a:ext>
          </a:extLst>
        </xdr:cNvPr>
        <xdr:cNvSpPr/>
      </xdr:nvSpPr>
      <xdr:spPr>
        <a:xfrm>
          <a:off x="170992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textlink="">
      <xdr:nvSpPr>
        <xdr:cNvPr id="704" name="正方形/長方形 703">
          <a:extLst>
            <a:ext uri="{FF2B5EF4-FFF2-40B4-BE49-F238E27FC236}">
              <a16:creationId xmlns:a16="http://schemas.microsoft.com/office/drawing/2014/main" id="{9B788504-4FF3-4EDA-ADF5-EE35A1AC5B85}"/>
            </a:ext>
          </a:extLst>
        </xdr:cNvPr>
        <xdr:cNvSpPr/>
      </xdr:nvSpPr>
      <xdr:spPr>
        <a:xfrm>
          <a:off x="170992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textlink="">
      <xdr:nvSpPr>
        <xdr:cNvPr id="705" name="正方形/長方形 704">
          <a:extLst>
            <a:ext uri="{FF2B5EF4-FFF2-40B4-BE49-F238E27FC236}">
              <a16:creationId xmlns:a16="http://schemas.microsoft.com/office/drawing/2014/main" id="{CBE36752-B431-4CC4-BB2C-08FD199829FE}"/>
            </a:ext>
          </a:extLst>
        </xdr:cNvPr>
        <xdr:cNvSpPr/>
      </xdr:nvSpPr>
      <xdr:spPr>
        <a:xfrm>
          <a:off x="1810512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96</xdr:row>
      <xdr:rowOff>25400</xdr:rowOff>
    </xdr:from>
    <xdr:to>
      <xdr:col>116</xdr:col>
      <xdr:colOff>0</xdr:colOff>
      <xdr:row>97</xdr:row>
      <xdr:rowOff>107950</xdr:rowOff>
    </xdr:to>
    <xdr:sp textlink="">
      <xdr:nvSpPr>
        <xdr:cNvPr id="706" name="正方形/長方形 705">
          <a:extLst>
            <a:ext uri="{FF2B5EF4-FFF2-40B4-BE49-F238E27FC236}">
              <a16:creationId xmlns:a16="http://schemas.microsoft.com/office/drawing/2014/main" id="{E5FBD6E9-CF9F-4862-B6F0-0EE7E13BAF5A}"/>
            </a:ext>
          </a:extLst>
        </xdr:cNvPr>
        <xdr:cNvSpPr/>
      </xdr:nvSpPr>
      <xdr:spPr>
        <a:xfrm>
          <a:off x="1810512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textlink="">
      <xdr:nvSpPr>
        <xdr:cNvPr id="707" name="正方形/長方形 706">
          <a:extLst>
            <a:ext uri="{FF2B5EF4-FFF2-40B4-BE49-F238E27FC236}">
              <a16:creationId xmlns:a16="http://schemas.microsoft.com/office/drawing/2014/main" id="{E2711EB4-B2F0-479C-8B86-206CF03E6B0B}"/>
            </a:ext>
          </a:extLst>
        </xdr:cNvPr>
        <xdr:cNvSpPr/>
      </xdr:nvSpPr>
      <xdr:spPr>
        <a:xfrm>
          <a:off x="1609344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textlink="">
      <xdr:nvSpPr>
        <xdr:cNvPr id="708" name="テキスト ボックス 707">
          <a:extLst>
            <a:ext uri="{FF2B5EF4-FFF2-40B4-BE49-F238E27FC236}">
              <a16:creationId xmlns:a16="http://schemas.microsoft.com/office/drawing/2014/main" id="{AD8DEA1A-4239-455C-8991-464667336C7B}"/>
            </a:ext>
          </a:extLst>
        </xdr:cNvPr>
        <xdr:cNvSpPr txBox="1"/>
      </xdr:nvSpPr>
      <xdr:spPr>
        <a:xfrm>
          <a:off x="1607820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09" name="直線コネクタ 708">
          <a:extLst>
            <a:ext uri="{FF2B5EF4-FFF2-40B4-BE49-F238E27FC236}">
              <a16:creationId xmlns:a16="http://schemas.microsoft.com/office/drawing/2014/main" id="{EDCE97D5-F3EB-4558-802C-E7AE5C80E743}"/>
            </a:ext>
          </a:extLst>
        </xdr:cNvPr>
        <xdr:cNvCxnSpPr/>
      </xdr:nvCxnSpPr>
      <xdr:spPr>
        <a:xfrm>
          <a:off x="1609344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110</xdr:row>
      <xdr:rowOff>48277</xdr:rowOff>
    </xdr:from>
    <xdr:ext cx="467179" cy="259045"/>
    <xdr:sp textlink="">
      <xdr:nvSpPr>
        <xdr:cNvPr id="710" name="テキスト ボックス 709">
          <a:extLst>
            <a:ext uri="{FF2B5EF4-FFF2-40B4-BE49-F238E27FC236}">
              <a16:creationId xmlns:a16="http://schemas.microsoft.com/office/drawing/2014/main" id="{292298B8-F184-44A7-B91B-6B85DAF2C79B}"/>
            </a:ext>
          </a:extLst>
        </xdr:cNvPr>
        <xdr:cNvSpPr txBox="1"/>
      </xdr:nvSpPr>
      <xdr:spPr>
        <a:xfrm>
          <a:off x="1569484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109</xdr:row>
      <xdr:rowOff>35379</xdr:rowOff>
    </xdr:from>
    <xdr:to>
      <xdr:col>120</xdr:col>
      <xdr:colOff>114300</xdr:colOff>
      <xdr:row>109</xdr:row>
      <xdr:rowOff>35379</xdr:rowOff>
    </xdr:to>
    <xdr:cxnSp macro="">
      <xdr:nvCxnSpPr>
        <xdr:cNvPr id="711" name="直線コネクタ 710">
          <a:extLst>
            <a:ext uri="{FF2B5EF4-FFF2-40B4-BE49-F238E27FC236}">
              <a16:creationId xmlns:a16="http://schemas.microsoft.com/office/drawing/2014/main" id="{3310FB96-039A-4ECA-8F76-42CD9C58E1CC}"/>
            </a:ext>
          </a:extLst>
        </xdr:cNvPr>
        <xdr:cNvCxnSpPr/>
      </xdr:nvCxnSpPr>
      <xdr:spPr>
        <a:xfrm>
          <a:off x="16093440" y="18308139"/>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textlink="">
      <xdr:nvSpPr>
        <xdr:cNvPr id="712" name="テキスト ボックス 711">
          <a:extLst>
            <a:ext uri="{FF2B5EF4-FFF2-40B4-BE49-F238E27FC236}">
              <a16:creationId xmlns:a16="http://schemas.microsoft.com/office/drawing/2014/main" id="{DAD0A711-23E0-492A-A91D-DCB625EB860C}"/>
            </a:ext>
          </a:extLst>
        </xdr:cNvPr>
        <xdr:cNvSpPr txBox="1"/>
      </xdr:nvSpPr>
      <xdr:spPr>
        <a:xfrm>
          <a:off x="15694841" y="1816972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713" name="直線コネクタ 712">
          <a:extLst>
            <a:ext uri="{FF2B5EF4-FFF2-40B4-BE49-F238E27FC236}">
              <a16:creationId xmlns:a16="http://schemas.microsoft.com/office/drawing/2014/main" id="{9E898B0C-F2B3-4A74-8746-DEA05BFCFFCB}"/>
            </a:ext>
          </a:extLst>
        </xdr:cNvPr>
        <xdr:cNvCxnSpPr/>
      </xdr:nvCxnSpPr>
      <xdr:spPr>
        <a:xfrm>
          <a:off x="16093440" y="1798918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textlink="">
      <xdr:nvSpPr>
        <xdr:cNvPr id="714" name="テキスト ボックス 713">
          <a:extLst>
            <a:ext uri="{FF2B5EF4-FFF2-40B4-BE49-F238E27FC236}">
              <a16:creationId xmlns:a16="http://schemas.microsoft.com/office/drawing/2014/main" id="{3A46246E-425B-4875-8287-47FC68CAE13B}"/>
            </a:ext>
          </a:extLst>
        </xdr:cNvPr>
        <xdr:cNvSpPr txBox="1"/>
      </xdr:nvSpPr>
      <xdr:spPr>
        <a:xfrm>
          <a:off x="15694841" y="1785077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715" name="直線コネクタ 714">
          <a:extLst>
            <a:ext uri="{FF2B5EF4-FFF2-40B4-BE49-F238E27FC236}">
              <a16:creationId xmlns:a16="http://schemas.microsoft.com/office/drawing/2014/main" id="{72E16305-BB0C-47DF-A7F1-4E5D70BACCEE}"/>
            </a:ext>
          </a:extLst>
        </xdr:cNvPr>
        <xdr:cNvCxnSpPr/>
      </xdr:nvCxnSpPr>
      <xdr:spPr>
        <a:xfrm>
          <a:off x="16093440" y="17670236"/>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textlink="">
      <xdr:nvSpPr>
        <xdr:cNvPr id="716" name="テキスト ボックス 715">
          <a:extLst>
            <a:ext uri="{FF2B5EF4-FFF2-40B4-BE49-F238E27FC236}">
              <a16:creationId xmlns:a16="http://schemas.microsoft.com/office/drawing/2014/main" id="{C6B5F63B-998E-41CC-8074-0C5A63037A73}"/>
            </a:ext>
          </a:extLst>
        </xdr:cNvPr>
        <xdr:cNvSpPr txBox="1"/>
      </xdr:nvSpPr>
      <xdr:spPr>
        <a:xfrm>
          <a:off x="15694841" y="1753182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717" name="直線コネクタ 716">
          <a:extLst>
            <a:ext uri="{FF2B5EF4-FFF2-40B4-BE49-F238E27FC236}">
              <a16:creationId xmlns:a16="http://schemas.microsoft.com/office/drawing/2014/main" id="{A850879F-D8F7-4177-ADC2-4F6144EFFBBB}"/>
            </a:ext>
          </a:extLst>
        </xdr:cNvPr>
        <xdr:cNvCxnSpPr/>
      </xdr:nvCxnSpPr>
      <xdr:spPr>
        <a:xfrm>
          <a:off x="16093440" y="1735128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textlink="">
      <xdr:nvSpPr>
        <xdr:cNvPr id="718" name="テキスト ボックス 717">
          <a:extLst>
            <a:ext uri="{FF2B5EF4-FFF2-40B4-BE49-F238E27FC236}">
              <a16:creationId xmlns:a16="http://schemas.microsoft.com/office/drawing/2014/main" id="{A6D83735-0C87-4D42-9DC1-33396A1545D7}"/>
            </a:ext>
          </a:extLst>
        </xdr:cNvPr>
        <xdr:cNvSpPr txBox="1"/>
      </xdr:nvSpPr>
      <xdr:spPr>
        <a:xfrm>
          <a:off x="15694841" y="1721287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719" name="直線コネクタ 718">
          <a:extLst>
            <a:ext uri="{FF2B5EF4-FFF2-40B4-BE49-F238E27FC236}">
              <a16:creationId xmlns:a16="http://schemas.microsoft.com/office/drawing/2014/main" id="{3369D5A3-16EB-49BE-AE43-EDA2586B35C2}"/>
            </a:ext>
          </a:extLst>
        </xdr:cNvPr>
        <xdr:cNvCxnSpPr/>
      </xdr:nvCxnSpPr>
      <xdr:spPr>
        <a:xfrm>
          <a:off x="16093440" y="1703233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textlink="">
      <xdr:nvSpPr>
        <xdr:cNvPr id="720" name="テキスト ボックス 719">
          <a:extLst>
            <a:ext uri="{FF2B5EF4-FFF2-40B4-BE49-F238E27FC236}">
              <a16:creationId xmlns:a16="http://schemas.microsoft.com/office/drawing/2014/main" id="{F099D254-8D2D-4806-8154-CDA3991D0078}"/>
            </a:ext>
          </a:extLst>
        </xdr:cNvPr>
        <xdr:cNvSpPr txBox="1"/>
      </xdr:nvSpPr>
      <xdr:spPr>
        <a:xfrm>
          <a:off x="15694841" y="16893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721" name="直線コネクタ 720">
          <a:extLst>
            <a:ext uri="{FF2B5EF4-FFF2-40B4-BE49-F238E27FC236}">
              <a16:creationId xmlns:a16="http://schemas.microsoft.com/office/drawing/2014/main" id="{B51B5C54-DC80-4A6C-8707-20F85035E74B}"/>
            </a:ext>
          </a:extLst>
        </xdr:cNvPr>
        <xdr:cNvCxnSpPr/>
      </xdr:nvCxnSpPr>
      <xdr:spPr>
        <a:xfrm>
          <a:off x="16093440" y="16713381"/>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textlink="">
      <xdr:nvSpPr>
        <xdr:cNvPr id="722" name="テキスト ボックス 721">
          <a:extLst>
            <a:ext uri="{FF2B5EF4-FFF2-40B4-BE49-F238E27FC236}">
              <a16:creationId xmlns:a16="http://schemas.microsoft.com/office/drawing/2014/main" id="{96F4A03F-6BDF-425B-AEC3-2663FC009093}"/>
            </a:ext>
          </a:extLst>
        </xdr:cNvPr>
        <xdr:cNvSpPr txBox="1"/>
      </xdr:nvSpPr>
      <xdr:spPr>
        <a:xfrm>
          <a:off x="15694841" y="1657496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23" name="直線コネクタ 722">
          <a:extLst>
            <a:ext uri="{FF2B5EF4-FFF2-40B4-BE49-F238E27FC236}">
              <a16:creationId xmlns:a16="http://schemas.microsoft.com/office/drawing/2014/main" id="{BA9570E5-C7C6-4F1A-804F-23900461C192}"/>
            </a:ext>
          </a:extLst>
        </xdr:cNvPr>
        <xdr:cNvCxnSpPr/>
      </xdr:nvCxnSpPr>
      <xdr:spPr>
        <a:xfrm>
          <a:off x="1609344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textlink="">
      <xdr:nvSpPr>
        <xdr:cNvPr id="724" name="テキスト ボックス 723">
          <a:extLst>
            <a:ext uri="{FF2B5EF4-FFF2-40B4-BE49-F238E27FC236}">
              <a16:creationId xmlns:a16="http://schemas.microsoft.com/office/drawing/2014/main" id="{6C59EF74-90FA-4678-BF38-7904D79A92FF}"/>
            </a:ext>
          </a:extLst>
        </xdr:cNvPr>
        <xdr:cNvSpPr txBox="1"/>
      </xdr:nvSpPr>
      <xdr:spPr>
        <a:xfrm>
          <a:off x="1569484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textlink="">
      <xdr:nvSpPr>
        <xdr:cNvPr id="725" name="【庁舎】&#10;一人当たり面積グラフ枠">
          <a:extLst>
            <a:ext uri="{FF2B5EF4-FFF2-40B4-BE49-F238E27FC236}">
              <a16:creationId xmlns:a16="http://schemas.microsoft.com/office/drawing/2014/main" id="{5F6913C6-5368-4CC5-8FD0-1EFF59833DC7}"/>
            </a:ext>
          </a:extLst>
        </xdr:cNvPr>
        <xdr:cNvSpPr/>
      </xdr:nvSpPr>
      <xdr:spPr>
        <a:xfrm>
          <a:off x="1609344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130084</xdr:rowOff>
    </xdr:from>
    <xdr:to>
      <xdr:col>116</xdr:col>
      <xdr:colOff>62864</xdr:colOff>
      <xdr:row>108</xdr:row>
      <xdr:rowOff>164374</xdr:rowOff>
    </xdr:to>
    <xdr:cxnSp macro="">
      <xdr:nvCxnSpPr>
        <xdr:cNvPr id="726" name="直線コネクタ 725">
          <a:extLst>
            <a:ext uri="{FF2B5EF4-FFF2-40B4-BE49-F238E27FC236}">
              <a16:creationId xmlns:a16="http://schemas.microsoft.com/office/drawing/2014/main" id="{0737442F-50EA-4B13-9A1D-737537C58209}"/>
            </a:ext>
          </a:extLst>
        </xdr:cNvPr>
        <xdr:cNvCxnSpPr/>
      </xdr:nvCxnSpPr>
      <xdr:spPr>
        <a:xfrm flipV="1">
          <a:off x="19509104" y="16726444"/>
          <a:ext cx="0" cy="15430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168201</xdr:rowOff>
    </xdr:from>
    <xdr:ext cx="469744" cy="259045"/>
    <xdr:sp textlink="">
      <xdr:nvSpPr>
        <xdr:cNvPr id="727" name="【庁舎】&#10;一人当たり面積最小値テキスト">
          <a:extLst>
            <a:ext uri="{FF2B5EF4-FFF2-40B4-BE49-F238E27FC236}">
              <a16:creationId xmlns:a16="http://schemas.microsoft.com/office/drawing/2014/main" id="{62417AF3-05E0-4B2A-8109-A7D32867F1EC}"/>
            </a:ext>
          </a:extLst>
        </xdr:cNvPr>
        <xdr:cNvSpPr txBox="1"/>
      </xdr:nvSpPr>
      <xdr:spPr>
        <a:xfrm>
          <a:off x="19547840" y="182733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164374</xdr:rowOff>
    </xdr:from>
    <xdr:to>
      <xdr:col>116</xdr:col>
      <xdr:colOff>152400</xdr:colOff>
      <xdr:row>108</xdr:row>
      <xdr:rowOff>164374</xdr:rowOff>
    </xdr:to>
    <xdr:cxnSp macro="">
      <xdr:nvCxnSpPr>
        <xdr:cNvPr id="728" name="直線コネクタ 727">
          <a:extLst>
            <a:ext uri="{FF2B5EF4-FFF2-40B4-BE49-F238E27FC236}">
              <a16:creationId xmlns:a16="http://schemas.microsoft.com/office/drawing/2014/main" id="{37768560-E0F1-4FF1-848E-C5A2CB4BBDD0}"/>
            </a:ext>
          </a:extLst>
        </xdr:cNvPr>
        <xdr:cNvCxnSpPr/>
      </xdr:nvCxnSpPr>
      <xdr:spPr>
        <a:xfrm>
          <a:off x="19443700" y="1826949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76761</xdr:rowOff>
    </xdr:from>
    <xdr:ext cx="469744" cy="259045"/>
    <xdr:sp textlink="">
      <xdr:nvSpPr>
        <xdr:cNvPr id="729" name="【庁舎】&#10;一人当たり面積最大値テキスト">
          <a:extLst>
            <a:ext uri="{FF2B5EF4-FFF2-40B4-BE49-F238E27FC236}">
              <a16:creationId xmlns:a16="http://schemas.microsoft.com/office/drawing/2014/main" id="{DE567015-B7A5-45DA-9B92-07685F963870}"/>
            </a:ext>
          </a:extLst>
        </xdr:cNvPr>
        <xdr:cNvSpPr txBox="1"/>
      </xdr:nvSpPr>
      <xdr:spPr>
        <a:xfrm>
          <a:off x="19547840" y="165054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130084</xdr:rowOff>
    </xdr:from>
    <xdr:to>
      <xdr:col>116</xdr:col>
      <xdr:colOff>152400</xdr:colOff>
      <xdr:row>99</xdr:row>
      <xdr:rowOff>130084</xdr:rowOff>
    </xdr:to>
    <xdr:cxnSp macro="">
      <xdr:nvCxnSpPr>
        <xdr:cNvPr id="730" name="直線コネクタ 729">
          <a:extLst>
            <a:ext uri="{FF2B5EF4-FFF2-40B4-BE49-F238E27FC236}">
              <a16:creationId xmlns:a16="http://schemas.microsoft.com/office/drawing/2014/main" id="{4C469B42-AB74-4C3D-AE0A-3B7F202565E4}"/>
            </a:ext>
          </a:extLst>
        </xdr:cNvPr>
        <xdr:cNvCxnSpPr/>
      </xdr:nvCxnSpPr>
      <xdr:spPr>
        <a:xfrm>
          <a:off x="19443700" y="1672644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136451</xdr:rowOff>
    </xdr:from>
    <xdr:ext cx="469744" cy="259045"/>
    <xdr:sp textlink="">
      <xdr:nvSpPr>
        <xdr:cNvPr id="731" name="【庁舎】&#10;一人当たり面積平均値テキスト">
          <a:extLst>
            <a:ext uri="{FF2B5EF4-FFF2-40B4-BE49-F238E27FC236}">
              <a16:creationId xmlns:a16="http://schemas.microsoft.com/office/drawing/2014/main" id="{DD26BA76-6BB0-43EC-848E-448D38A057A5}"/>
            </a:ext>
          </a:extLst>
        </xdr:cNvPr>
        <xdr:cNvSpPr txBox="1"/>
      </xdr:nvSpPr>
      <xdr:spPr>
        <a:xfrm>
          <a:off x="19547840" y="1773865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113574</xdr:rowOff>
    </xdr:from>
    <xdr:to>
      <xdr:col>116</xdr:col>
      <xdr:colOff>114300</xdr:colOff>
      <xdr:row>107</xdr:row>
      <xdr:rowOff>43724</xdr:rowOff>
    </xdr:to>
    <xdr:sp textlink="">
      <xdr:nvSpPr>
        <xdr:cNvPr id="732" name="フローチャート: 判断 731">
          <a:extLst>
            <a:ext uri="{FF2B5EF4-FFF2-40B4-BE49-F238E27FC236}">
              <a16:creationId xmlns:a16="http://schemas.microsoft.com/office/drawing/2014/main" id="{5CD0A7F5-BB6B-46B5-BD1E-C1FA8E012629}"/>
            </a:ext>
          </a:extLst>
        </xdr:cNvPr>
        <xdr:cNvSpPr/>
      </xdr:nvSpPr>
      <xdr:spPr>
        <a:xfrm>
          <a:off x="19458940" y="1788341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116839</xdr:rowOff>
    </xdr:from>
    <xdr:to>
      <xdr:col>112</xdr:col>
      <xdr:colOff>38100</xdr:colOff>
      <xdr:row>107</xdr:row>
      <xdr:rowOff>46989</xdr:rowOff>
    </xdr:to>
    <xdr:sp textlink="">
      <xdr:nvSpPr>
        <xdr:cNvPr id="733" name="フローチャート: 判断 732">
          <a:extLst>
            <a:ext uri="{FF2B5EF4-FFF2-40B4-BE49-F238E27FC236}">
              <a16:creationId xmlns:a16="http://schemas.microsoft.com/office/drawing/2014/main" id="{D254F172-F7B4-44D5-AF37-26796851B8B5}"/>
            </a:ext>
          </a:extLst>
        </xdr:cNvPr>
        <xdr:cNvSpPr/>
      </xdr:nvSpPr>
      <xdr:spPr>
        <a:xfrm>
          <a:off x="18735040" y="1788667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126637</xdr:rowOff>
    </xdr:from>
    <xdr:to>
      <xdr:col>107</xdr:col>
      <xdr:colOff>101600</xdr:colOff>
      <xdr:row>107</xdr:row>
      <xdr:rowOff>56787</xdr:rowOff>
    </xdr:to>
    <xdr:sp textlink="">
      <xdr:nvSpPr>
        <xdr:cNvPr id="734" name="フローチャート: 判断 733">
          <a:extLst>
            <a:ext uri="{FF2B5EF4-FFF2-40B4-BE49-F238E27FC236}">
              <a16:creationId xmlns:a16="http://schemas.microsoft.com/office/drawing/2014/main" id="{465E9D73-13CD-40D3-AB2F-4257374FD4FB}"/>
            </a:ext>
          </a:extLst>
        </xdr:cNvPr>
        <xdr:cNvSpPr/>
      </xdr:nvSpPr>
      <xdr:spPr>
        <a:xfrm>
          <a:off x="17937480" y="1789647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120106</xdr:rowOff>
    </xdr:from>
    <xdr:to>
      <xdr:col>102</xdr:col>
      <xdr:colOff>165100</xdr:colOff>
      <xdr:row>107</xdr:row>
      <xdr:rowOff>50256</xdr:rowOff>
    </xdr:to>
    <xdr:sp textlink="">
      <xdr:nvSpPr>
        <xdr:cNvPr id="735" name="フローチャート: 判断 734">
          <a:extLst>
            <a:ext uri="{FF2B5EF4-FFF2-40B4-BE49-F238E27FC236}">
              <a16:creationId xmlns:a16="http://schemas.microsoft.com/office/drawing/2014/main" id="{5F0B3B9A-D528-4613-BE65-82FDF0EC7370}"/>
            </a:ext>
          </a:extLst>
        </xdr:cNvPr>
        <xdr:cNvSpPr/>
      </xdr:nvSpPr>
      <xdr:spPr>
        <a:xfrm>
          <a:off x="17162780" y="1788994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146231</xdr:rowOff>
    </xdr:from>
    <xdr:to>
      <xdr:col>98</xdr:col>
      <xdr:colOff>38100</xdr:colOff>
      <xdr:row>107</xdr:row>
      <xdr:rowOff>76381</xdr:rowOff>
    </xdr:to>
    <xdr:sp textlink="">
      <xdr:nvSpPr>
        <xdr:cNvPr id="736" name="フローチャート: 判断 735">
          <a:extLst>
            <a:ext uri="{FF2B5EF4-FFF2-40B4-BE49-F238E27FC236}">
              <a16:creationId xmlns:a16="http://schemas.microsoft.com/office/drawing/2014/main" id="{36FD1D57-CAFE-4B2C-99CA-0C9AAD03E0BD}"/>
            </a:ext>
          </a:extLst>
        </xdr:cNvPr>
        <xdr:cNvSpPr/>
      </xdr:nvSpPr>
      <xdr:spPr>
        <a:xfrm>
          <a:off x="16388080" y="1791607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textlink="">
      <xdr:nvSpPr>
        <xdr:cNvPr id="737" name="テキスト ボックス 736">
          <a:extLst>
            <a:ext uri="{FF2B5EF4-FFF2-40B4-BE49-F238E27FC236}">
              <a16:creationId xmlns:a16="http://schemas.microsoft.com/office/drawing/2014/main" id="{1C77F045-2071-4718-890E-C8F75DE23587}"/>
            </a:ext>
          </a:extLst>
        </xdr:cNvPr>
        <xdr:cNvSpPr txBox="1"/>
      </xdr:nvSpPr>
      <xdr:spPr>
        <a:xfrm>
          <a:off x="193421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textlink="">
      <xdr:nvSpPr>
        <xdr:cNvPr id="738" name="テキスト ボックス 737">
          <a:extLst>
            <a:ext uri="{FF2B5EF4-FFF2-40B4-BE49-F238E27FC236}">
              <a16:creationId xmlns:a16="http://schemas.microsoft.com/office/drawing/2014/main" id="{424C7952-D02E-4420-89C0-187A938B6005}"/>
            </a:ext>
          </a:extLst>
        </xdr:cNvPr>
        <xdr:cNvSpPr txBox="1"/>
      </xdr:nvSpPr>
      <xdr:spPr>
        <a:xfrm>
          <a:off x="186105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textlink="">
      <xdr:nvSpPr>
        <xdr:cNvPr id="739" name="テキスト ボックス 738">
          <a:extLst>
            <a:ext uri="{FF2B5EF4-FFF2-40B4-BE49-F238E27FC236}">
              <a16:creationId xmlns:a16="http://schemas.microsoft.com/office/drawing/2014/main" id="{056FB2FA-7940-4566-892D-D87FBAF7EE1A}"/>
            </a:ext>
          </a:extLst>
        </xdr:cNvPr>
        <xdr:cNvSpPr txBox="1"/>
      </xdr:nvSpPr>
      <xdr:spPr>
        <a:xfrm>
          <a:off x="178206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textlink="">
      <xdr:nvSpPr>
        <xdr:cNvPr id="740" name="テキスト ボックス 739">
          <a:extLst>
            <a:ext uri="{FF2B5EF4-FFF2-40B4-BE49-F238E27FC236}">
              <a16:creationId xmlns:a16="http://schemas.microsoft.com/office/drawing/2014/main" id="{D18DCF49-E445-4EDF-83EB-B96D58F793D4}"/>
            </a:ext>
          </a:extLst>
        </xdr:cNvPr>
        <xdr:cNvSpPr txBox="1"/>
      </xdr:nvSpPr>
      <xdr:spPr>
        <a:xfrm>
          <a:off x="170459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textlink="">
      <xdr:nvSpPr>
        <xdr:cNvPr id="741" name="テキスト ボックス 740">
          <a:extLst>
            <a:ext uri="{FF2B5EF4-FFF2-40B4-BE49-F238E27FC236}">
              <a16:creationId xmlns:a16="http://schemas.microsoft.com/office/drawing/2014/main" id="{6DFDE3EF-A96E-43B4-8E70-CB720F48B501}"/>
            </a:ext>
          </a:extLst>
        </xdr:cNvPr>
        <xdr:cNvSpPr txBox="1"/>
      </xdr:nvSpPr>
      <xdr:spPr>
        <a:xfrm>
          <a:off x="162636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131536</xdr:rowOff>
    </xdr:from>
    <xdr:to>
      <xdr:col>116</xdr:col>
      <xdr:colOff>114300</xdr:colOff>
      <xdr:row>108</xdr:row>
      <xdr:rowOff>61686</xdr:rowOff>
    </xdr:to>
    <xdr:sp textlink="">
      <xdr:nvSpPr>
        <xdr:cNvPr id="742" name="楕円 741">
          <a:extLst>
            <a:ext uri="{FF2B5EF4-FFF2-40B4-BE49-F238E27FC236}">
              <a16:creationId xmlns:a16="http://schemas.microsoft.com/office/drawing/2014/main" id="{20A23388-77A6-4C01-B504-CF908FE8EE10}"/>
            </a:ext>
          </a:extLst>
        </xdr:cNvPr>
        <xdr:cNvSpPr/>
      </xdr:nvSpPr>
      <xdr:spPr>
        <a:xfrm>
          <a:off x="19458940" y="1806901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109963</xdr:rowOff>
    </xdr:from>
    <xdr:ext cx="469744" cy="259045"/>
    <xdr:sp textlink="">
      <xdr:nvSpPr>
        <xdr:cNvPr id="743" name="【庁舎】&#10;一人当たり面積該当値テキスト">
          <a:extLst>
            <a:ext uri="{FF2B5EF4-FFF2-40B4-BE49-F238E27FC236}">
              <a16:creationId xmlns:a16="http://schemas.microsoft.com/office/drawing/2014/main" id="{2A3CEE05-47FF-489F-94EF-DB841965A674}"/>
            </a:ext>
          </a:extLst>
        </xdr:cNvPr>
        <xdr:cNvSpPr txBox="1"/>
      </xdr:nvSpPr>
      <xdr:spPr>
        <a:xfrm>
          <a:off x="19547840" y="180474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131536</xdr:rowOff>
    </xdr:from>
    <xdr:to>
      <xdr:col>112</xdr:col>
      <xdr:colOff>38100</xdr:colOff>
      <xdr:row>108</xdr:row>
      <xdr:rowOff>61686</xdr:rowOff>
    </xdr:to>
    <xdr:sp textlink="">
      <xdr:nvSpPr>
        <xdr:cNvPr id="744" name="楕円 743">
          <a:extLst>
            <a:ext uri="{FF2B5EF4-FFF2-40B4-BE49-F238E27FC236}">
              <a16:creationId xmlns:a16="http://schemas.microsoft.com/office/drawing/2014/main" id="{5A194F97-B978-4BCA-9B2E-C38985D8BAB3}"/>
            </a:ext>
          </a:extLst>
        </xdr:cNvPr>
        <xdr:cNvSpPr/>
      </xdr:nvSpPr>
      <xdr:spPr>
        <a:xfrm>
          <a:off x="18735040" y="1806901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108</xdr:row>
      <xdr:rowOff>10886</xdr:rowOff>
    </xdr:from>
    <xdr:to>
      <xdr:col>116</xdr:col>
      <xdr:colOff>63500</xdr:colOff>
      <xdr:row>108</xdr:row>
      <xdr:rowOff>10886</xdr:rowOff>
    </xdr:to>
    <xdr:cxnSp macro="">
      <xdr:nvCxnSpPr>
        <xdr:cNvPr id="745" name="直線コネクタ 744">
          <a:extLst>
            <a:ext uri="{FF2B5EF4-FFF2-40B4-BE49-F238E27FC236}">
              <a16:creationId xmlns:a16="http://schemas.microsoft.com/office/drawing/2014/main" id="{3D3AAA44-0731-44BA-B548-34D382869F43}"/>
            </a:ext>
          </a:extLst>
        </xdr:cNvPr>
        <xdr:cNvCxnSpPr/>
      </xdr:nvCxnSpPr>
      <xdr:spPr>
        <a:xfrm>
          <a:off x="18778220" y="18116006"/>
          <a:ext cx="7315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131536</xdr:rowOff>
    </xdr:from>
    <xdr:to>
      <xdr:col>107</xdr:col>
      <xdr:colOff>101600</xdr:colOff>
      <xdr:row>108</xdr:row>
      <xdr:rowOff>61686</xdr:rowOff>
    </xdr:to>
    <xdr:sp textlink="">
      <xdr:nvSpPr>
        <xdr:cNvPr id="746" name="楕円 745">
          <a:extLst>
            <a:ext uri="{FF2B5EF4-FFF2-40B4-BE49-F238E27FC236}">
              <a16:creationId xmlns:a16="http://schemas.microsoft.com/office/drawing/2014/main" id="{2907A454-0E9B-48D1-9EF8-4B20C0D14B3A}"/>
            </a:ext>
          </a:extLst>
        </xdr:cNvPr>
        <xdr:cNvSpPr/>
      </xdr:nvSpPr>
      <xdr:spPr>
        <a:xfrm>
          <a:off x="17937480" y="1806901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108</xdr:row>
      <xdr:rowOff>10886</xdr:rowOff>
    </xdr:from>
    <xdr:to>
      <xdr:col>111</xdr:col>
      <xdr:colOff>177800</xdr:colOff>
      <xdr:row>108</xdr:row>
      <xdr:rowOff>10886</xdr:rowOff>
    </xdr:to>
    <xdr:cxnSp macro="">
      <xdr:nvCxnSpPr>
        <xdr:cNvPr id="747" name="直線コネクタ 746">
          <a:extLst>
            <a:ext uri="{FF2B5EF4-FFF2-40B4-BE49-F238E27FC236}">
              <a16:creationId xmlns:a16="http://schemas.microsoft.com/office/drawing/2014/main" id="{C5F4CD73-24AB-401D-9933-5AD1C2F034C0}"/>
            </a:ext>
          </a:extLst>
        </xdr:cNvPr>
        <xdr:cNvCxnSpPr/>
      </xdr:nvCxnSpPr>
      <xdr:spPr>
        <a:xfrm>
          <a:off x="17988280" y="18116006"/>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134801</xdr:rowOff>
    </xdr:from>
    <xdr:to>
      <xdr:col>102</xdr:col>
      <xdr:colOff>165100</xdr:colOff>
      <xdr:row>108</xdr:row>
      <xdr:rowOff>64951</xdr:rowOff>
    </xdr:to>
    <xdr:sp textlink="">
      <xdr:nvSpPr>
        <xdr:cNvPr id="748" name="楕円 747">
          <a:extLst>
            <a:ext uri="{FF2B5EF4-FFF2-40B4-BE49-F238E27FC236}">
              <a16:creationId xmlns:a16="http://schemas.microsoft.com/office/drawing/2014/main" id="{B03E9330-6DEA-4336-939C-F319C05183F6}"/>
            </a:ext>
          </a:extLst>
        </xdr:cNvPr>
        <xdr:cNvSpPr/>
      </xdr:nvSpPr>
      <xdr:spPr>
        <a:xfrm>
          <a:off x="17162780" y="1807228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108</xdr:row>
      <xdr:rowOff>10886</xdr:rowOff>
    </xdr:from>
    <xdr:to>
      <xdr:col>107</xdr:col>
      <xdr:colOff>50800</xdr:colOff>
      <xdr:row>108</xdr:row>
      <xdr:rowOff>14151</xdr:rowOff>
    </xdr:to>
    <xdr:cxnSp macro="">
      <xdr:nvCxnSpPr>
        <xdr:cNvPr id="749" name="直線コネクタ 748">
          <a:extLst>
            <a:ext uri="{FF2B5EF4-FFF2-40B4-BE49-F238E27FC236}">
              <a16:creationId xmlns:a16="http://schemas.microsoft.com/office/drawing/2014/main" id="{8F24A3B5-F83B-46F6-BD55-AD7DD346756C}"/>
            </a:ext>
          </a:extLst>
        </xdr:cNvPr>
        <xdr:cNvCxnSpPr/>
      </xdr:nvCxnSpPr>
      <xdr:spPr>
        <a:xfrm flipV="1">
          <a:off x="17213580" y="18116006"/>
          <a:ext cx="7747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138068</xdr:rowOff>
    </xdr:from>
    <xdr:to>
      <xdr:col>98</xdr:col>
      <xdr:colOff>38100</xdr:colOff>
      <xdr:row>108</xdr:row>
      <xdr:rowOff>68218</xdr:rowOff>
    </xdr:to>
    <xdr:sp textlink="">
      <xdr:nvSpPr>
        <xdr:cNvPr id="750" name="楕円 749">
          <a:extLst>
            <a:ext uri="{FF2B5EF4-FFF2-40B4-BE49-F238E27FC236}">
              <a16:creationId xmlns:a16="http://schemas.microsoft.com/office/drawing/2014/main" id="{C5BCE59E-4E5D-4753-9526-545B494C120F}"/>
            </a:ext>
          </a:extLst>
        </xdr:cNvPr>
        <xdr:cNvSpPr/>
      </xdr:nvSpPr>
      <xdr:spPr>
        <a:xfrm>
          <a:off x="16388080" y="1807554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108</xdr:row>
      <xdr:rowOff>14151</xdr:rowOff>
    </xdr:from>
    <xdr:to>
      <xdr:col>102</xdr:col>
      <xdr:colOff>114300</xdr:colOff>
      <xdr:row>108</xdr:row>
      <xdr:rowOff>17418</xdr:rowOff>
    </xdr:to>
    <xdr:cxnSp macro="">
      <xdr:nvCxnSpPr>
        <xdr:cNvPr id="751" name="直線コネクタ 750">
          <a:extLst>
            <a:ext uri="{FF2B5EF4-FFF2-40B4-BE49-F238E27FC236}">
              <a16:creationId xmlns:a16="http://schemas.microsoft.com/office/drawing/2014/main" id="{7A9CF961-571B-44F2-8BD0-3CE63734D3BF}"/>
            </a:ext>
          </a:extLst>
        </xdr:cNvPr>
        <xdr:cNvCxnSpPr/>
      </xdr:nvCxnSpPr>
      <xdr:spPr>
        <a:xfrm flipV="1">
          <a:off x="16431260" y="18119271"/>
          <a:ext cx="782320" cy="32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63516</xdr:rowOff>
    </xdr:from>
    <xdr:ext cx="469744" cy="259045"/>
    <xdr:sp textlink="">
      <xdr:nvSpPr>
        <xdr:cNvPr id="752" name="n_1aveValue【庁舎】&#10;一人当たり面積">
          <a:extLst>
            <a:ext uri="{FF2B5EF4-FFF2-40B4-BE49-F238E27FC236}">
              <a16:creationId xmlns:a16="http://schemas.microsoft.com/office/drawing/2014/main" id="{AAC41301-6A7D-4065-A587-5D87A40DB130}"/>
            </a:ext>
          </a:extLst>
        </xdr:cNvPr>
        <xdr:cNvSpPr txBox="1"/>
      </xdr:nvSpPr>
      <xdr:spPr>
        <a:xfrm>
          <a:off x="18561127" y="176657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73314</xdr:rowOff>
    </xdr:from>
    <xdr:ext cx="469744" cy="259045"/>
    <xdr:sp textlink="">
      <xdr:nvSpPr>
        <xdr:cNvPr id="753" name="n_2aveValue【庁舎】&#10;一人当たり面積">
          <a:extLst>
            <a:ext uri="{FF2B5EF4-FFF2-40B4-BE49-F238E27FC236}">
              <a16:creationId xmlns:a16="http://schemas.microsoft.com/office/drawing/2014/main" id="{00936526-457A-4541-84CF-7ABB343A212B}"/>
            </a:ext>
          </a:extLst>
        </xdr:cNvPr>
        <xdr:cNvSpPr txBox="1"/>
      </xdr:nvSpPr>
      <xdr:spPr>
        <a:xfrm>
          <a:off x="17776267" y="176755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66783</xdr:rowOff>
    </xdr:from>
    <xdr:ext cx="469744" cy="259045"/>
    <xdr:sp textlink="">
      <xdr:nvSpPr>
        <xdr:cNvPr id="754" name="n_3aveValue【庁舎】&#10;一人当たり面積">
          <a:extLst>
            <a:ext uri="{FF2B5EF4-FFF2-40B4-BE49-F238E27FC236}">
              <a16:creationId xmlns:a16="http://schemas.microsoft.com/office/drawing/2014/main" id="{F280313E-CACB-4327-AAB5-41BE5A0A53D1}"/>
            </a:ext>
          </a:extLst>
        </xdr:cNvPr>
        <xdr:cNvSpPr txBox="1"/>
      </xdr:nvSpPr>
      <xdr:spPr>
        <a:xfrm>
          <a:off x="17001567" y="176689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92908</xdr:rowOff>
    </xdr:from>
    <xdr:ext cx="469744" cy="259045"/>
    <xdr:sp textlink="">
      <xdr:nvSpPr>
        <xdr:cNvPr id="755" name="n_4aveValue【庁舎】&#10;一人当たり面積">
          <a:extLst>
            <a:ext uri="{FF2B5EF4-FFF2-40B4-BE49-F238E27FC236}">
              <a16:creationId xmlns:a16="http://schemas.microsoft.com/office/drawing/2014/main" id="{FA331AD3-BBB9-471B-BFB3-AF134CDEEA4B}"/>
            </a:ext>
          </a:extLst>
        </xdr:cNvPr>
        <xdr:cNvSpPr txBox="1"/>
      </xdr:nvSpPr>
      <xdr:spPr>
        <a:xfrm>
          <a:off x="16226867" y="176951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52813</xdr:rowOff>
    </xdr:from>
    <xdr:ext cx="469744" cy="259045"/>
    <xdr:sp textlink="">
      <xdr:nvSpPr>
        <xdr:cNvPr id="756" name="n_1mainValue【庁舎】&#10;一人当たり面積">
          <a:extLst>
            <a:ext uri="{FF2B5EF4-FFF2-40B4-BE49-F238E27FC236}">
              <a16:creationId xmlns:a16="http://schemas.microsoft.com/office/drawing/2014/main" id="{66369210-45F0-43C9-876A-09161F347F70}"/>
            </a:ext>
          </a:extLst>
        </xdr:cNvPr>
        <xdr:cNvSpPr txBox="1"/>
      </xdr:nvSpPr>
      <xdr:spPr>
        <a:xfrm>
          <a:off x="18561127" y="181579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52813</xdr:rowOff>
    </xdr:from>
    <xdr:ext cx="469744" cy="259045"/>
    <xdr:sp textlink="">
      <xdr:nvSpPr>
        <xdr:cNvPr id="757" name="n_2mainValue【庁舎】&#10;一人当たり面積">
          <a:extLst>
            <a:ext uri="{FF2B5EF4-FFF2-40B4-BE49-F238E27FC236}">
              <a16:creationId xmlns:a16="http://schemas.microsoft.com/office/drawing/2014/main" id="{4E7BB46E-2B69-443D-A8A5-8B4A82BA190E}"/>
            </a:ext>
          </a:extLst>
        </xdr:cNvPr>
        <xdr:cNvSpPr txBox="1"/>
      </xdr:nvSpPr>
      <xdr:spPr>
        <a:xfrm>
          <a:off x="17776267" y="181579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56078</xdr:rowOff>
    </xdr:from>
    <xdr:ext cx="469744" cy="259045"/>
    <xdr:sp textlink="">
      <xdr:nvSpPr>
        <xdr:cNvPr id="758" name="n_3mainValue【庁舎】&#10;一人当たり面積">
          <a:extLst>
            <a:ext uri="{FF2B5EF4-FFF2-40B4-BE49-F238E27FC236}">
              <a16:creationId xmlns:a16="http://schemas.microsoft.com/office/drawing/2014/main" id="{5715AF18-2F0D-483F-95D2-112103BC7F87}"/>
            </a:ext>
          </a:extLst>
        </xdr:cNvPr>
        <xdr:cNvSpPr txBox="1"/>
      </xdr:nvSpPr>
      <xdr:spPr>
        <a:xfrm>
          <a:off x="17001567" y="181611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59345</xdr:rowOff>
    </xdr:from>
    <xdr:ext cx="469744" cy="259045"/>
    <xdr:sp textlink="">
      <xdr:nvSpPr>
        <xdr:cNvPr id="759" name="n_4mainValue【庁舎】&#10;一人当たり面積">
          <a:extLst>
            <a:ext uri="{FF2B5EF4-FFF2-40B4-BE49-F238E27FC236}">
              <a16:creationId xmlns:a16="http://schemas.microsoft.com/office/drawing/2014/main" id="{829083A9-8CFE-4240-9E62-9C9D650B26F3}"/>
            </a:ext>
          </a:extLst>
        </xdr:cNvPr>
        <xdr:cNvSpPr txBox="1"/>
      </xdr:nvSpPr>
      <xdr:spPr>
        <a:xfrm>
          <a:off x="16226867" y="181644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textlink="">
      <xdr:nvSpPr>
        <xdr:cNvPr id="760" name="正方形/長方形 759">
          <a:extLst>
            <a:ext uri="{FF2B5EF4-FFF2-40B4-BE49-F238E27FC236}">
              <a16:creationId xmlns:a16="http://schemas.microsoft.com/office/drawing/2014/main" id="{A68B3AF7-68D3-42F2-92C0-95AC69BF0E96}"/>
            </a:ext>
          </a:extLst>
        </xdr:cNvPr>
        <xdr:cNvSpPr/>
      </xdr:nvSpPr>
      <xdr:spPr>
        <a:xfrm>
          <a:off x="670560" y="19000470"/>
          <a:ext cx="195986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textlink="">
      <xdr:nvSpPr>
        <xdr:cNvPr id="761" name="正方形/長方形 760">
          <a:extLst>
            <a:ext uri="{FF2B5EF4-FFF2-40B4-BE49-F238E27FC236}">
              <a16:creationId xmlns:a16="http://schemas.microsoft.com/office/drawing/2014/main" id="{15FCB7E1-9379-4DBF-B48E-0EDAAC1BB162}"/>
            </a:ext>
          </a:extLst>
        </xdr:cNvPr>
        <xdr:cNvSpPr/>
      </xdr:nvSpPr>
      <xdr:spPr>
        <a:xfrm>
          <a:off x="670560" y="19063970"/>
          <a:ext cx="33909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textlink="" fLocksText="0">
      <xdr:nvSpPr>
        <xdr:cNvPr id="762" name="テキスト ボックス 761">
          <a:extLst>
            <a:ext uri="{FF2B5EF4-FFF2-40B4-BE49-F238E27FC236}">
              <a16:creationId xmlns:a16="http://schemas.microsoft.com/office/drawing/2014/main" id="{600E4AB6-E1A0-4B1A-806E-18483F455F8F}"/>
            </a:ext>
          </a:extLst>
        </xdr:cNvPr>
        <xdr:cNvSpPr txBox="1"/>
      </xdr:nvSpPr>
      <xdr:spPr>
        <a:xfrm>
          <a:off x="746760" y="19310350"/>
          <a:ext cx="19433540" cy="145542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庁舎に関しては</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10</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年前に大規模改修（耐震化）を行</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い、利用を継続できているものの</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、減価償却率は変わらないため、</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近年までに</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建替えを行なった類似団体の平均値と比較し、高い数値となっている。また、減価償却率が高い体育館等も</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小修繕による維持が困難となる老朽化した施設を中心に</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統廃合の</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検討を進め、</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この先</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令和７年度に一部除却事業に取り組んでいるが、</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今後も</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一人あたり面積と併せ</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て</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町民のニーズ</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利用状況等を踏まえ</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ながら</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多機能化しつつ、公共施設等総合管理計画を基にバランスに優れた健全な財政運営</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を行えるよう</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努める。</a:t>
          </a:r>
          <a:endParaRPr lang="ja-JP" altLang="ja-JP" sz="1400">
            <a:effectLst/>
            <a:latin typeface="ＭＳ Ｐゴシック" panose="020B0600070205080204" pitchFamily="50" charset="-128"/>
            <a:ea typeface="ＭＳ Ｐゴシック" panose="020B0600070205080204" pitchFamily="50" charset="-128"/>
          </a:endParaRPr>
        </a:p>
      </xdr:txBody>
    </xdr:sp>
    <xdr:clientData/>
  </xdr:twoCellAnchor>
</xdr:wsDr>
</file>

<file path=xl/externalLinks/_rels/externalLink1.xml.rels>&#65279;<?xml version="1.0" encoding="utf-8" standalone="yes"?>
<Relationships xmlns="http://schemas.openxmlformats.org/package/2006/relationships"><Relationship Id="rId2" Type="http://schemas.openxmlformats.org/officeDocument/2006/relationships/externalLinkPath" Target="#" TargetMode="External" /><Relationship Id="rId1" Type="http://schemas.openxmlformats.org/officeDocument/2006/relationships/externalLinkPath" Target="#" TargetMode="External" /></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公会計指標分析・財政指標組合せ分析表"/>
      <sheetName val="施設類型別ストック情報分析表①"/>
      <sheetName val="施設類型別ストック情報分析表②"/>
    </sheetNames>
    <sheetDataSet>
      <sheetData sheetId="0">
        <row r="50">
          <cell r="BP50" t="str">
            <v>R02</v>
          </cell>
          <cell r="BX50" t="str">
            <v>R03</v>
          </cell>
          <cell r="CF50" t="str">
            <v>R04</v>
          </cell>
          <cell r="CN50" t="str">
            <v>R05</v>
          </cell>
          <cell r="CV50" t="str">
            <v>R06</v>
          </cell>
        </row>
        <row r="51">
          <cell r="AN51" t="str">
            <v>当該団体値</v>
          </cell>
          <cell r="BP51">
            <v>67.5</v>
          </cell>
          <cell r="BX51">
            <v>54.1</v>
          </cell>
          <cell r="CF51">
            <v>41.5</v>
          </cell>
          <cell r="CN51">
            <v>37.799999999999997</v>
          </cell>
          <cell r="CV51">
            <v>38.1</v>
          </cell>
        </row>
        <row r="53">
          <cell r="BP53">
            <v>77.900000000000006</v>
          </cell>
          <cell r="BX53">
            <v>77.900000000000006</v>
          </cell>
          <cell r="CF53">
            <v>78.599999999999994</v>
          </cell>
          <cell r="CN53">
            <v>79.2</v>
          </cell>
          <cell r="CV53">
            <v>79.7</v>
          </cell>
        </row>
        <row r="55">
          <cell r="AN55" t="str">
            <v>類似団体内平均値</v>
          </cell>
          <cell r="BP55">
            <v>15.5</v>
          </cell>
          <cell r="BX55">
            <v>4.5999999999999996</v>
          </cell>
          <cell r="CF55">
            <v>0.6</v>
          </cell>
          <cell r="CN55">
            <v>0</v>
          </cell>
          <cell r="CV55">
            <v>1</v>
          </cell>
        </row>
        <row r="57">
          <cell r="BP57">
            <v>61.7</v>
          </cell>
          <cell r="BX57">
            <v>61.4</v>
          </cell>
          <cell r="CF57">
            <v>62.6</v>
          </cell>
          <cell r="CN57">
            <v>63.6</v>
          </cell>
          <cell r="CV57">
            <v>64.099999999999994</v>
          </cell>
        </row>
        <row r="72">
          <cell r="BP72" t="str">
            <v>R02</v>
          </cell>
          <cell r="BX72" t="str">
            <v>R03</v>
          </cell>
          <cell r="CF72" t="str">
            <v>R04</v>
          </cell>
          <cell r="CN72" t="str">
            <v>R05</v>
          </cell>
          <cell r="CV72" t="str">
            <v>R06</v>
          </cell>
        </row>
        <row r="73">
          <cell r="AN73" t="str">
            <v>当該団体値</v>
          </cell>
          <cell r="BP73">
            <v>67.5</v>
          </cell>
          <cell r="BX73">
            <v>54.1</v>
          </cell>
          <cell r="CF73">
            <v>41.5</v>
          </cell>
          <cell r="CN73">
            <v>37.799999999999997</v>
          </cell>
          <cell r="CV73">
            <v>38.1</v>
          </cell>
        </row>
        <row r="75">
          <cell r="BP75">
            <v>6</v>
          </cell>
          <cell r="BX75">
            <v>5.8</v>
          </cell>
          <cell r="CF75">
            <v>5.8</v>
          </cell>
          <cell r="CN75">
            <v>6.4</v>
          </cell>
          <cell r="CV75">
            <v>6.2</v>
          </cell>
        </row>
        <row r="77">
          <cell r="AN77" t="str">
            <v>類似団体内平均値</v>
          </cell>
          <cell r="BP77">
            <v>15.5</v>
          </cell>
          <cell r="BX77">
            <v>4.5999999999999996</v>
          </cell>
          <cell r="CF77">
            <v>0.6</v>
          </cell>
          <cell r="CN77">
            <v>0</v>
          </cell>
          <cell r="CV77">
            <v>1</v>
          </cell>
        </row>
        <row r="79">
          <cell r="BP79">
            <v>6.4</v>
          </cell>
          <cell r="BX79">
            <v>6.3</v>
          </cell>
          <cell r="CF79">
            <v>6.6</v>
          </cell>
          <cell r="CN79">
            <v>6.8</v>
          </cell>
          <cell r="CV79">
            <v>7</v>
          </cell>
        </row>
      </sheetData>
      <sheetData sheetId="1" refreshError="1"/>
      <sheetData sheetId="2"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&#65279;<?xml version="1.0" encoding="utf-8" standalone="yes"?>
<Relationships xmlns="http://schemas.openxmlformats.org/package/2006/relationships" />
</file>

<file path=xl/worksheets/_rels/sheet2.xml.rels>&#65279;<?xml version="1.0" encoding="utf-8" standalone="yes"?>
<Relationships xmlns="http://schemas.openxmlformats.org/package/2006/relationships"><Relationship Id="rId2" Type="http://schemas.openxmlformats.org/officeDocument/2006/relationships/drawing" Target="../drawings/drawing1.xml" /></Relationships>
</file>

<file path=xl/worksheets/_rels/sheet3.xml.rels>&#65279;<?xml version="1.0" encoding="utf-8" standalone="yes"?>
<Relationships xmlns="http://schemas.openxmlformats.org/package/2006/relationships" />
</file>

<file path=xl/worksheets/_rels/sheet4.xml.rels>&#65279;<?xml version="1.0" encoding="utf-8" standalone="yes"?>
<Relationships xmlns="http://schemas.openxmlformats.org/package/2006/relationships"><Relationship Id="rId2" Type="http://schemas.openxmlformats.org/officeDocument/2006/relationships/drawing" Target="../drawings/drawing2.xml" /></Relationships>
</file>

<file path=xl/worksheets/_rels/sheet5.xml.rels>&#65279;<?xml version="1.0" encoding="utf-8" standalone="yes"?>
<Relationships xmlns="http://schemas.openxmlformats.org/package/2006/relationships"><Relationship Id="rId2" Type="http://schemas.openxmlformats.org/officeDocument/2006/relationships/drawing" Target="../drawings/drawing3.xml" /></Relationships>
</file>

<file path=xl/worksheets/_rels/sheet6.xml.rels>&#65279;<?xml version="1.0" encoding="utf-8" standalone="yes"?>
<Relationships xmlns="http://schemas.openxmlformats.org/package/2006/relationships"><Relationship Id="rId2" Type="http://schemas.openxmlformats.org/officeDocument/2006/relationships/drawing" Target="../drawings/drawing4.xml" /></Relationships>
</file>

<file path=xl/worksheets/_rels/sheet7.xml.rels>&#65279;<?xml version="1.0" encoding="utf-8" standalone="yes"?>
<Relationships xmlns="http://schemas.openxmlformats.org/package/2006/relationships"><Relationship Id="rId2" Type="http://schemas.openxmlformats.org/officeDocument/2006/relationships/drawing" Target="../drawings/drawing6.xml" /></Relationships>
</file>

<file path=xl/worksheets/_rels/sheet8.xml.rels>&#65279;<?xml version="1.0" encoding="utf-8" standalone="yes"?>
<Relationships xmlns="http://schemas.openxmlformats.org/package/2006/relationships"><Relationship Id="rId2" Type="http://schemas.openxmlformats.org/officeDocument/2006/relationships/drawing" Target="../drawings/drawing7.xml" /></Relationships>
</file>

<file path=xl/worksheets/_rels/sheet9.xml.rels>&#65279;<?xml version="1.0" encoding="utf-8" standalone="yes"?>
<Relationships xmlns="http://schemas.openxmlformats.org/package/2006/relationships"><Relationship Id="rId2" Type="http://schemas.openxmlformats.org/officeDocument/2006/relationships/drawing" Target="../drawings/drawing8.xml" /></Relationships>
</file>

<file path=xl/worksheets/_rels/sheet10.xml.rels>&#65279;<?xml version="1.0" encoding="utf-8" standalone="yes"?>
<Relationships xmlns="http://schemas.openxmlformats.org/package/2006/relationships"><Relationship Id="rId2" Type="http://schemas.openxmlformats.org/officeDocument/2006/relationships/drawing" Target="../drawings/drawing9.xml" /></Relationships>
</file>

<file path=xl/worksheets/_rels/sheet11.xml.rels>&#65279;<?xml version="1.0" encoding="utf-8" standalone="yes"?>
<Relationships xmlns="http://schemas.openxmlformats.org/package/2006/relationships"><Relationship Id="rId2" Type="http://schemas.openxmlformats.org/officeDocument/2006/relationships/drawing" Target="../drawings/drawing10.xml" /></Relationships>
</file>

<file path=xl/worksheets/_rels/sheet12.xml.rels>&#65279;<?xml version="1.0" encoding="utf-8" standalone="yes"?>
<Relationships xmlns="http://schemas.openxmlformats.org/package/2006/relationships"><Relationship Id="rId2" Type="http://schemas.openxmlformats.org/officeDocument/2006/relationships/drawing" Target="../drawings/drawing11.xml" /></Relationships>
</file>

<file path=xl/worksheets/_rels/sheet13.xml.rels>&#65279;<?xml version="1.0" encoding="utf-8" standalone="yes"?>
<Relationships xmlns="http://schemas.openxmlformats.org/package/2006/relationships"><Relationship Id="rId2" Type="http://schemas.openxmlformats.org/officeDocument/2006/relationships/drawing" Target="../drawings/drawing12.xml" /></Relationships>
</file>

<file path=xl/worksheets/_rels/sheet14.xml.rels>&#65279;<?xml version="1.0" encoding="utf-8" standalone="yes"?>
<Relationships xmlns="http://schemas.openxmlformats.org/package/2006/relationships"><Relationship Id="rId2" Type="http://schemas.openxmlformats.org/officeDocument/2006/relationships/drawing" Target="../drawings/drawing13.xml" /></Relationships>
</file>

<file path=xl/worksheets/_rels/sheet15.xml.rels>&#65279;<?xml version="1.0" encoding="utf-8" standalone="yes"?>
<Relationships xmlns="http://schemas.openxmlformats.org/package/2006/relationships"><Relationship Id="rId2" Type="http://schemas.openxmlformats.org/officeDocument/2006/relationships/drawing" Target="../drawings/drawing14.xml" /></Relationships>
</file>

<file path=xl/worksheets/_rels/sheet16.xml.rels>&#65279;<?xml version="1.0" encoding="utf-8" standalone="yes"?>
<Relationships xmlns="http://schemas.openxmlformats.org/package/2006/relationships"><Relationship Id="rId2" Type="http://schemas.openxmlformats.org/officeDocument/2006/relationships/drawing" Target="../drawings/drawing15.xml"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election activeCell="AF2" sqref="AF2"/>
    </sheetView>
  </sheetViews>
  <sheetFormatPr defaultColWidth="0" defaultRowHeight="10.8" zeroHeight="1" x14ac:dyDescent="0.2"/>
  <cols>
    <col min="1" max="11" width="2.109375" style="168" customWidth="1"/>
    <col min="12" max="12" width="2.21875" style="168" customWidth="1"/>
    <col min="13" max="17" width="2.33203125" style="168" customWidth="1"/>
    <col min="18" max="119" width="2.109375" style="168" customWidth="1"/>
    <col min="120" max="16384" width="0" style="168" hidden="1"/>
  </cols>
  <sheetData>
    <row r="1" spans="1:119" ht="33" customHeight="1" x14ac:dyDescent="0.2">
      <c r="B1" s="591" t="s">
        <v>76</v>
      </c>
      <c r="C1" s="591"/>
      <c r="D1" s="591"/>
      <c r="E1" s="591"/>
      <c r="F1" s="591"/>
      <c r="G1" s="591"/>
      <c r="H1" s="591"/>
      <c r="I1" s="591"/>
      <c r="J1" s="591"/>
      <c r="K1" s="591"/>
      <c r="L1" s="591"/>
      <c r="M1" s="591"/>
      <c r="N1" s="591"/>
      <c r="O1" s="591"/>
      <c r="P1" s="591"/>
      <c r="Q1" s="591"/>
      <c r="R1" s="591"/>
      <c r="S1" s="591"/>
      <c r="T1" s="591"/>
      <c r="U1" s="591"/>
      <c r="V1" s="591"/>
      <c r="W1" s="591"/>
      <c r="X1" s="591"/>
      <c r="Y1" s="591"/>
      <c r="Z1" s="591"/>
      <c r="AA1" s="591"/>
      <c r="AB1" s="591"/>
      <c r="AC1" s="591"/>
      <c r="AD1" s="591"/>
      <c r="AE1" s="591"/>
      <c r="AF1" s="591"/>
      <c r="AG1" s="591"/>
      <c r="AH1" s="591"/>
      <c r="AI1" s="591"/>
      <c r="AJ1" s="591"/>
      <c r="AK1" s="591"/>
      <c r="AL1" s="591"/>
      <c r="AM1" s="591"/>
      <c r="AN1" s="591"/>
      <c r="AO1" s="591"/>
      <c r="AP1" s="591"/>
      <c r="AQ1" s="591"/>
      <c r="AR1" s="591"/>
      <c r="AS1" s="591"/>
      <c r="AT1" s="591"/>
      <c r="AU1" s="591"/>
      <c r="AV1" s="591"/>
      <c r="AW1" s="591"/>
      <c r="AX1" s="591"/>
      <c r="AY1" s="591"/>
      <c r="AZ1" s="591"/>
      <c r="BA1" s="591"/>
      <c r="BB1" s="591"/>
      <c r="BC1" s="591"/>
      <c r="BD1" s="591"/>
      <c r="BE1" s="591"/>
      <c r="BF1" s="591"/>
      <c r="BG1" s="591"/>
      <c r="BH1" s="591"/>
      <c r="BI1" s="591"/>
      <c r="BJ1" s="591"/>
      <c r="BK1" s="591"/>
      <c r="BL1" s="591"/>
      <c r="BM1" s="591"/>
      <c r="BN1" s="591"/>
      <c r="BO1" s="591"/>
      <c r="BP1" s="591"/>
      <c r="BQ1" s="591"/>
      <c r="BR1" s="591"/>
      <c r="BS1" s="591"/>
      <c r="BT1" s="591"/>
      <c r="BU1" s="591"/>
      <c r="BV1" s="591"/>
      <c r="BW1" s="591"/>
      <c r="BX1" s="591"/>
      <c r="BY1" s="591"/>
      <c r="BZ1" s="591"/>
      <c r="CA1" s="591"/>
      <c r="CB1" s="591"/>
      <c r="CC1" s="591"/>
      <c r="CD1" s="591"/>
      <c r="CE1" s="591"/>
      <c r="CF1" s="591"/>
      <c r="CG1" s="591"/>
      <c r="CH1" s="591"/>
      <c r="CI1" s="591"/>
      <c r="CJ1" s="591"/>
      <c r="CK1" s="591"/>
      <c r="CL1" s="591"/>
      <c r="CM1" s="591"/>
      <c r="CN1" s="591"/>
      <c r="CO1" s="591"/>
      <c r="CP1" s="591"/>
      <c r="CQ1" s="591"/>
      <c r="CR1" s="591"/>
      <c r="CS1" s="591"/>
      <c r="CT1" s="591"/>
      <c r="CU1" s="591"/>
      <c r="CV1" s="591"/>
      <c r="CW1" s="591"/>
      <c r="CX1" s="591"/>
      <c r="CY1" s="591"/>
      <c r="CZ1" s="591"/>
      <c r="DA1" s="591"/>
      <c r="DB1" s="591"/>
      <c r="DC1" s="591"/>
      <c r="DD1" s="591"/>
      <c r="DE1" s="591"/>
      <c r="DF1" s="591"/>
      <c r="DG1" s="591"/>
      <c r="DH1" s="591"/>
      <c r="DI1" s="591"/>
      <c r="DJ1" s="169"/>
      <c r="DK1" s="169"/>
      <c r="DL1" s="169"/>
      <c r="DM1" s="169"/>
      <c r="DN1" s="169"/>
      <c r="DO1" s="169"/>
    </row>
    <row r="2" spans="1:119" ht="24" thickBot="1" x14ac:dyDescent="0.25">
      <c r="B2" s="170" t="s">
        <v>77</v>
      </c>
      <c r="C2" s="170"/>
      <c r="D2" s="171"/>
    </row>
    <row r="3" spans="1:119" ht="18.75" customHeight="1" thickBot="1" x14ac:dyDescent="0.25">
      <c r="A3" s="169"/>
      <c r="B3" s="592" t="s">
        <v>78</v>
      </c>
      <c r="C3" s="593"/>
      <c r="D3" s="593"/>
      <c r="E3" s="594"/>
      <c r="F3" s="594"/>
      <c r="G3" s="594"/>
      <c r="H3" s="594"/>
      <c r="I3" s="594"/>
      <c r="J3" s="594"/>
      <c r="K3" s="594"/>
      <c r="L3" s="594" t="s">
        <v>79</v>
      </c>
      <c r="M3" s="594"/>
      <c r="N3" s="594"/>
      <c r="O3" s="594"/>
      <c r="P3" s="594"/>
      <c r="Q3" s="594"/>
      <c r="R3" s="597"/>
      <c r="S3" s="597"/>
      <c r="T3" s="597"/>
      <c r="U3" s="597"/>
      <c r="V3" s="598"/>
      <c r="W3" s="488" t="s">
        <v>80</v>
      </c>
      <c r="X3" s="489"/>
      <c r="Y3" s="489"/>
      <c r="Z3" s="489"/>
      <c r="AA3" s="489"/>
      <c r="AB3" s="593"/>
      <c r="AC3" s="597" t="s">
        <v>81</v>
      </c>
      <c r="AD3" s="489"/>
      <c r="AE3" s="489"/>
      <c r="AF3" s="489"/>
      <c r="AG3" s="489"/>
      <c r="AH3" s="489"/>
      <c r="AI3" s="489"/>
      <c r="AJ3" s="489"/>
      <c r="AK3" s="489"/>
      <c r="AL3" s="559"/>
      <c r="AM3" s="488" t="s">
        <v>82</v>
      </c>
      <c r="AN3" s="489"/>
      <c r="AO3" s="489"/>
      <c r="AP3" s="489"/>
      <c r="AQ3" s="489"/>
      <c r="AR3" s="489"/>
      <c r="AS3" s="489"/>
      <c r="AT3" s="489"/>
      <c r="AU3" s="489"/>
      <c r="AV3" s="489"/>
      <c r="AW3" s="489"/>
      <c r="AX3" s="559"/>
      <c r="AY3" s="551" t="s">
        <v>1</v>
      </c>
      <c r="AZ3" s="552"/>
      <c r="BA3" s="552"/>
      <c r="BB3" s="552"/>
      <c r="BC3" s="552"/>
      <c r="BD3" s="552"/>
      <c r="BE3" s="552"/>
      <c r="BF3" s="552"/>
      <c r="BG3" s="552"/>
      <c r="BH3" s="552"/>
      <c r="BI3" s="552"/>
      <c r="BJ3" s="552"/>
      <c r="BK3" s="552"/>
      <c r="BL3" s="552"/>
      <c r="BM3" s="601"/>
      <c r="BN3" s="488" t="s">
        <v>83</v>
      </c>
      <c r="BO3" s="489"/>
      <c r="BP3" s="489"/>
      <c r="BQ3" s="489"/>
      <c r="BR3" s="489"/>
      <c r="BS3" s="489"/>
      <c r="BT3" s="489"/>
      <c r="BU3" s="559"/>
      <c r="BV3" s="488" t="s">
        <v>84</v>
      </c>
      <c r="BW3" s="489"/>
      <c r="BX3" s="489"/>
      <c r="BY3" s="489"/>
      <c r="BZ3" s="489"/>
      <c r="CA3" s="489"/>
      <c r="CB3" s="489"/>
      <c r="CC3" s="559"/>
      <c r="CD3" s="551" t="s">
        <v>1</v>
      </c>
      <c r="CE3" s="552"/>
      <c r="CF3" s="552"/>
      <c r="CG3" s="552"/>
      <c r="CH3" s="552"/>
      <c r="CI3" s="552"/>
      <c r="CJ3" s="552"/>
      <c r="CK3" s="552"/>
      <c r="CL3" s="552"/>
      <c r="CM3" s="552"/>
      <c r="CN3" s="552"/>
      <c r="CO3" s="552"/>
      <c r="CP3" s="552"/>
      <c r="CQ3" s="552"/>
      <c r="CR3" s="552"/>
      <c r="CS3" s="601"/>
      <c r="CT3" s="488" t="s">
        <v>85</v>
      </c>
      <c r="CU3" s="489"/>
      <c r="CV3" s="489"/>
      <c r="CW3" s="489"/>
      <c r="CX3" s="489"/>
      <c r="CY3" s="489"/>
      <c r="CZ3" s="489"/>
      <c r="DA3" s="559"/>
      <c r="DB3" s="488" t="s">
        <v>86</v>
      </c>
      <c r="DC3" s="489"/>
      <c r="DD3" s="489"/>
      <c r="DE3" s="489"/>
      <c r="DF3" s="489"/>
      <c r="DG3" s="489"/>
      <c r="DH3" s="489"/>
      <c r="DI3" s="559"/>
    </row>
    <row r="4" spans="1:119" ht="18.75" customHeight="1" x14ac:dyDescent="0.2">
      <c r="A4" s="169"/>
      <c r="B4" s="567"/>
      <c r="C4" s="568"/>
      <c r="D4" s="568"/>
      <c r="E4" s="569"/>
      <c r="F4" s="569"/>
      <c r="G4" s="569"/>
      <c r="H4" s="569"/>
      <c r="I4" s="569"/>
      <c r="J4" s="569"/>
      <c r="K4" s="569"/>
      <c r="L4" s="569"/>
      <c r="M4" s="569"/>
      <c r="N4" s="569"/>
      <c r="O4" s="569"/>
      <c r="P4" s="569"/>
      <c r="Q4" s="569"/>
      <c r="R4" s="573"/>
      <c r="S4" s="573"/>
      <c r="T4" s="573"/>
      <c r="U4" s="573"/>
      <c r="V4" s="574"/>
      <c r="W4" s="560"/>
      <c r="X4" s="370"/>
      <c r="Y4" s="370"/>
      <c r="Z4" s="370"/>
      <c r="AA4" s="370"/>
      <c r="AB4" s="568"/>
      <c r="AC4" s="573"/>
      <c r="AD4" s="370"/>
      <c r="AE4" s="370"/>
      <c r="AF4" s="370"/>
      <c r="AG4" s="370"/>
      <c r="AH4" s="370"/>
      <c r="AI4" s="370"/>
      <c r="AJ4" s="370"/>
      <c r="AK4" s="370"/>
      <c r="AL4" s="561"/>
      <c r="AM4" s="510"/>
      <c r="AN4" s="408"/>
      <c r="AO4" s="408"/>
      <c r="AP4" s="408"/>
      <c r="AQ4" s="408"/>
      <c r="AR4" s="408"/>
      <c r="AS4" s="408"/>
      <c r="AT4" s="408"/>
      <c r="AU4" s="408"/>
      <c r="AV4" s="408"/>
      <c r="AW4" s="408"/>
      <c r="AX4" s="600"/>
      <c r="AY4" s="445" t="s">
        <v>87</v>
      </c>
      <c r="AZ4" s="446"/>
      <c r="BA4" s="446"/>
      <c r="BB4" s="446"/>
      <c r="BC4" s="446"/>
      <c r="BD4" s="446"/>
      <c r="BE4" s="446"/>
      <c r="BF4" s="446"/>
      <c r="BG4" s="446"/>
      <c r="BH4" s="446"/>
      <c r="BI4" s="446"/>
      <c r="BJ4" s="446"/>
      <c r="BK4" s="446"/>
      <c r="BL4" s="446"/>
      <c r="BM4" s="447"/>
      <c r="BN4" s="448">
        <v>8833902</v>
      </c>
      <c r="BO4" s="449"/>
      <c r="BP4" s="449"/>
      <c r="BQ4" s="449"/>
      <c r="BR4" s="449"/>
      <c r="BS4" s="449"/>
      <c r="BT4" s="449"/>
      <c r="BU4" s="450"/>
      <c r="BV4" s="448">
        <v>8378060</v>
      </c>
      <c r="BW4" s="449"/>
      <c r="BX4" s="449"/>
      <c r="BY4" s="449"/>
      <c r="BZ4" s="449"/>
      <c r="CA4" s="449"/>
      <c r="CB4" s="449"/>
      <c r="CC4" s="450"/>
      <c r="CD4" s="585" t="s">
        <v>88</v>
      </c>
      <c r="CE4" s="586"/>
      <c r="CF4" s="586"/>
      <c r="CG4" s="586"/>
      <c r="CH4" s="586"/>
      <c r="CI4" s="586"/>
      <c r="CJ4" s="586"/>
      <c r="CK4" s="586"/>
      <c r="CL4" s="586"/>
      <c r="CM4" s="586"/>
      <c r="CN4" s="586"/>
      <c r="CO4" s="586"/>
      <c r="CP4" s="586"/>
      <c r="CQ4" s="586"/>
      <c r="CR4" s="586"/>
      <c r="CS4" s="587"/>
      <c r="CT4" s="588">
        <v>10.9</v>
      </c>
      <c r="CU4" s="589"/>
      <c r="CV4" s="589"/>
      <c r="CW4" s="589"/>
      <c r="CX4" s="589"/>
      <c r="CY4" s="589"/>
      <c r="CZ4" s="589"/>
      <c r="DA4" s="590"/>
      <c r="DB4" s="588">
        <v>8.5</v>
      </c>
      <c r="DC4" s="589"/>
      <c r="DD4" s="589"/>
      <c r="DE4" s="589"/>
      <c r="DF4" s="589"/>
      <c r="DG4" s="589"/>
      <c r="DH4" s="589"/>
      <c r="DI4" s="590"/>
    </row>
    <row r="5" spans="1:119" ht="18.75" customHeight="1" x14ac:dyDescent="0.2">
      <c r="A5" s="169"/>
      <c r="B5" s="595"/>
      <c r="C5" s="409"/>
      <c r="D5" s="409"/>
      <c r="E5" s="596"/>
      <c r="F5" s="596"/>
      <c r="G5" s="596"/>
      <c r="H5" s="596"/>
      <c r="I5" s="596"/>
      <c r="J5" s="596"/>
      <c r="K5" s="596"/>
      <c r="L5" s="596"/>
      <c r="M5" s="596"/>
      <c r="N5" s="596"/>
      <c r="O5" s="596"/>
      <c r="P5" s="596"/>
      <c r="Q5" s="596"/>
      <c r="R5" s="407"/>
      <c r="S5" s="407"/>
      <c r="T5" s="407"/>
      <c r="U5" s="407"/>
      <c r="V5" s="599"/>
      <c r="W5" s="510"/>
      <c r="X5" s="408"/>
      <c r="Y5" s="408"/>
      <c r="Z5" s="408"/>
      <c r="AA5" s="408"/>
      <c r="AB5" s="409"/>
      <c r="AC5" s="407"/>
      <c r="AD5" s="408"/>
      <c r="AE5" s="408"/>
      <c r="AF5" s="408"/>
      <c r="AG5" s="408"/>
      <c r="AH5" s="408"/>
      <c r="AI5" s="408"/>
      <c r="AJ5" s="408"/>
      <c r="AK5" s="408"/>
      <c r="AL5" s="600"/>
      <c r="AM5" s="476" t="s">
        <v>89</v>
      </c>
      <c r="AN5" s="376"/>
      <c r="AO5" s="376"/>
      <c r="AP5" s="376"/>
      <c r="AQ5" s="376"/>
      <c r="AR5" s="376"/>
      <c r="AS5" s="376"/>
      <c r="AT5" s="377"/>
      <c r="AU5" s="477" t="s">
        <v>90</v>
      </c>
      <c r="AV5" s="478"/>
      <c r="AW5" s="478"/>
      <c r="AX5" s="478"/>
      <c r="AY5" s="433" t="s">
        <v>91</v>
      </c>
      <c r="AZ5" s="434"/>
      <c r="BA5" s="434"/>
      <c r="BB5" s="434"/>
      <c r="BC5" s="434"/>
      <c r="BD5" s="434"/>
      <c r="BE5" s="434"/>
      <c r="BF5" s="434"/>
      <c r="BG5" s="434"/>
      <c r="BH5" s="434"/>
      <c r="BI5" s="434"/>
      <c r="BJ5" s="434"/>
      <c r="BK5" s="434"/>
      <c r="BL5" s="434"/>
      <c r="BM5" s="435"/>
      <c r="BN5" s="419">
        <v>8242448</v>
      </c>
      <c r="BO5" s="420"/>
      <c r="BP5" s="420"/>
      <c r="BQ5" s="420"/>
      <c r="BR5" s="420"/>
      <c r="BS5" s="420"/>
      <c r="BT5" s="420"/>
      <c r="BU5" s="421"/>
      <c r="BV5" s="419">
        <v>7895692</v>
      </c>
      <c r="BW5" s="420"/>
      <c r="BX5" s="420"/>
      <c r="BY5" s="420"/>
      <c r="BZ5" s="420"/>
      <c r="CA5" s="420"/>
      <c r="CB5" s="420"/>
      <c r="CC5" s="421"/>
      <c r="CD5" s="459" t="s">
        <v>92</v>
      </c>
      <c r="CE5" s="379"/>
      <c r="CF5" s="379"/>
      <c r="CG5" s="379"/>
      <c r="CH5" s="379"/>
      <c r="CI5" s="379"/>
      <c r="CJ5" s="379"/>
      <c r="CK5" s="379"/>
      <c r="CL5" s="379"/>
      <c r="CM5" s="379"/>
      <c r="CN5" s="379"/>
      <c r="CO5" s="379"/>
      <c r="CP5" s="379"/>
      <c r="CQ5" s="379"/>
      <c r="CR5" s="379"/>
      <c r="CS5" s="460"/>
      <c r="CT5" s="416">
        <v>89.5</v>
      </c>
      <c r="CU5" s="417"/>
      <c r="CV5" s="417"/>
      <c r="CW5" s="417"/>
      <c r="CX5" s="417"/>
      <c r="CY5" s="417"/>
      <c r="CZ5" s="417"/>
      <c r="DA5" s="418"/>
      <c r="DB5" s="416">
        <v>91.6</v>
      </c>
      <c r="DC5" s="417"/>
      <c r="DD5" s="417"/>
      <c r="DE5" s="417"/>
      <c r="DF5" s="417"/>
      <c r="DG5" s="417"/>
      <c r="DH5" s="417"/>
      <c r="DI5" s="418"/>
    </row>
    <row r="6" spans="1:119" ht="18.75" customHeight="1" x14ac:dyDescent="0.2">
      <c r="A6" s="169"/>
      <c r="B6" s="565" t="s">
        <v>93</v>
      </c>
      <c r="C6" s="406"/>
      <c r="D6" s="406"/>
      <c r="E6" s="566"/>
      <c r="F6" s="566"/>
      <c r="G6" s="566"/>
      <c r="H6" s="566"/>
      <c r="I6" s="566"/>
      <c r="J6" s="566"/>
      <c r="K6" s="566"/>
      <c r="L6" s="566" t="s">
        <v>94</v>
      </c>
      <c r="M6" s="566"/>
      <c r="N6" s="566"/>
      <c r="O6" s="566"/>
      <c r="P6" s="566"/>
      <c r="Q6" s="566"/>
      <c r="R6" s="404"/>
      <c r="S6" s="404"/>
      <c r="T6" s="404"/>
      <c r="U6" s="404"/>
      <c r="V6" s="572"/>
      <c r="W6" s="509" t="s">
        <v>95</v>
      </c>
      <c r="X6" s="405"/>
      <c r="Y6" s="405"/>
      <c r="Z6" s="405"/>
      <c r="AA6" s="405"/>
      <c r="AB6" s="406"/>
      <c r="AC6" s="577" t="s">
        <v>96</v>
      </c>
      <c r="AD6" s="578"/>
      <c r="AE6" s="578"/>
      <c r="AF6" s="578"/>
      <c r="AG6" s="578"/>
      <c r="AH6" s="578"/>
      <c r="AI6" s="578"/>
      <c r="AJ6" s="578"/>
      <c r="AK6" s="578"/>
      <c r="AL6" s="579"/>
      <c r="AM6" s="476" t="s">
        <v>97</v>
      </c>
      <c r="AN6" s="376"/>
      <c r="AO6" s="376"/>
      <c r="AP6" s="376"/>
      <c r="AQ6" s="376"/>
      <c r="AR6" s="376"/>
      <c r="AS6" s="376"/>
      <c r="AT6" s="377"/>
      <c r="AU6" s="477" t="s">
        <v>90</v>
      </c>
      <c r="AV6" s="478"/>
      <c r="AW6" s="478"/>
      <c r="AX6" s="478"/>
      <c r="AY6" s="433" t="s">
        <v>98</v>
      </c>
      <c r="AZ6" s="434"/>
      <c r="BA6" s="434"/>
      <c r="BB6" s="434"/>
      <c r="BC6" s="434"/>
      <c r="BD6" s="434"/>
      <c r="BE6" s="434"/>
      <c r="BF6" s="434"/>
      <c r="BG6" s="434"/>
      <c r="BH6" s="434"/>
      <c r="BI6" s="434"/>
      <c r="BJ6" s="434"/>
      <c r="BK6" s="434"/>
      <c r="BL6" s="434"/>
      <c r="BM6" s="435"/>
      <c r="BN6" s="419">
        <v>591454</v>
      </c>
      <c r="BO6" s="420"/>
      <c r="BP6" s="420"/>
      <c r="BQ6" s="420"/>
      <c r="BR6" s="420"/>
      <c r="BS6" s="420"/>
      <c r="BT6" s="420"/>
      <c r="BU6" s="421"/>
      <c r="BV6" s="419">
        <v>482368</v>
      </c>
      <c r="BW6" s="420"/>
      <c r="BX6" s="420"/>
      <c r="BY6" s="420"/>
      <c r="BZ6" s="420"/>
      <c r="CA6" s="420"/>
      <c r="CB6" s="420"/>
      <c r="CC6" s="421"/>
      <c r="CD6" s="459" t="s">
        <v>99</v>
      </c>
      <c r="CE6" s="379"/>
      <c r="CF6" s="379"/>
      <c r="CG6" s="379"/>
      <c r="CH6" s="379"/>
      <c r="CI6" s="379"/>
      <c r="CJ6" s="379"/>
      <c r="CK6" s="379"/>
      <c r="CL6" s="379"/>
      <c r="CM6" s="379"/>
      <c r="CN6" s="379"/>
      <c r="CO6" s="379"/>
      <c r="CP6" s="379"/>
      <c r="CQ6" s="379"/>
      <c r="CR6" s="379"/>
      <c r="CS6" s="460"/>
      <c r="CT6" s="562">
        <v>89.9</v>
      </c>
      <c r="CU6" s="563"/>
      <c r="CV6" s="563"/>
      <c r="CW6" s="563"/>
      <c r="CX6" s="563"/>
      <c r="CY6" s="563"/>
      <c r="CZ6" s="563"/>
      <c r="DA6" s="564"/>
      <c r="DB6" s="562">
        <v>92.5</v>
      </c>
      <c r="DC6" s="563"/>
      <c r="DD6" s="563"/>
      <c r="DE6" s="563"/>
      <c r="DF6" s="563"/>
      <c r="DG6" s="563"/>
      <c r="DH6" s="563"/>
      <c r="DI6" s="564"/>
    </row>
    <row r="7" spans="1:119" ht="18.75" customHeight="1" x14ac:dyDescent="0.2">
      <c r="A7" s="169"/>
      <c r="B7" s="567"/>
      <c r="C7" s="568"/>
      <c r="D7" s="568"/>
      <c r="E7" s="569"/>
      <c r="F7" s="569"/>
      <c r="G7" s="569"/>
      <c r="H7" s="569"/>
      <c r="I7" s="569"/>
      <c r="J7" s="569"/>
      <c r="K7" s="569"/>
      <c r="L7" s="569"/>
      <c r="M7" s="569"/>
      <c r="N7" s="569"/>
      <c r="O7" s="569"/>
      <c r="P7" s="569"/>
      <c r="Q7" s="569"/>
      <c r="R7" s="573"/>
      <c r="S7" s="573"/>
      <c r="T7" s="573"/>
      <c r="U7" s="573"/>
      <c r="V7" s="574"/>
      <c r="W7" s="560"/>
      <c r="X7" s="370"/>
      <c r="Y7" s="370"/>
      <c r="Z7" s="370"/>
      <c r="AA7" s="370"/>
      <c r="AB7" s="568"/>
      <c r="AC7" s="580"/>
      <c r="AD7" s="371"/>
      <c r="AE7" s="371"/>
      <c r="AF7" s="371"/>
      <c r="AG7" s="371"/>
      <c r="AH7" s="371"/>
      <c r="AI7" s="371"/>
      <c r="AJ7" s="371"/>
      <c r="AK7" s="371"/>
      <c r="AL7" s="581"/>
      <c r="AM7" s="476" t="s">
        <v>100</v>
      </c>
      <c r="AN7" s="376"/>
      <c r="AO7" s="376"/>
      <c r="AP7" s="376"/>
      <c r="AQ7" s="376"/>
      <c r="AR7" s="376"/>
      <c r="AS7" s="376"/>
      <c r="AT7" s="377"/>
      <c r="AU7" s="477" t="s">
        <v>90</v>
      </c>
      <c r="AV7" s="478"/>
      <c r="AW7" s="478"/>
      <c r="AX7" s="478"/>
      <c r="AY7" s="433" t="s">
        <v>101</v>
      </c>
      <c r="AZ7" s="434"/>
      <c r="BA7" s="434"/>
      <c r="BB7" s="434"/>
      <c r="BC7" s="434"/>
      <c r="BD7" s="434"/>
      <c r="BE7" s="434"/>
      <c r="BF7" s="434"/>
      <c r="BG7" s="434"/>
      <c r="BH7" s="434"/>
      <c r="BI7" s="434"/>
      <c r="BJ7" s="434"/>
      <c r="BK7" s="434"/>
      <c r="BL7" s="434"/>
      <c r="BM7" s="435"/>
      <c r="BN7" s="419">
        <v>26583</v>
      </c>
      <c r="BO7" s="420"/>
      <c r="BP7" s="420"/>
      <c r="BQ7" s="420"/>
      <c r="BR7" s="420"/>
      <c r="BS7" s="420"/>
      <c r="BT7" s="420"/>
      <c r="BU7" s="421"/>
      <c r="BV7" s="419">
        <v>56663</v>
      </c>
      <c r="BW7" s="420"/>
      <c r="BX7" s="420"/>
      <c r="BY7" s="420"/>
      <c r="BZ7" s="420"/>
      <c r="CA7" s="420"/>
      <c r="CB7" s="420"/>
      <c r="CC7" s="421"/>
      <c r="CD7" s="459" t="s">
        <v>102</v>
      </c>
      <c r="CE7" s="379"/>
      <c r="CF7" s="379"/>
      <c r="CG7" s="379"/>
      <c r="CH7" s="379"/>
      <c r="CI7" s="379"/>
      <c r="CJ7" s="379"/>
      <c r="CK7" s="379"/>
      <c r="CL7" s="379"/>
      <c r="CM7" s="379"/>
      <c r="CN7" s="379"/>
      <c r="CO7" s="379"/>
      <c r="CP7" s="379"/>
      <c r="CQ7" s="379"/>
      <c r="CR7" s="379"/>
      <c r="CS7" s="460"/>
      <c r="CT7" s="419">
        <v>5170048</v>
      </c>
      <c r="CU7" s="420"/>
      <c r="CV7" s="420"/>
      <c r="CW7" s="420"/>
      <c r="CX7" s="420"/>
      <c r="CY7" s="420"/>
      <c r="CZ7" s="420"/>
      <c r="DA7" s="421"/>
      <c r="DB7" s="419">
        <v>5017188</v>
      </c>
      <c r="DC7" s="420"/>
      <c r="DD7" s="420"/>
      <c r="DE7" s="420"/>
      <c r="DF7" s="420"/>
      <c r="DG7" s="420"/>
      <c r="DH7" s="420"/>
      <c r="DI7" s="421"/>
    </row>
    <row r="8" spans="1:119" ht="18.75" customHeight="1" thickBot="1" x14ac:dyDescent="0.25">
      <c r="A8" s="169"/>
      <c r="B8" s="570"/>
      <c r="C8" s="515"/>
      <c r="D8" s="515"/>
      <c r="E8" s="571"/>
      <c r="F8" s="571"/>
      <c r="G8" s="571"/>
      <c r="H8" s="571"/>
      <c r="I8" s="571"/>
      <c r="J8" s="571"/>
      <c r="K8" s="571"/>
      <c r="L8" s="571"/>
      <c r="M8" s="571"/>
      <c r="N8" s="571"/>
      <c r="O8" s="571"/>
      <c r="P8" s="571"/>
      <c r="Q8" s="571"/>
      <c r="R8" s="575"/>
      <c r="S8" s="575"/>
      <c r="T8" s="575"/>
      <c r="U8" s="575"/>
      <c r="V8" s="576"/>
      <c r="W8" s="490"/>
      <c r="X8" s="491"/>
      <c r="Y8" s="491"/>
      <c r="Z8" s="491"/>
      <c r="AA8" s="491"/>
      <c r="AB8" s="515"/>
      <c r="AC8" s="582"/>
      <c r="AD8" s="583"/>
      <c r="AE8" s="583"/>
      <c r="AF8" s="583"/>
      <c r="AG8" s="583"/>
      <c r="AH8" s="583"/>
      <c r="AI8" s="583"/>
      <c r="AJ8" s="583"/>
      <c r="AK8" s="583"/>
      <c r="AL8" s="584"/>
      <c r="AM8" s="476" t="s">
        <v>103</v>
      </c>
      <c r="AN8" s="376"/>
      <c r="AO8" s="376"/>
      <c r="AP8" s="376"/>
      <c r="AQ8" s="376"/>
      <c r="AR8" s="376"/>
      <c r="AS8" s="376"/>
      <c r="AT8" s="377"/>
      <c r="AU8" s="477" t="s">
        <v>90</v>
      </c>
      <c r="AV8" s="478"/>
      <c r="AW8" s="478"/>
      <c r="AX8" s="478"/>
      <c r="AY8" s="433" t="s">
        <v>104</v>
      </c>
      <c r="AZ8" s="434"/>
      <c r="BA8" s="434"/>
      <c r="BB8" s="434"/>
      <c r="BC8" s="434"/>
      <c r="BD8" s="434"/>
      <c r="BE8" s="434"/>
      <c r="BF8" s="434"/>
      <c r="BG8" s="434"/>
      <c r="BH8" s="434"/>
      <c r="BI8" s="434"/>
      <c r="BJ8" s="434"/>
      <c r="BK8" s="434"/>
      <c r="BL8" s="434"/>
      <c r="BM8" s="435"/>
      <c r="BN8" s="419">
        <v>564871</v>
      </c>
      <c r="BO8" s="420"/>
      <c r="BP8" s="420"/>
      <c r="BQ8" s="420"/>
      <c r="BR8" s="420"/>
      <c r="BS8" s="420"/>
      <c r="BT8" s="420"/>
      <c r="BU8" s="421"/>
      <c r="BV8" s="419">
        <v>425705</v>
      </c>
      <c r="BW8" s="420"/>
      <c r="BX8" s="420"/>
      <c r="BY8" s="420"/>
      <c r="BZ8" s="420"/>
      <c r="CA8" s="420"/>
      <c r="CB8" s="420"/>
      <c r="CC8" s="421"/>
      <c r="CD8" s="459" t="s">
        <v>105</v>
      </c>
      <c r="CE8" s="379"/>
      <c r="CF8" s="379"/>
      <c r="CG8" s="379"/>
      <c r="CH8" s="379"/>
      <c r="CI8" s="379"/>
      <c r="CJ8" s="379"/>
      <c r="CK8" s="379"/>
      <c r="CL8" s="379"/>
      <c r="CM8" s="379"/>
      <c r="CN8" s="379"/>
      <c r="CO8" s="379"/>
      <c r="CP8" s="379"/>
      <c r="CQ8" s="379"/>
      <c r="CR8" s="379"/>
      <c r="CS8" s="460"/>
      <c r="CT8" s="522">
        <v>0.66</v>
      </c>
      <c r="CU8" s="523"/>
      <c r="CV8" s="523"/>
      <c r="CW8" s="523"/>
      <c r="CX8" s="523"/>
      <c r="CY8" s="523"/>
      <c r="CZ8" s="523"/>
      <c r="DA8" s="524"/>
      <c r="DB8" s="522">
        <v>0.67</v>
      </c>
      <c r="DC8" s="523"/>
      <c r="DD8" s="523"/>
      <c r="DE8" s="523"/>
      <c r="DF8" s="523"/>
      <c r="DG8" s="523"/>
      <c r="DH8" s="523"/>
      <c r="DI8" s="524"/>
    </row>
    <row r="9" spans="1:119" ht="18.75" customHeight="1" thickBot="1" x14ac:dyDescent="0.25">
      <c r="A9" s="169"/>
      <c r="B9" s="551" t="s">
        <v>106</v>
      </c>
      <c r="C9" s="552"/>
      <c r="D9" s="552"/>
      <c r="E9" s="552"/>
      <c r="F9" s="552"/>
      <c r="G9" s="552"/>
      <c r="H9" s="552"/>
      <c r="I9" s="552"/>
      <c r="J9" s="552"/>
      <c r="K9" s="470"/>
      <c r="L9" s="553" t="s">
        <v>107</v>
      </c>
      <c r="M9" s="554"/>
      <c r="N9" s="554"/>
      <c r="O9" s="554"/>
      <c r="P9" s="554"/>
      <c r="Q9" s="555"/>
      <c r="R9" s="556">
        <v>22208</v>
      </c>
      <c r="S9" s="557"/>
      <c r="T9" s="557"/>
      <c r="U9" s="557"/>
      <c r="V9" s="558"/>
      <c r="W9" s="488" t="s">
        <v>108</v>
      </c>
      <c r="X9" s="489"/>
      <c r="Y9" s="489"/>
      <c r="Z9" s="489"/>
      <c r="AA9" s="489"/>
      <c r="AB9" s="489"/>
      <c r="AC9" s="489"/>
      <c r="AD9" s="489"/>
      <c r="AE9" s="489"/>
      <c r="AF9" s="489"/>
      <c r="AG9" s="489"/>
      <c r="AH9" s="489"/>
      <c r="AI9" s="489"/>
      <c r="AJ9" s="489"/>
      <c r="AK9" s="489"/>
      <c r="AL9" s="559"/>
      <c r="AM9" s="476" t="s">
        <v>109</v>
      </c>
      <c r="AN9" s="376"/>
      <c r="AO9" s="376"/>
      <c r="AP9" s="376"/>
      <c r="AQ9" s="376"/>
      <c r="AR9" s="376"/>
      <c r="AS9" s="376"/>
      <c r="AT9" s="377"/>
      <c r="AU9" s="477" t="s">
        <v>110</v>
      </c>
      <c r="AV9" s="478"/>
      <c r="AW9" s="478"/>
      <c r="AX9" s="478"/>
      <c r="AY9" s="433" t="s">
        <v>111</v>
      </c>
      <c r="AZ9" s="434"/>
      <c r="BA9" s="434"/>
      <c r="BB9" s="434"/>
      <c r="BC9" s="434"/>
      <c r="BD9" s="434"/>
      <c r="BE9" s="434"/>
      <c r="BF9" s="434"/>
      <c r="BG9" s="434"/>
      <c r="BH9" s="434"/>
      <c r="BI9" s="434"/>
      <c r="BJ9" s="434"/>
      <c r="BK9" s="434"/>
      <c r="BL9" s="434"/>
      <c r="BM9" s="435"/>
      <c r="BN9" s="419">
        <v>139166</v>
      </c>
      <c r="BO9" s="420"/>
      <c r="BP9" s="420"/>
      <c r="BQ9" s="420"/>
      <c r="BR9" s="420"/>
      <c r="BS9" s="420"/>
      <c r="BT9" s="420"/>
      <c r="BU9" s="421"/>
      <c r="BV9" s="419">
        <v>-37272</v>
      </c>
      <c r="BW9" s="420"/>
      <c r="BX9" s="420"/>
      <c r="BY9" s="420"/>
      <c r="BZ9" s="420"/>
      <c r="CA9" s="420"/>
      <c r="CB9" s="420"/>
      <c r="CC9" s="421"/>
      <c r="CD9" s="459" t="s">
        <v>112</v>
      </c>
      <c r="CE9" s="379"/>
      <c r="CF9" s="379"/>
      <c r="CG9" s="379"/>
      <c r="CH9" s="379"/>
      <c r="CI9" s="379"/>
      <c r="CJ9" s="379"/>
      <c r="CK9" s="379"/>
      <c r="CL9" s="379"/>
      <c r="CM9" s="379"/>
      <c r="CN9" s="379"/>
      <c r="CO9" s="379"/>
      <c r="CP9" s="379"/>
      <c r="CQ9" s="379"/>
      <c r="CR9" s="379"/>
      <c r="CS9" s="460"/>
      <c r="CT9" s="416">
        <v>8.5</v>
      </c>
      <c r="CU9" s="417"/>
      <c r="CV9" s="417"/>
      <c r="CW9" s="417"/>
      <c r="CX9" s="417"/>
      <c r="CY9" s="417"/>
      <c r="CZ9" s="417"/>
      <c r="DA9" s="418"/>
      <c r="DB9" s="416">
        <v>9.8000000000000007</v>
      </c>
      <c r="DC9" s="417"/>
      <c r="DD9" s="417"/>
      <c r="DE9" s="417"/>
      <c r="DF9" s="417"/>
      <c r="DG9" s="417"/>
      <c r="DH9" s="417"/>
      <c r="DI9" s="418"/>
    </row>
    <row r="10" spans="1:119" ht="18.75" customHeight="1" thickBot="1" x14ac:dyDescent="0.25">
      <c r="A10" s="169"/>
      <c r="B10" s="551"/>
      <c r="C10" s="552"/>
      <c r="D10" s="552"/>
      <c r="E10" s="552"/>
      <c r="F10" s="552"/>
      <c r="G10" s="552"/>
      <c r="H10" s="552"/>
      <c r="I10" s="552"/>
      <c r="J10" s="552"/>
      <c r="K10" s="470"/>
      <c r="L10" s="375" t="s">
        <v>113</v>
      </c>
      <c r="M10" s="376"/>
      <c r="N10" s="376"/>
      <c r="O10" s="376"/>
      <c r="P10" s="376"/>
      <c r="Q10" s="377"/>
      <c r="R10" s="372">
        <v>22750</v>
      </c>
      <c r="S10" s="373"/>
      <c r="T10" s="373"/>
      <c r="U10" s="373"/>
      <c r="V10" s="432"/>
      <c r="W10" s="560"/>
      <c r="X10" s="370"/>
      <c r="Y10" s="370"/>
      <c r="Z10" s="370"/>
      <c r="AA10" s="370"/>
      <c r="AB10" s="370"/>
      <c r="AC10" s="370"/>
      <c r="AD10" s="370"/>
      <c r="AE10" s="370"/>
      <c r="AF10" s="370"/>
      <c r="AG10" s="370"/>
      <c r="AH10" s="370"/>
      <c r="AI10" s="370"/>
      <c r="AJ10" s="370"/>
      <c r="AK10" s="370"/>
      <c r="AL10" s="561"/>
      <c r="AM10" s="476" t="s">
        <v>114</v>
      </c>
      <c r="AN10" s="376"/>
      <c r="AO10" s="376"/>
      <c r="AP10" s="376"/>
      <c r="AQ10" s="376"/>
      <c r="AR10" s="376"/>
      <c r="AS10" s="376"/>
      <c r="AT10" s="377"/>
      <c r="AU10" s="477" t="s">
        <v>90</v>
      </c>
      <c r="AV10" s="478"/>
      <c r="AW10" s="478"/>
      <c r="AX10" s="478"/>
      <c r="AY10" s="433" t="s">
        <v>115</v>
      </c>
      <c r="AZ10" s="434"/>
      <c r="BA10" s="434"/>
      <c r="BB10" s="434"/>
      <c r="BC10" s="434"/>
      <c r="BD10" s="434"/>
      <c r="BE10" s="434"/>
      <c r="BF10" s="434"/>
      <c r="BG10" s="434"/>
      <c r="BH10" s="434"/>
      <c r="BI10" s="434"/>
      <c r="BJ10" s="434"/>
      <c r="BK10" s="434"/>
      <c r="BL10" s="434"/>
      <c r="BM10" s="435"/>
      <c r="BN10" s="419">
        <v>1228</v>
      </c>
      <c r="BO10" s="420"/>
      <c r="BP10" s="420"/>
      <c r="BQ10" s="420"/>
      <c r="BR10" s="420"/>
      <c r="BS10" s="420"/>
      <c r="BT10" s="420"/>
      <c r="BU10" s="421"/>
      <c r="BV10" s="419">
        <v>28613</v>
      </c>
      <c r="BW10" s="420"/>
      <c r="BX10" s="420"/>
      <c r="BY10" s="420"/>
      <c r="BZ10" s="420"/>
      <c r="CA10" s="420"/>
      <c r="CB10" s="420"/>
      <c r="CC10" s="421"/>
      <c r="CD10" s="172" t="s">
        <v>116</v>
      </c>
      <c r="CE10" s="173"/>
      <c r="CF10" s="173"/>
      <c r="CG10" s="173"/>
      <c r="CH10" s="173"/>
      <c r="CI10" s="173"/>
      <c r="CJ10" s="173"/>
      <c r="CK10" s="173"/>
      <c r="CL10" s="173"/>
      <c r="CM10" s="173"/>
      <c r="CN10" s="173"/>
      <c r="CO10" s="173"/>
      <c r="CP10" s="173"/>
      <c r="CQ10" s="173"/>
      <c r="CR10" s="173"/>
      <c r="CS10" s="174"/>
      <c r="CT10" s="175"/>
      <c r="CU10" s="176"/>
      <c r="CV10" s="176"/>
      <c r="CW10" s="176"/>
      <c r="CX10" s="176"/>
      <c r="CY10" s="176"/>
      <c r="CZ10" s="176"/>
      <c r="DA10" s="177"/>
      <c r="DB10" s="175"/>
      <c r="DC10" s="176"/>
      <c r="DD10" s="176"/>
      <c r="DE10" s="176"/>
      <c r="DF10" s="176"/>
      <c r="DG10" s="176"/>
      <c r="DH10" s="176"/>
      <c r="DI10" s="177"/>
    </row>
    <row r="11" spans="1:119" ht="18.75" customHeight="1" thickBot="1" x14ac:dyDescent="0.25">
      <c r="A11" s="169"/>
      <c r="B11" s="551"/>
      <c r="C11" s="552"/>
      <c r="D11" s="552"/>
      <c r="E11" s="552"/>
      <c r="F11" s="552"/>
      <c r="G11" s="552"/>
      <c r="H11" s="552"/>
      <c r="I11" s="552"/>
      <c r="J11" s="552"/>
      <c r="K11" s="470"/>
      <c r="L11" s="380" t="s">
        <v>117</v>
      </c>
      <c r="M11" s="381"/>
      <c r="N11" s="381"/>
      <c r="O11" s="381"/>
      <c r="P11" s="381"/>
      <c r="Q11" s="382"/>
      <c r="R11" s="548" t="s">
        <v>118</v>
      </c>
      <c r="S11" s="549"/>
      <c r="T11" s="549"/>
      <c r="U11" s="549"/>
      <c r="V11" s="550"/>
      <c r="W11" s="560"/>
      <c r="X11" s="370"/>
      <c r="Y11" s="370"/>
      <c r="Z11" s="370"/>
      <c r="AA11" s="370"/>
      <c r="AB11" s="370"/>
      <c r="AC11" s="370"/>
      <c r="AD11" s="370"/>
      <c r="AE11" s="370"/>
      <c r="AF11" s="370"/>
      <c r="AG11" s="370"/>
      <c r="AH11" s="370"/>
      <c r="AI11" s="370"/>
      <c r="AJ11" s="370"/>
      <c r="AK11" s="370"/>
      <c r="AL11" s="561"/>
      <c r="AM11" s="476" t="s">
        <v>119</v>
      </c>
      <c r="AN11" s="376"/>
      <c r="AO11" s="376"/>
      <c r="AP11" s="376"/>
      <c r="AQ11" s="376"/>
      <c r="AR11" s="376"/>
      <c r="AS11" s="376"/>
      <c r="AT11" s="377"/>
      <c r="AU11" s="477" t="s">
        <v>90</v>
      </c>
      <c r="AV11" s="478"/>
      <c r="AW11" s="478"/>
      <c r="AX11" s="478"/>
      <c r="AY11" s="433" t="s">
        <v>120</v>
      </c>
      <c r="AZ11" s="434"/>
      <c r="BA11" s="434"/>
      <c r="BB11" s="434"/>
      <c r="BC11" s="434"/>
      <c r="BD11" s="434"/>
      <c r="BE11" s="434"/>
      <c r="BF11" s="434"/>
      <c r="BG11" s="434"/>
      <c r="BH11" s="434"/>
      <c r="BI11" s="434"/>
      <c r="BJ11" s="434"/>
      <c r="BK11" s="434"/>
      <c r="BL11" s="434"/>
      <c r="BM11" s="435"/>
      <c r="BN11" s="419">
        <v>0</v>
      </c>
      <c r="BO11" s="420"/>
      <c r="BP11" s="420"/>
      <c r="BQ11" s="420"/>
      <c r="BR11" s="420"/>
      <c r="BS11" s="420"/>
      <c r="BT11" s="420"/>
      <c r="BU11" s="421"/>
      <c r="BV11" s="419">
        <v>0</v>
      </c>
      <c r="BW11" s="420"/>
      <c r="BX11" s="420"/>
      <c r="BY11" s="420"/>
      <c r="BZ11" s="420"/>
      <c r="CA11" s="420"/>
      <c r="CB11" s="420"/>
      <c r="CC11" s="421"/>
      <c r="CD11" s="459" t="s">
        <v>121</v>
      </c>
      <c r="CE11" s="379"/>
      <c r="CF11" s="379"/>
      <c r="CG11" s="379"/>
      <c r="CH11" s="379"/>
      <c r="CI11" s="379"/>
      <c r="CJ11" s="379"/>
      <c r="CK11" s="379"/>
      <c r="CL11" s="379"/>
      <c r="CM11" s="379"/>
      <c r="CN11" s="379"/>
      <c r="CO11" s="379"/>
      <c r="CP11" s="379"/>
      <c r="CQ11" s="379"/>
      <c r="CR11" s="379"/>
      <c r="CS11" s="460"/>
      <c r="CT11" s="522" t="s">
        <v>122</v>
      </c>
      <c r="CU11" s="523"/>
      <c r="CV11" s="523"/>
      <c r="CW11" s="523"/>
      <c r="CX11" s="523"/>
      <c r="CY11" s="523"/>
      <c r="CZ11" s="523"/>
      <c r="DA11" s="524"/>
      <c r="DB11" s="522" t="s">
        <v>122</v>
      </c>
      <c r="DC11" s="523"/>
      <c r="DD11" s="523"/>
      <c r="DE11" s="523"/>
      <c r="DF11" s="523"/>
      <c r="DG11" s="523"/>
      <c r="DH11" s="523"/>
      <c r="DI11" s="524"/>
    </row>
    <row r="12" spans="1:119" ht="18.75" customHeight="1" x14ac:dyDescent="0.2">
      <c r="A12" s="169"/>
      <c r="B12" s="525" t="s">
        <v>123</v>
      </c>
      <c r="C12" s="526"/>
      <c r="D12" s="526"/>
      <c r="E12" s="526"/>
      <c r="F12" s="526"/>
      <c r="G12" s="526"/>
      <c r="H12" s="526"/>
      <c r="I12" s="526"/>
      <c r="J12" s="526"/>
      <c r="K12" s="527"/>
      <c r="L12" s="534" t="s">
        <v>124</v>
      </c>
      <c r="M12" s="535"/>
      <c r="N12" s="535"/>
      <c r="O12" s="535"/>
      <c r="P12" s="535"/>
      <c r="Q12" s="536"/>
      <c r="R12" s="537">
        <v>21829</v>
      </c>
      <c r="S12" s="538"/>
      <c r="T12" s="538"/>
      <c r="U12" s="538"/>
      <c r="V12" s="539"/>
      <c r="W12" s="540" t="s">
        <v>1</v>
      </c>
      <c r="X12" s="478"/>
      <c r="Y12" s="478"/>
      <c r="Z12" s="478"/>
      <c r="AA12" s="478"/>
      <c r="AB12" s="541"/>
      <c r="AC12" s="542" t="s">
        <v>125</v>
      </c>
      <c r="AD12" s="543"/>
      <c r="AE12" s="543"/>
      <c r="AF12" s="543"/>
      <c r="AG12" s="544"/>
      <c r="AH12" s="542" t="s">
        <v>126</v>
      </c>
      <c r="AI12" s="543"/>
      <c r="AJ12" s="543"/>
      <c r="AK12" s="543"/>
      <c r="AL12" s="545"/>
      <c r="AM12" s="476" t="s">
        <v>127</v>
      </c>
      <c r="AN12" s="376"/>
      <c r="AO12" s="376"/>
      <c r="AP12" s="376"/>
      <c r="AQ12" s="376"/>
      <c r="AR12" s="376"/>
      <c r="AS12" s="376"/>
      <c r="AT12" s="377"/>
      <c r="AU12" s="477" t="s">
        <v>90</v>
      </c>
      <c r="AV12" s="478"/>
      <c r="AW12" s="478"/>
      <c r="AX12" s="478"/>
      <c r="AY12" s="433" t="s">
        <v>128</v>
      </c>
      <c r="AZ12" s="434"/>
      <c r="BA12" s="434"/>
      <c r="BB12" s="434"/>
      <c r="BC12" s="434"/>
      <c r="BD12" s="434"/>
      <c r="BE12" s="434"/>
      <c r="BF12" s="434"/>
      <c r="BG12" s="434"/>
      <c r="BH12" s="434"/>
      <c r="BI12" s="434"/>
      <c r="BJ12" s="434"/>
      <c r="BK12" s="434"/>
      <c r="BL12" s="434"/>
      <c r="BM12" s="435"/>
      <c r="BN12" s="419">
        <v>68500</v>
      </c>
      <c r="BO12" s="420"/>
      <c r="BP12" s="420"/>
      <c r="BQ12" s="420"/>
      <c r="BR12" s="420"/>
      <c r="BS12" s="420"/>
      <c r="BT12" s="420"/>
      <c r="BU12" s="421"/>
      <c r="BV12" s="419">
        <v>76000</v>
      </c>
      <c r="BW12" s="420"/>
      <c r="BX12" s="420"/>
      <c r="BY12" s="420"/>
      <c r="BZ12" s="420"/>
      <c r="CA12" s="420"/>
      <c r="CB12" s="420"/>
      <c r="CC12" s="421"/>
      <c r="CD12" s="459" t="s">
        <v>129</v>
      </c>
      <c r="CE12" s="379"/>
      <c r="CF12" s="379"/>
      <c r="CG12" s="379"/>
      <c r="CH12" s="379"/>
      <c r="CI12" s="379"/>
      <c r="CJ12" s="379"/>
      <c r="CK12" s="379"/>
      <c r="CL12" s="379"/>
      <c r="CM12" s="379"/>
      <c r="CN12" s="379"/>
      <c r="CO12" s="379"/>
      <c r="CP12" s="379"/>
      <c r="CQ12" s="379"/>
      <c r="CR12" s="379"/>
      <c r="CS12" s="460"/>
      <c r="CT12" s="522" t="s">
        <v>122</v>
      </c>
      <c r="CU12" s="523"/>
      <c r="CV12" s="523"/>
      <c r="CW12" s="523"/>
      <c r="CX12" s="523"/>
      <c r="CY12" s="523"/>
      <c r="CZ12" s="523"/>
      <c r="DA12" s="524"/>
      <c r="DB12" s="522" t="s">
        <v>122</v>
      </c>
      <c r="DC12" s="523"/>
      <c r="DD12" s="523"/>
      <c r="DE12" s="523"/>
      <c r="DF12" s="523"/>
      <c r="DG12" s="523"/>
      <c r="DH12" s="523"/>
      <c r="DI12" s="524"/>
    </row>
    <row r="13" spans="1:119" ht="18.75" customHeight="1" x14ac:dyDescent="0.2">
      <c r="A13" s="169"/>
      <c r="B13" s="528"/>
      <c r="C13" s="529"/>
      <c r="D13" s="529"/>
      <c r="E13" s="529"/>
      <c r="F13" s="529"/>
      <c r="G13" s="529"/>
      <c r="H13" s="529"/>
      <c r="I13" s="529"/>
      <c r="J13" s="529"/>
      <c r="K13" s="530"/>
      <c r="L13" s="178"/>
      <c r="M13" s="503" t="s">
        <v>130</v>
      </c>
      <c r="N13" s="504"/>
      <c r="O13" s="504"/>
      <c r="P13" s="504"/>
      <c r="Q13" s="505"/>
      <c r="R13" s="506">
        <v>21278</v>
      </c>
      <c r="S13" s="507"/>
      <c r="T13" s="507"/>
      <c r="U13" s="507"/>
      <c r="V13" s="508"/>
      <c r="W13" s="509" t="s">
        <v>131</v>
      </c>
      <c r="X13" s="405"/>
      <c r="Y13" s="405"/>
      <c r="Z13" s="405"/>
      <c r="AA13" s="405"/>
      <c r="AB13" s="406"/>
      <c r="AC13" s="372">
        <v>94</v>
      </c>
      <c r="AD13" s="373"/>
      <c r="AE13" s="373"/>
      <c r="AF13" s="373"/>
      <c r="AG13" s="374"/>
      <c r="AH13" s="372">
        <v>112</v>
      </c>
      <c r="AI13" s="373"/>
      <c r="AJ13" s="373"/>
      <c r="AK13" s="373"/>
      <c r="AL13" s="432"/>
      <c r="AM13" s="476" t="s">
        <v>132</v>
      </c>
      <c r="AN13" s="376"/>
      <c r="AO13" s="376"/>
      <c r="AP13" s="376"/>
      <c r="AQ13" s="376"/>
      <c r="AR13" s="376"/>
      <c r="AS13" s="376"/>
      <c r="AT13" s="377"/>
      <c r="AU13" s="477" t="s">
        <v>110</v>
      </c>
      <c r="AV13" s="478"/>
      <c r="AW13" s="478"/>
      <c r="AX13" s="478"/>
      <c r="AY13" s="433" t="s">
        <v>133</v>
      </c>
      <c r="AZ13" s="434"/>
      <c r="BA13" s="434"/>
      <c r="BB13" s="434"/>
      <c r="BC13" s="434"/>
      <c r="BD13" s="434"/>
      <c r="BE13" s="434"/>
      <c r="BF13" s="434"/>
      <c r="BG13" s="434"/>
      <c r="BH13" s="434"/>
      <c r="BI13" s="434"/>
      <c r="BJ13" s="434"/>
      <c r="BK13" s="434"/>
      <c r="BL13" s="434"/>
      <c r="BM13" s="435"/>
      <c r="BN13" s="419">
        <v>71894</v>
      </c>
      <c r="BO13" s="420"/>
      <c r="BP13" s="420"/>
      <c r="BQ13" s="420"/>
      <c r="BR13" s="420"/>
      <c r="BS13" s="420"/>
      <c r="BT13" s="420"/>
      <c r="BU13" s="421"/>
      <c r="BV13" s="419">
        <v>-84659</v>
      </c>
      <c r="BW13" s="420"/>
      <c r="BX13" s="420"/>
      <c r="BY13" s="420"/>
      <c r="BZ13" s="420"/>
      <c r="CA13" s="420"/>
      <c r="CB13" s="420"/>
      <c r="CC13" s="421"/>
      <c r="CD13" s="459" t="s">
        <v>134</v>
      </c>
      <c r="CE13" s="379"/>
      <c r="CF13" s="379"/>
      <c r="CG13" s="379"/>
      <c r="CH13" s="379"/>
      <c r="CI13" s="379"/>
      <c r="CJ13" s="379"/>
      <c r="CK13" s="379"/>
      <c r="CL13" s="379"/>
      <c r="CM13" s="379"/>
      <c r="CN13" s="379"/>
      <c r="CO13" s="379"/>
      <c r="CP13" s="379"/>
      <c r="CQ13" s="379"/>
      <c r="CR13" s="379"/>
      <c r="CS13" s="460"/>
      <c r="CT13" s="416">
        <v>6.2</v>
      </c>
      <c r="CU13" s="417"/>
      <c r="CV13" s="417"/>
      <c r="CW13" s="417"/>
      <c r="CX13" s="417"/>
      <c r="CY13" s="417"/>
      <c r="CZ13" s="417"/>
      <c r="DA13" s="418"/>
      <c r="DB13" s="416">
        <v>6.4</v>
      </c>
      <c r="DC13" s="417"/>
      <c r="DD13" s="417"/>
      <c r="DE13" s="417"/>
      <c r="DF13" s="417"/>
      <c r="DG13" s="417"/>
      <c r="DH13" s="417"/>
      <c r="DI13" s="418"/>
    </row>
    <row r="14" spans="1:119" ht="18.75" customHeight="1" thickBot="1" x14ac:dyDescent="0.25">
      <c r="A14" s="169"/>
      <c r="B14" s="528"/>
      <c r="C14" s="529"/>
      <c r="D14" s="529"/>
      <c r="E14" s="529"/>
      <c r="F14" s="529"/>
      <c r="G14" s="529"/>
      <c r="H14" s="529"/>
      <c r="I14" s="529"/>
      <c r="J14" s="529"/>
      <c r="K14" s="530"/>
      <c r="L14" s="493" t="s">
        <v>135</v>
      </c>
      <c r="M14" s="546"/>
      <c r="N14" s="546"/>
      <c r="O14" s="546"/>
      <c r="P14" s="546"/>
      <c r="Q14" s="547"/>
      <c r="R14" s="506">
        <v>21816</v>
      </c>
      <c r="S14" s="507"/>
      <c r="T14" s="507"/>
      <c r="U14" s="507"/>
      <c r="V14" s="508"/>
      <c r="W14" s="510"/>
      <c r="X14" s="408"/>
      <c r="Y14" s="408"/>
      <c r="Z14" s="408"/>
      <c r="AA14" s="408"/>
      <c r="AB14" s="409"/>
      <c r="AC14" s="499">
        <v>0.9</v>
      </c>
      <c r="AD14" s="500"/>
      <c r="AE14" s="500"/>
      <c r="AF14" s="500"/>
      <c r="AG14" s="501"/>
      <c r="AH14" s="499">
        <v>1</v>
      </c>
      <c r="AI14" s="500"/>
      <c r="AJ14" s="500"/>
      <c r="AK14" s="500"/>
      <c r="AL14" s="502"/>
      <c r="AM14" s="476"/>
      <c r="AN14" s="376"/>
      <c r="AO14" s="376"/>
      <c r="AP14" s="376"/>
      <c r="AQ14" s="376"/>
      <c r="AR14" s="376"/>
      <c r="AS14" s="376"/>
      <c r="AT14" s="377"/>
      <c r="AU14" s="477"/>
      <c r="AV14" s="478"/>
      <c r="AW14" s="478"/>
      <c r="AX14" s="478"/>
      <c r="AY14" s="433"/>
      <c r="AZ14" s="434"/>
      <c r="BA14" s="434"/>
      <c r="BB14" s="434"/>
      <c r="BC14" s="434"/>
      <c r="BD14" s="434"/>
      <c r="BE14" s="434"/>
      <c r="BF14" s="434"/>
      <c r="BG14" s="434"/>
      <c r="BH14" s="434"/>
      <c r="BI14" s="434"/>
      <c r="BJ14" s="434"/>
      <c r="BK14" s="434"/>
      <c r="BL14" s="434"/>
      <c r="BM14" s="435"/>
      <c r="BN14" s="419"/>
      <c r="BO14" s="420"/>
      <c r="BP14" s="420"/>
      <c r="BQ14" s="420"/>
      <c r="BR14" s="420"/>
      <c r="BS14" s="420"/>
      <c r="BT14" s="420"/>
      <c r="BU14" s="421"/>
      <c r="BV14" s="419"/>
      <c r="BW14" s="420"/>
      <c r="BX14" s="420"/>
      <c r="BY14" s="420"/>
      <c r="BZ14" s="420"/>
      <c r="CA14" s="420"/>
      <c r="CB14" s="420"/>
      <c r="CC14" s="421"/>
      <c r="CD14" s="456" t="s">
        <v>136</v>
      </c>
      <c r="CE14" s="457"/>
      <c r="CF14" s="457"/>
      <c r="CG14" s="457"/>
      <c r="CH14" s="457"/>
      <c r="CI14" s="457"/>
      <c r="CJ14" s="457"/>
      <c r="CK14" s="457"/>
      <c r="CL14" s="457"/>
      <c r="CM14" s="457"/>
      <c r="CN14" s="457"/>
      <c r="CO14" s="457"/>
      <c r="CP14" s="457"/>
      <c r="CQ14" s="457"/>
      <c r="CR14" s="457"/>
      <c r="CS14" s="458"/>
      <c r="CT14" s="516">
        <v>38.1</v>
      </c>
      <c r="CU14" s="517"/>
      <c r="CV14" s="517"/>
      <c r="CW14" s="517"/>
      <c r="CX14" s="517"/>
      <c r="CY14" s="517"/>
      <c r="CZ14" s="517"/>
      <c r="DA14" s="518"/>
      <c r="DB14" s="516">
        <v>37.799999999999997</v>
      </c>
      <c r="DC14" s="517"/>
      <c r="DD14" s="517"/>
      <c r="DE14" s="517"/>
      <c r="DF14" s="517"/>
      <c r="DG14" s="517"/>
      <c r="DH14" s="517"/>
      <c r="DI14" s="518"/>
    </row>
    <row r="15" spans="1:119" ht="18.75" customHeight="1" x14ac:dyDescent="0.2">
      <c r="A15" s="169"/>
      <c r="B15" s="528"/>
      <c r="C15" s="529"/>
      <c r="D15" s="529"/>
      <c r="E15" s="529"/>
      <c r="F15" s="529"/>
      <c r="G15" s="529"/>
      <c r="H15" s="529"/>
      <c r="I15" s="529"/>
      <c r="J15" s="529"/>
      <c r="K15" s="530"/>
      <c r="L15" s="178"/>
      <c r="M15" s="503" t="s">
        <v>130</v>
      </c>
      <c r="N15" s="504"/>
      <c r="O15" s="504"/>
      <c r="P15" s="504"/>
      <c r="Q15" s="505"/>
      <c r="R15" s="506">
        <v>21313</v>
      </c>
      <c r="S15" s="507"/>
      <c r="T15" s="507"/>
      <c r="U15" s="507"/>
      <c r="V15" s="508"/>
      <c r="W15" s="509" t="s">
        <v>137</v>
      </c>
      <c r="X15" s="405"/>
      <c r="Y15" s="405"/>
      <c r="Z15" s="405"/>
      <c r="AA15" s="405"/>
      <c r="AB15" s="406"/>
      <c r="AC15" s="372">
        <v>2935</v>
      </c>
      <c r="AD15" s="373"/>
      <c r="AE15" s="373"/>
      <c r="AF15" s="373"/>
      <c r="AG15" s="374"/>
      <c r="AH15" s="372">
        <v>3163</v>
      </c>
      <c r="AI15" s="373"/>
      <c r="AJ15" s="373"/>
      <c r="AK15" s="373"/>
      <c r="AL15" s="432"/>
      <c r="AM15" s="476"/>
      <c r="AN15" s="376"/>
      <c r="AO15" s="376"/>
      <c r="AP15" s="376"/>
      <c r="AQ15" s="376"/>
      <c r="AR15" s="376"/>
      <c r="AS15" s="376"/>
      <c r="AT15" s="377"/>
      <c r="AU15" s="477"/>
      <c r="AV15" s="478"/>
      <c r="AW15" s="478"/>
      <c r="AX15" s="478"/>
      <c r="AY15" s="445" t="s">
        <v>138</v>
      </c>
      <c r="AZ15" s="446"/>
      <c r="BA15" s="446"/>
      <c r="BB15" s="446"/>
      <c r="BC15" s="446"/>
      <c r="BD15" s="446"/>
      <c r="BE15" s="446"/>
      <c r="BF15" s="446"/>
      <c r="BG15" s="446"/>
      <c r="BH15" s="446"/>
      <c r="BI15" s="446"/>
      <c r="BJ15" s="446"/>
      <c r="BK15" s="446"/>
      <c r="BL15" s="446"/>
      <c r="BM15" s="447"/>
      <c r="BN15" s="448">
        <v>2887891</v>
      </c>
      <c r="BO15" s="449"/>
      <c r="BP15" s="449"/>
      <c r="BQ15" s="449"/>
      <c r="BR15" s="449"/>
      <c r="BS15" s="449"/>
      <c r="BT15" s="449"/>
      <c r="BU15" s="450"/>
      <c r="BV15" s="448">
        <v>2804895</v>
      </c>
      <c r="BW15" s="449"/>
      <c r="BX15" s="449"/>
      <c r="BY15" s="449"/>
      <c r="BZ15" s="449"/>
      <c r="CA15" s="449"/>
      <c r="CB15" s="449"/>
      <c r="CC15" s="450"/>
      <c r="CD15" s="519" t="s">
        <v>139</v>
      </c>
      <c r="CE15" s="520"/>
      <c r="CF15" s="520"/>
      <c r="CG15" s="520"/>
      <c r="CH15" s="520"/>
      <c r="CI15" s="520"/>
      <c r="CJ15" s="520"/>
      <c r="CK15" s="520"/>
      <c r="CL15" s="520"/>
      <c r="CM15" s="520"/>
      <c r="CN15" s="520"/>
      <c r="CO15" s="520"/>
      <c r="CP15" s="520"/>
      <c r="CQ15" s="520"/>
      <c r="CR15" s="520"/>
      <c r="CS15" s="521"/>
      <c r="CT15" s="179"/>
      <c r="CU15" s="180"/>
      <c r="CV15" s="180"/>
      <c r="CW15" s="180"/>
      <c r="CX15" s="180"/>
      <c r="CY15" s="180"/>
      <c r="CZ15" s="180"/>
      <c r="DA15" s="181"/>
      <c r="DB15" s="179"/>
      <c r="DC15" s="180"/>
      <c r="DD15" s="180"/>
      <c r="DE15" s="180"/>
      <c r="DF15" s="180"/>
      <c r="DG15" s="180"/>
      <c r="DH15" s="180"/>
      <c r="DI15" s="181"/>
    </row>
    <row r="16" spans="1:119" ht="18.75" customHeight="1" x14ac:dyDescent="0.2">
      <c r="A16" s="169"/>
      <c r="B16" s="528"/>
      <c r="C16" s="529"/>
      <c r="D16" s="529"/>
      <c r="E16" s="529"/>
      <c r="F16" s="529"/>
      <c r="G16" s="529"/>
      <c r="H16" s="529"/>
      <c r="I16" s="529"/>
      <c r="J16" s="529"/>
      <c r="K16" s="530"/>
      <c r="L16" s="493" t="s">
        <v>140</v>
      </c>
      <c r="M16" s="494"/>
      <c r="N16" s="494"/>
      <c r="O16" s="494"/>
      <c r="P16" s="494"/>
      <c r="Q16" s="495"/>
      <c r="R16" s="496" t="s">
        <v>141</v>
      </c>
      <c r="S16" s="497"/>
      <c r="T16" s="497"/>
      <c r="U16" s="497"/>
      <c r="V16" s="498"/>
      <c r="W16" s="510"/>
      <c r="X16" s="408"/>
      <c r="Y16" s="408"/>
      <c r="Z16" s="408"/>
      <c r="AA16" s="408"/>
      <c r="AB16" s="409"/>
      <c r="AC16" s="499">
        <v>28.5</v>
      </c>
      <c r="AD16" s="500"/>
      <c r="AE16" s="500"/>
      <c r="AF16" s="500"/>
      <c r="AG16" s="501"/>
      <c r="AH16" s="499">
        <v>29.5</v>
      </c>
      <c r="AI16" s="500"/>
      <c r="AJ16" s="500"/>
      <c r="AK16" s="500"/>
      <c r="AL16" s="502"/>
      <c r="AM16" s="476"/>
      <c r="AN16" s="376"/>
      <c r="AO16" s="376"/>
      <c r="AP16" s="376"/>
      <c r="AQ16" s="376"/>
      <c r="AR16" s="376"/>
      <c r="AS16" s="376"/>
      <c r="AT16" s="377"/>
      <c r="AU16" s="477"/>
      <c r="AV16" s="478"/>
      <c r="AW16" s="478"/>
      <c r="AX16" s="478"/>
      <c r="AY16" s="433" t="s">
        <v>142</v>
      </c>
      <c r="AZ16" s="434"/>
      <c r="BA16" s="434"/>
      <c r="BB16" s="434"/>
      <c r="BC16" s="434"/>
      <c r="BD16" s="434"/>
      <c r="BE16" s="434"/>
      <c r="BF16" s="434"/>
      <c r="BG16" s="434"/>
      <c r="BH16" s="434"/>
      <c r="BI16" s="434"/>
      <c r="BJ16" s="434"/>
      <c r="BK16" s="434"/>
      <c r="BL16" s="434"/>
      <c r="BM16" s="435"/>
      <c r="BN16" s="419">
        <v>4370114</v>
      </c>
      <c r="BO16" s="420"/>
      <c r="BP16" s="420"/>
      <c r="BQ16" s="420"/>
      <c r="BR16" s="420"/>
      <c r="BS16" s="420"/>
      <c r="BT16" s="420"/>
      <c r="BU16" s="421"/>
      <c r="BV16" s="419">
        <v>4226280</v>
      </c>
      <c r="BW16" s="420"/>
      <c r="BX16" s="420"/>
      <c r="BY16" s="420"/>
      <c r="BZ16" s="420"/>
      <c r="CA16" s="420"/>
      <c r="CB16" s="420"/>
      <c r="CC16" s="421"/>
      <c r="CD16" s="182"/>
      <c r="CE16" s="451"/>
      <c r="CF16" s="451"/>
      <c r="CG16" s="451"/>
      <c r="CH16" s="451"/>
      <c r="CI16" s="451"/>
      <c r="CJ16" s="451"/>
      <c r="CK16" s="451"/>
      <c r="CL16" s="451"/>
      <c r="CM16" s="451"/>
      <c r="CN16" s="451"/>
      <c r="CO16" s="451"/>
      <c r="CP16" s="451"/>
      <c r="CQ16" s="451"/>
      <c r="CR16" s="451"/>
      <c r="CS16" s="452"/>
      <c r="CT16" s="416"/>
      <c r="CU16" s="417"/>
      <c r="CV16" s="417"/>
      <c r="CW16" s="417"/>
      <c r="CX16" s="417"/>
      <c r="CY16" s="417"/>
      <c r="CZ16" s="417"/>
      <c r="DA16" s="418"/>
      <c r="DB16" s="416"/>
      <c r="DC16" s="417"/>
      <c r="DD16" s="417"/>
      <c r="DE16" s="417"/>
      <c r="DF16" s="417"/>
      <c r="DG16" s="417"/>
      <c r="DH16" s="417"/>
      <c r="DI16" s="418"/>
    </row>
    <row r="17" spans="1:113" ht="18.75" customHeight="1" thickBot="1" x14ac:dyDescent="0.25">
      <c r="A17" s="169"/>
      <c r="B17" s="531"/>
      <c r="C17" s="532"/>
      <c r="D17" s="532"/>
      <c r="E17" s="532"/>
      <c r="F17" s="532"/>
      <c r="G17" s="532"/>
      <c r="H17" s="532"/>
      <c r="I17" s="532"/>
      <c r="J17" s="532"/>
      <c r="K17" s="533"/>
      <c r="L17" s="183"/>
      <c r="M17" s="512" t="s">
        <v>143</v>
      </c>
      <c r="N17" s="513"/>
      <c r="O17" s="513"/>
      <c r="P17" s="513"/>
      <c r="Q17" s="514"/>
      <c r="R17" s="496" t="s">
        <v>144</v>
      </c>
      <c r="S17" s="497"/>
      <c r="T17" s="497"/>
      <c r="U17" s="497"/>
      <c r="V17" s="498"/>
      <c r="W17" s="509" t="s">
        <v>145</v>
      </c>
      <c r="X17" s="405"/>
      <c r="Y17" s="405"/>
      <c r="Z17" s="405"/>
      <c r="AA17" s="405"/>
      <c r="AB17" s="406"/>
      <c r="AC17" s="372">
        <v>7254</v>
      </c>
      <c r="AD17" s="373"/>
      <c r="AE17" s="373"/>
      <c r="AF17" s="373"/>
      <c r="AG17" s="374"/>
      <c r="AH17" s="372">
        <v>7464</v>
      </c>
      <c r="AI17" s="373"/>
      <c r="AJ17" s="373"/>
      <c r="AK17" s="373"/>
      <c r="AL17" s="432"/>
      <c r="AM17" s="476"/>
      <c r="AN17" s="376"/>
      <c r="AO17" s="376"/>
      <c r="AP17" s="376"/>
      <c r="AQ17" s="376"/>
      <c r="AR17" s="376"/>
      <c r="AS17" s="376"/>
      <c r="AT17" s="377"/>
      <c r="AU17" s="477"/>
      <c r="AV17" s="478"/>
      <c r="AW17" s="478"/>
      <c r="AX17" s="478"/>
      <c r="AY17" s="433" t="s">
        <v>146</v>
      </c>
      <c r="AZ17" s="434"/>
      <c r="BA17" s="434"/>
      <c r="BB17" s="434"/>
      <c r="BC17" s="434"/>
      <c r="BD17" s="434"/>
      <c r="BE17" s="434"/>
      <c r="BF17" s="434"/>
      <c r="BG17" s="434"/>
      <c r="BH17" s="434"/>
      <c r="BI17" s="434"/>
      <c r="BJ17" s="434"/>
      <c r="BK17" s="434"/>
      <c r="BL17" s="434"/>
      <c r="BM17" s="435"/>
      <c r="BN17" s="419">
        <v>3658396</v>
      </c>
      <c r="BO17" s="420"/>
      <c r="BP17" s="420"/>
      <c r="BQ17" s="420"/>
      <c r="BR17" s="420"/>
      <c r="BS17" s="420"/>
      <c r="BT17" s="420"/>
      <c r="BU17" s="421"/>
      <c r="BV17" s="419">
        <v>3545705</v>
      </c>
      <c r="BW17" s="420"/>
      <c r="BX17" s="420"/>
      <c r="BY17" s="420"/>
      <c r="BZ17" s="420"/>
      <c r="CA17" s="420"/>
      <c r="CB17" s="420"/>
      <c r="CC17" s="421"/>
      <c r="CD17" s="182"/>
      <c r="CE17" s="451"/>
      <c r="CF17" s="451"/>
      <c r="CG17" s="451"/>
      <c r="CH17" s="451"/>
      <c r="CI17" s="451"/>
      <c r="CJ17" s="451"/>
      <c r="CK17" s="451"/>
      <c r="CL17" s="451"/>
      <c r="CM17" s="451"/>
      <c r="CN17" s="451"/>
      <c r="CO17" s="451"/>
      <c r="CP17" s="451"/>
      <c r="CQ17" s="451"/>
      <c r="CR17" s="451"/>
      <c r="CS17" s="452"/>
      <c r="CT17" s="416"/>
      <c r="CU17" s="417"/>
      <c r="CV17" s="417"/>
      <c r="CW17" s="417"/>
      <c r="CX17" s="417"/>
      <c r="CY17" s="417"/>
      <c r="CZ17" s="417"/>
      <c r="DA17" s="418"/>
      <c r="DB17" s="416"/>
      <c r="DC17" s="417"/>
      <c r="DD17" s="417"/>
      <c r="DE17" s="417"/>
      <c r="DF17" s="417"/>
      <c r="DG17" s="417"/>
      <c r="DH17" s="417"/>
      <c r="DI17" s="418"/>
    </row>
    <row r="18" spans="1:113" ht="18.75" customHeight="1" thickBot="1" x14ac:dyDescent="0.25">
      <c r="A18" s="169"/>
      <c r="B18" s="469" t="s">
        <v>147</v>
      </c>
      <c r="C18" s="470"/>
      <c r="D18" s="470"/>
      <c r="E18" s="471"/>
      <c r="F18" s="471"/>
      <c r="G18" s="471"/>
      <c r="H18" s="471"/>
      <c r="I18" s="471"/>
      <c r="J18" s="471"/>
      <c r="K18" s="471"/>
      <c r="L18" s="472">
        <v>10.3</v>
      </c>
      <c r="M18" s="472"/>
      <c r="N18" s="472"/>
      <c r="O18" s="472"/>
      <c r="P18" s="472"/>
      <c r="Q18" s="472"/>
      <c r="R18" s="473"/>
      <c r="S18" s="473"/>
      <c r="T18" s="473"/>
      <c r="U18" s="473"/>
      <c r="V18" s="474"/>
      <c r="W18" s="490"/>
      <c r="X18" s="491"/>
      <c r="Y18" s="491"/>
      <c r="Z18" s="491"/>
      <c r="AA18" s="491"/>
      <c r="AB18" s="515"/>
      <c r="AC18" s="389">
        <v>70.5</v>
      </c>
      <c r="AD18" s="390"/>
      <c r="AE18" s="390"/>
      <c r="AF18" s="390"/>
      <c r="AG18" s="475"/>
      <c r="AH18" s="389">
        <v>69.5</v>
      </c>
      <c r="AI18" s="390"/>
      <c r="AJ18" s="390"/>
      <c r="AK18" s="390"/>
      <c r="AL18" s="391"/>
      <c r="AM18" s="476"/>
      <c r="AN18" s="376"/>
      <c r="AO18" s="376"/>
      <c r="AP18" s="376"/>
      <c r="AQ18" s="376"/>
      <c r="AR18" s="376"/>
      <c r="AS18" s="376"/>
      <c r="AT18" s="377"/>
      <c r="AU18" s="477"/>
      <c r="AV18" s="478"/>
      <c r="AW18" s="478"/>
      <c r="AX18" s="478"/>
      <c r="AY18" s="433" t="s">
        <v>148</v>
      </c>
      <c r="AZ18" s="434"/>
      <c r="BA18" s="434"/>
      <c r="BB18" s="434"/>
      <c r="BC18" s="434"/>
      <c r="BD18" s="434"/>
      <c r="BE18" s="434"/>
      <c r="BF18" s="434"/>
      <c r="BG18" s="434"/>
      <c r="BH18" s="434"/>
      <c r="BI18" s="434"/>
      <c r="BJ18" s="434"/>
      <c r="BK18" s="434"/>
      <c r="BL18" s="434"/>
      <c r="BM18" s="435"/>
      <c r="BN18" s="419">
        <v>4708895</v>
      </c>
      <c r="BO18" s="420"/>
      <c r="BP18" s="420"/>
      <c r="BQ18" s="420"/>
      <c r="BR18" s="420"/>
      <c r="BS18" s="420"/>
      <c r="BT18" s="420"/>
      <c r="BU18" s="421"/>
      <c r="BV18" s="419">
        <v>4689257</v>
      </c>
      <c r="BW18" s="420"/>
      <c r="BX18" s="420"/>
      <c r="BY18" s="420"/>
      <c r="BZ18" s="420"/>
      <c r="CA18" s="420"/>
      <c r="CB18" s="420"/>
      <c r="CC18" s="421"/>
      <c r="CD18" s="182"/>
      <c r="CE18" s="451"/>
      <c r="CF18" s="451"/>
      <c r="CG18" s="451"/>
      <c r="CH18" s="451"/>
      <c r="CI18" s="451"/>
      <c r="CJ18" s="451"/>
      <c r="CK18" s="451"/>
      <c r="CL18" s="451"/>
      <c r="CM18" s="451"/>
      <c r="CN18" s="451"/>
      <c r="CO18" s="451"/>
      <c r="CP18" s="451"/>
      <c r="CQ18" s="451"/>
      <c r="CR18" s="451"/>
      <c r="CS18" s="452"/>
      <c r="CT18" s="416"/>
      <c r="CU18" s="417"/>
      <c r="CV18" s="417"/>
      <c r="CW18" s="417"/>
      <c r="CX18" s="417"/>
      <c r="CY18" s="417"/>
      <c r="CZ18" s="417"/>
      <c r="DA18" s="418"/>
      <c r="DB18" s="416"/>
      <c r="DC18" s="417"/>
      <c r="DD18" s="417"/>
      <c r="DE18" s="417"/>
      <c r="DF18" s="417"/>
      <c r="DG18" s="417"/>
      <c r="DH18" s="417"/>
      <c r="DI18" s="418"/>
    </row>
    <row r="19" spans="1:113" ht="18.75" customHeight="1" thickBot="1" x14ac:dyDescent="0.25">
      <c r="A19" s="169"/>
      <c r="B19" s="469" t="s">
        <v>149</v>
      </c>
      <c r="C19" s="470"/>
      <c r="D19" s="470"/>
      <c r="E19" s="471"/>
      <c r="F19" s="471"/>
      <c r="G19" s="471"/>
      <c r="H19" s="471"/>
      <c r="I19" s="471"/>
      <c r="J19" s="471"/>
      <c r="K19" s="471"/>
      <c r="L19" s="479">
        <v>2156</v>
      </c>
      <c r="M19" s="479"/>
      <c r="N19" s="479"/>
      <c r="O19" s="479"/>
      <c r="P19" s="479"/>
      <c r="Q19" s="479"/>
      <c r="R19" s="480"/>
      <c r="S19" s="480"/>
      <c r="T19" s="480"/>
      <c r="U19" s="480"/>
      <c r="V19" s="481"/>
      <c r="W19" s="488"/>
      <c r="X19" s="489"/>
      <c r="Y19" s="489"/>
      <c r="Z19" s="489"/>
      <c r="AA19" s="489"/>
      <c r="AB19" s="489"/>
      <c r="AC19" s="492"/>
      <c r="AD19" s="492"/>
      <c r="AE19" s="492"/>
      <c r="AF19" s="492"/>
      <c r="AG19" s="492"/>
      <c r="AH19" s="492"/>
      <c r="AI19" s="492"/>
      <c r="AJ19" s="492"/>
      <c r="AK19" s="492"/>
      <c r="AL19" s="511"/>
      <c r="AM19" s="476"/>
      <c r="AN19" s="376"/>
      <c r="AO19" s="376"/>
      <c r="AP19" s="376"/>
      <c r="AQ19" s="376"/>
      <c r="AR19" s="376"/>
      <c r="AS19" s="376"/>
      <c r="AT19" s="377"/>
      <c r="AU19" s="477"/>
      <c r="AV19" s="478"/>
      <c r="AW19" s="478"/>
      <c r="AX19" s="478"/>
      <c r="AY19" s="433" t="s">
        <v>150</v>
      </c>
      <c r="AZ19" s="434"/>
      <c r="BA19" s="434"/>
      <c r="BB19" s="434"/>
      <c r="BC19" s="434"/>
      <c r="BD19" s="434"/>
      <c r="BE19" s="434"/>
      <c r="BF19" s="434"/>
      <c r="BG19" s="434"/>
      <c r="BH19" s="434"/>
      <c r="BI19" s="434"/>
      <c r="BJ19" s="434"/>
      <c r="BK19" s="434"/>
      <c r="BL19" s="434"/>
      <c r="BM19" s="435"/>
      <c r="BN19" s="419">
        <v>6241403</v>
      </c>
      <c r="BO19" s="420"/>
      <c r="BP19" s="420"/>
      <c r="BQ19" s="420"/>
      <c r="BR19" s="420"/>
      <c r="BS19" s="420"/>
      <c r="BT19" s="420"/>
      <c r="BU19" s="421"/>
      <c r="BV19" s="419">
        <v>6093288</v>
      </c>
      <c r="BW19" s="420"/>
      <c r="BX19" s="420"/>
      <c r="BY19" s="420"/>
      <c r="BZ19" s="420"/>
      <c r="CA19" s="420"/>
      <c r="CB19" s="420"/>
      <c r="CC19" s="421"/>
      <c r="CD19" s="182"/>
      <c r="CE19" s="451"/>
      <c r="CF19" s="451"/>
      <c r="CG19" s="451"/>
      <c r="CH19" s="451"/>
      <c r="CI19" s="451"/>
      <c r="CJ19" s="451"/>
      <c r="CK19" s="451"/>
      <c r="CL19" s="451"/>
      <c r="CM19" s="451"/>
      <c r="CN19" s="451"/>
      <c r="CO19" s="451"/>
      <c r="CP19" s="451"/>
      <c r="CQ19" s="451"/>
      <c r="CR19" s="451"/>
      <c r="CS19" s="452"/>
      <c r="CT19" s="416"/>
      <c r="CU19" s="417"/>
      <c r="CV19" s="417"/>
      <c r="CW19" s="417"/>
      <c r="CX19" s="417"/>
      <c r="CY19" s="417"/>
      <c r="CZ19" s="417"/>
      <c r="DA19" s="418"/>
      <c r="DB19" s="416"/>
      <c r="DC19" s="417"/>
      <c r="DD19" s="417"/>
      <c r="DE19" s="417"/>
      <c r="DF19" s="417"/>
      <c r="DG19" s="417"/>
      <c r="DH19" s="417"/>
      <c r="DI19" s="418"/>
    </row>
    <row r="20" spans="1:113" ht="18.75" customHeight="1" thickBot="1" x14ac:dyDescent="0.25">
      <c r="A20" s="169"/>
      <c r="B20" s="469" t="s">
        <v>151</v>
      </c>
      <c r="C20" s="470"/>
      <c r="D20" s="470"/>
      <c r="E20" s="471"/>
      <c r="F20" s="471"/>
      <c r="G20" s="471"/>
      <c r="H20" s="471"/>
      <c r="I20" s="471"/>
      <c r="J20" s="471"/>
      <c r="K20" s="471"/>
      <c r="L20" s="479">
        <v>8595</v>
      </c>
      <c r="M20" s="479"/>
      <c r="N20" s="479"/>
      <c r="O20" s="479"/>
      <c r="P20" s="479"/>
      <c r="Q20" s="479"/>
      <c r="R20" s="480"/>
      <c r="S20" s="480"/>
      <c r="T20" s="480"/>
      <c r="U20" s="480"/>
      <c r="V20" s="481"/>
      <c r="W20" s="490"/>
      <c r="X20" s="491"/>
      <c r="Y20" s="491"/>
      <c r="Z20" s="491"/>
      <c r="AA20" s="491"/>
      <c r="AB20" s="491"/>
      <c r="AC20" s="482"/>
      <c r="AD20" s="482"/>
      <c r="AE20" s="482"/>
      <c r="AF20" s="482"/>
      <c r="AG20" s="482"/>
      <c r="AH20" s="482"/>
      <c r="AI20" s="482"/>
      <c r="AJ20" s="482"/>
      <c r="AK20" s="482"/>
      <c r="AL20" s="483"/>
      <c r="AM20" s="484"/>
      <c r="AN20" s="381"/>
      <c r="AO20" s="381"/>
      <c r="AP20" s="381"/>
      <c r="AQ20" s="381"/>
      <c r="AR20" s="381"/>
      <c r="AS20" s="381"/>
      <c r="AT20" s="382"/>
      <c r="AU20" s="485"/>
      <c r="AV20" s="486"/>
      <c r="AW20" s="486"/>
      <c r="AX20" s="487"/>
      <c r="AY20" s="433"/>
      <c r="AZ20" s="434"/>
      <c r="BA20" s="434"/>
      <c r="BB20" s="434"/>
      <c r="BC20" s="434"/>
      <c r="BD20" s="434"/>
      <c r="BE20" s="434"/>
      <c r="BF20" s="434"/>
      <c r="BG20" s="434"/>
      <c r="BH20" s="434"/>
      <c r="BI20" s="434"/>
      <c r="BJ20" s="434"/>
      <c r="BK20" s="434"/>
      <c r="BL20" s="434"/>
      <c r="BM20" s="435"/>
      <c r="BN20" s="419"/>
      <c r="BO20" s="420"/>
      <c r="BP20" s="420"/>
      <c r="BQ20" s="420"/>
      <c r="BR20" s="420"/>
      <c r="BS20" s="420"/>
      <c r="BT20" s="420"/>
      <c r="BU20" s="421"/>
      <c r="BV20" s="419"/>
      <c r="BW20" s="420"/>
      <c r="BX20" s="420"/>
      <c r="BY20" s="420"/>
      <c r="BZ20" s="420"/>
      <c r="CA20" s="420"/>
      <c r="CB20" s="420"/>
      <c r="CC20" s="421"/>
      <c r="CD20" s="182"/>
      <c r="CE20" s="451"/>
      <c r="CF20" s="451"/>
      <c r="CG20" s="451"/>
      <c r="CH20" s="451"/>
      <c r="CI20" s="451"/>
      <c r="CJ20" s="451"/>
      <c r="CK20" s="451"/>
      <c r="CL20" s="451"/>
      <c r="CM20" s="451"/>
      <c r="CN20" s="451"/>
      <c r="CO20" s="451"/>
      <c r="CP20" s="451"/>
      <c r="CQ20" s="451"/>
      <c r="CR20" s="451"/>
      <c r="CS20" s="452"/>
      <c r="CT20" s="416"/>
      <c r="CU20" s="417"/>
      <c r="CV20" s="417"/>
      <c r="CW20" s="417"/>
      <c r="CX20" s="417"/>
      <c r="CY20" s="417"/>
      <c r="CZ20" s="417"/>
      <c r="DA20" s="418"/>
      <c r="DB20" s="416"/>
      <c r="DC20" s="417"/>
      <c r="DD20" s="417"/>
      <c r="DE20" s="417"/>
      <c r="DF20" s="417"/>
      <c r="DG20" s="417"/>
      <c r="DH20" s="417"/>
      <c r="DI20" s="418"/>
    </row>
    <row r="21" spans="1:113" ht="18.75" customHeight="1" thickBot="1" x14ac:dyDescent="0.25">
      <c r="A21" s="169"/>
      <c r="B21" s="466" t="s">
        <v>152</v>
      </c>
      <c r="C21" s="467"/>
      <c r="D21" s="467"/>
      <c r="E21" s="467"/>
      <c r="F21" s="467"/>
      <c r="G21" s="467"/>
      <c r="H21" s="467"/>
      <c r="I21" s="467"/>
      <c r="J21" s="467"/>
      <c r="K21" s="467"/>
      <c r="L21" s="467"/>
      <c r="M21" s="467"/>
      <c r="N21" s="467"/>
      <c r="O21" s="467"/>
      <c r="P21" s="467"/>
      <c r="Q21" s="467"/>
      <c r="R21" s="467"/>
      <c r="S21" s="467"/>
      <c r="T21" s="467"/>
      <c r="U21" s="467"/>
      <c r="V21" s="467"/>
      <c r="W21" s="467"/>
      <c r="X21" s="467"/>
      <c r="Y21" s="467"/>
      <c r="Z21" s="467"/>
      <c r="AA21" s="467"/>
      <c r="AB21" s="467"/>
      <c r="AC21" s="467"/>
      <c r="AD21" s="467"/>
      <c r="AE21" s="467"/>
      <c r="AF21" s="467"/>
      <c r="AG21" s="467"/>
      <c r="AH21" s="467"/>
      <c r="AI21" s="467"/>
      <c r="AJ21" s="467"/>
      <c r="AK21" s="467"/>
      <c r="AL21" s="467"/>
      <c r="AM21" s="467"/>
      <c r="AN21" s="467"/>
      <c r="AO21" s="467"/>
      <c r="AP21" s="467"/>
      <c r="AQ21" s="467"/>
      <c r="AR21" s="467"/>
      <c r="AS21" s="467"/>
      <c r="AT21" s="467"/>
      <c r="AU21" s="467"/>
      <c r="AV21" s="467"/>
      <c r="AW21" s="467"/>
      <c r="AX21" s="468"/>
      <c r="AY21" s="392"/>
      <c r="AZ21" s="393"/>
      <c r="BA21" s="393"/>
      <c r="BB21" s="393"/>
      <c r="BC21" s="393"/>
      <c r="BD21" s="393"/>
      <c r="BE21" s="393"/>
      <c r="BF21" s="393"/>
      <c r="BG21" s="393"/>
      <c r="BH21" s="393"/>
      <c r="BI21" s="393"/>
      <c r="BJ21" s="393"/>
      <c r="BK21" s="393"/>
      <c r="BL21" s="393"/>
      <c r="BM21" s="394"/>
      <c r="BN21" s="453"/>
      <c r="BO21" s="454"/>
      <c r="BP21" s="454"/>
      <c r="BQ21" s="454"/>
      <c r="BR21" s="454"/>
      <c r="BS21" s="454"/>
      <c r="BT21" s="454"/>
      <c r="BU21" s="455"/>
      <c r="BV21" s="453"/>
      <c r="BW21" s="454"/>
      <c r="BX21" s="454"/>
      <c r="BY21" s="454"/>
      <c r="BZ21" s="454"/>
      <c r="CA21" s="454"/>
      <c r="CB21" s="454"/>
      <c r="CC21" s="455"/>
      <c r="CD21" s="182"/>
      <c r="CE21" s="451"/>
      <c r="CF21" s="451"/>
      <c r="CG21" s="451"/>
      <c r="CH21" s="451"/>
      <c r="CI21" s="451"/>
      <c r="CJ21" s="451"/>
      <c r="CK21" s="451"/>
      <c r="CL21" s="451"/>
      <c r="CM21" s="451"/>
      <c r="CN21" s="451"/>
      <c r="CO21" s="451"/>
      <c r="CP21" s="451"/>
      <c r="CQ21" s="451"/>
      <c r="CR21" s="451"/>
      <c r="CS21" s="452"/>
      <c r="CT21" s="416"/>
      <c r="CU21" s="417"/>
      <c r="CV21" s="417"/>
      <c r="CW21" s="417"/>
      <c r="CX21" s="417"/>
      <c r="CY21" s="417"/>
      <c r="CZ21" s="417"/>
      <c r="DA21" s="418"/>
      <c r="DB21" s="416"/>
      <c r="DC21" s="417"/>
      <c r="DD21" s="417"/>
      <c r="DE21" s="417"/>
      <c r="DF21" s="417"/>
      <c r="DG21" s="417"/>
      <c r="DH21" s="417"/>
      <c r="DI21" s="418"/>
    </row>
    <row r="22" spans="1:113" ht="18.75" customHeight="1" x14ac:dyDescent="0.2">
      <c r="A22" s="169"/>
      <c r="B22" s="395" t="s">
        <v>153</v>
      </c>
      <c r="C22" s="396"/>
      <c r="D22" s="397"/>
      <c r="E22" s="404" t="s">
        <v>1</v>
      </c>
      <c r="F22" s="405"/>
      <c r="G22" s="405"/>
      <c r="H22" s="405"/>
      <c r="I22" s="405"/>
      <c r="J22" s="405"/>
      <c r="K22" s="406"/>
      <c r="L22" s="404" t="s">
        <v>154</v>
      </c>
      <c r="M22" s="405"/>
      <c r="N22" s="405"/>
      <c r="O22" s="405"/>
      <c r="P22" s="406"/>
      <c r="Q22" s="410" t="s">
        <v>155</v>
      </c>
      <c r="R22" s="411"/>
      <c r="S22" s="411"/>
      <c r="T22" s="411"/>
      <c r="U22" s="411"/>
      <c r="V22" s="412"/>
      <c r="W22" s="461" t="s">
        <v>156</v>
      </c>
      <c r="X22" s="396"/>
      <c r="Y22" s="397"/>
      <c r="Z22" s="404" t="s">
        <v>1</v>
      </c>
      <c r="AA22" s="405"/>
      <c r="AB22" s="405"/>
      <c r="AC22" s="405"/>
      <c r="AD22" s="405"/>
      <c r="AE22" s="405"/>
      <c r="AF22" s="405"/>
      <c r="AG22" s="406"/>
      <c r="AH22" s="422" t="s">
        <v>157</v>
      </c>
      <c r="AI22" s="405"/>
      <c r="AJ22" s="405"/>
      <c r="AK22" s="405"/>
      <c r="AL22" s="406"/>
      <c r="AM22" s="422" t="s">
        <v>158</v>
      </c>
      <c r="AN22" s="423"/>
      <c r="AO22" s="423"/>
      <c r="AP22" s="423"/>
      <c r="AQ22" s="423"/>
      <c r="AR22" s="424"/>
      <c r="AS22" s="410" t="s">
        <v>155</v>
      </c>
      <c r="AT22" s="411"/>
      <c r="AU22" s="411"/>
      <c r="AV22" s="411"/>
      <c r="AW22" s="411"/>
      <c r="AX22" s="428"/>
      <c r="AY22" s="445" t="s">
        <v>159</v>
      </c>
      <c r="AZ22" s="446"/>
      <c r="BA22" s="446"/>
      <c r="BB22" s="446"/>
      <c r="BC22" s="446"/>
      <c r="BD22" s="446"/>
      <c r="BE22" s="446"/>
      <c r="BF22" s="446"/>
      <c r="BG22" s="446"/>
      <c r="BH22" s="446"/>
      <c r="BI22" s="446"/>
      <c r="BJ22" s="446"/>
      <c r="BK22" s="446"/>
      <c r="BL22" s="446"/>
      <c r="BM22" s="447"/>
      <c r="BN22" s="448">
        <v>5868483</v>
      </c>
      <c r="BO22" s="449"/>
      <c r="BP22" s="449"/>
      <c r="BQ22" s="449"/>
      <c r="BR22" s="449"/>
      <c r="BS22" s="449"/>
      <c r="BT22" s="449"/>
      <c r="BU22" s="450"/>
      <c r="BV22" s="448">
        <v>6065351</v>
      </c>
      <c r="BW22" s="449"/>
      <c r="BX22" s="449"/>
      <c r="BY22" s="449"/>
      <c r="BZ22" s="449"/>
      <c r="CA22" s="449"/>
      <c r="CB22" s="449"/>
      <c r="CC22" s="450"/>
      <c r="CD22" s="182"/>
      <c r="CE22" s="451"/>
      <c r="CF22" s="451"/>
      <c r="CG22" s="451"/>
      <c r="CH22" s="451"/>
      <c r="CI22" s="451"/>
      <c r="CJ22" s="451"/>
      <c r="CK22" s="451"/>
      <c r="CL22" s="451"/>
      <c r="CM22" s="451"/>
      <c r="CN22" s="451"/>
      <c r="CO22" s="451"/>
      <c r="CP22" s="451"/>
      <c r="CQ22" s="451"/>
      <c r="CR22" s="451"/>
      <c r="CS22" s="452"/>
      <c r="CT22" s="416"/>
      <c r="CU22" s="417"/>
      <c r="CV22" s="417"/>
      <c r="CW22" s="417"/>
      <c r="CX22" s="417"/>
      <c r="CY22" s="417"/>
      <c r="CZ22" s="417"/>
      <c r="DA22" s="418"/>
      <c r="DB22" s="416"/>
      <c r="DC22" s="417"/>
      <c r="DD22" s="417"/>
      <c r="DE22" s="417"/>
      <c r="DF22" s="417"/>
      <c r="DG22" s="417"/>
      <c r="DH22" s="417"/>
      <c r="DI22" s="418"/>
    </row>
    <row r="23" spans="1:113" ht="18.75" customHeight="1" x14ac:dyDescent="0.2">
      <c r="A23" s="169"/>
      <c r="B23" s="398"/>
      <c r="C23" s="399"/>
      <c r="D23" s="400"/>
      <c r="E23" s="407"/>
      <c r="F23" s="408"/>
      <c r="G23" s="408"/>
      <c r="H23" s="408"/>
      <c r="I23" s="408"/>
      <c r="J23" s="408"/>
      <c r="K23" s="409"/>
      <c r="L23" s="407"/>
      <c r="M23" s="408"/>
      <c r="N23" s="408"/>
      <c r="O23" s="408"/>
      <c r="P23" s="409"/>
      <c r="Q23" s="413"/>
      <c r="R23" s="414"/>
      <c r="S23" s="414"/>
      <c r="T23" s="414"/>
      <c r="U23" s="414"/>
      <c r="V23" s="415"/>
      <c r="W23" s="462"/>
      <c r="X23" s="399"/>
      <c r="Y23" s="400"/>
      <c r="Z23" s="407"/>
      <c r="AA23" s="408"/>
      <c r="AB23" s="408"/>
      <c r="AC23" s="408"/>
      <c r="AD23" s="408"/>
      <c r="AE23" s="408"/>
      <c r="AF23" s="408"/>
      <c r="AG23" s="409"/>
      <c r="AH23" s="407"/>
      <c r="AI23" s="408"/>
      <c r="AJ23" s="408"/>
      <c r="AK23" s="408"/>
      <c r="AL23" s="409"/>
      <c r="AM23" s="425"/>
      <c r="AN23" s="426"/>
      <c r="AO23" s="426"/>
      <c r="AP23" s="426"/>
      <c r="AQ23" s="426"/>
      <c r="AR23" s="427"/>
      <c r="AS23" s="413"/>
      <c r="AT23" s="414"/>
      <c r="AU23" s="414"/>
      <c r="AV23" s="414"/>
      <c r="AW23" s="414"/>
      <c r="AX23" s="429"/>
      <c r="AY23" s="433" t="s">
        <v>160</v>
      </c>
      <c r="AZ23" s="434"/>
      <c r="BA23" s="434"/>
      <c r="BB23" s="434"/>
      <c r="BC23" s="434"/>
      <c r="BD23" s="434"/>
      <c r="BE23" s="434"/>
      <c r="BF23" s="434"/>
      <c r="BG23" s="434"/>
      <c r="BH23" s="434"/>
      <c r="BI23" s="434"/>
      <c r="BJ23" s="434"/>
      <c r="BK23" s="434"/>
      <c r="BL23" s="434"/>
      <c r="BM23" s="435"/>
      <c r="BN23" s="419">
        <v>3918192</v>
      </c>
      <c r="BO23" s="420"/>
      <c r="BP23" s="420"/>
      <c r="BQ23" s="420"/>
      <c r="BR23" s="420"/>
      <c r="BS23" s="420"/>
      <c r="BT23" s="420"/>
      <c r="BU23" s="421"/>
      <c r="BV23" s="419">
        <v>4016846</v>
      </c>
      <c r="BW23" s="420"/>
      <c r="BX23" s="420"/>
      <c r="BY23" s="420"/>
      <c r="BZ23" s="420"/>
      <c r="CA23" s="420"/>
      <c r="CB23" s="420"/>
      <c r="CC23" s="421"/>
      <c r="CD23" s="182"/>
      <c r="CE23" s="451"/>
      <c r="CF23" s="451"/>
      <c r="CG23" s="451"/>
      <c r="CH23" s="451"/>
      <c r="CI23" s="451"/>
      <c r="CJ23" s="451"/>
      <c r="CK23" s="451"/>
      <c r="CL23" s="451"/>
      <c r="CM23" s="451"/>
      <c r="CN23" s="451"/>
      <c r="CO23" s="451"/>
      <c r="CP23" s="451"/>
      <c r="CQ23" s="451"/>
      <c r="CR23" s="451"/>
      <c r="CS23" s="452"/>
      <c r="CT23" s="416"/>
      <c r="CU23" s="417"/>
      <c r="CV23" s="417"/>
      <c r="CW23" s="417"/>
      <c r="CX23" s="417"/>
      <c r="CY23" s="417"/>
      <c r="CZ23" s="417"/>
      <c r="DA23" s="418"/>
      <c r="DB23" s="416"/>
      <c r="DC23" s="417"/>
      <c r="DD23" s="417"/>
      <c r="DE23" s="417"/>
      <c r="DF23" s="417"/>
      <c r="DG23" s="417"/>
      <c r="DH23" s="417"/>
      <c r="DI23" s="418"/>
    </row>
    <row r="24" spans="1:113" ht="18.75" customHeight="1" thickBot="1" x14ac:dyDescent="0.25">
      <c r="A24" s="169"/>
      <c r="B24" s="398"/>
      <c r="C24" s="399"/>
      <c r="D24" s="400"/>
      <c r="E24" s="375" t="s">
        <v>161</v>
      </c>
      <c r="F24" s="376"/>
      <c r="G24" s="376"/>
      <c r="H24" s="376"/>
      <c r="I24" s="376"/>
      <c r="J24" s="376"/>
      <c r="K24" s="377"/>
      <c r="L24" s="372">
        <v>1</v>
      </c>
      <c r="M24" s="373"/>
      <c r="N24" s="373"/>
      <c r="O24" s="373"/>
      <c r="P24" s="374"/>
      <c r="Q24" s="372">
        <v>7290</v>
      </c>
      <c r="R24" s="373"/>
      <c r="S24" s="373"/>
      <c r="T24" s="373"/>
      <c r="U24" s="373"/>
      <c r="V24" s="374"/>
      <c r="W24" s="462"/>
      <c r="X24" s="399"/>
      <c r="Y24" s="400"/>
      <c r="Z24" s="375" t="s">
        <v>162</v>
      </c>
      <c r="AA24" s="376"/>
      <c r="AB24" s="376"/>
      <c r="AC24" s="376"/>
      <c r="AD24" s="376"/>
      <c r="AE24" s="376"/>
      <c r="AF24" s="376"/>
      <c r="AG24" s="377"/>
      <c r="AH24" s="372">
        <v>108</v>
      </c>
      <c r="AI24" s="373"/>
      <c r="AJ24" s="373"/>
      <c r="AK24" s="373"/>
      <c r="AL24" s="374"/>
      <c r="AM24" s="372">
        <v>335772</v>
      </c>
      <c r="AN24" s="373"/>
      <c r="AO24" s="373"/>
      <c r="AP24" s="373"/>
      <c r="AQ24" s="373"/>
      <c r="AR24" s="374"/>
      <c r="AS24" s="372">
        <v>3109</v>
      </c>
      <c r="AT24" s="373"/>
      <c r="AU24" s="373"/>
      <c r="AV24" s="373"/>
      <c r="AW24" s="373"/>
      <c r="AX24" s="432"/>
      <c r="AY24" s="392" t="s">
        <v>163</v>
      </c>
      <c r="AZ24" s="393"/>
      <c r="BA24" s="393"/>
      <c r="BB24" s="393"/>
      <c r="BC24" s="393"/>
      <c r="BD24" s="393"/>
      <c r="BE24" s="393"/>
      <c r="BF24" s="393"/>
      <c r="BG24" s="393"/>
      <c r="BH24" s="393"/>
      <c r="BI24" s="393"/>
      <c r="BJ24" s="393"/>
      <c r="BK24" s="393"/>
      <c r="BL24" s="393"/>
      <c r="BM24" s="394"/>
      <c r="BN24" s="419">
        <v>2608864</v>
      </c>
      <c r="BO24" s="420"/>
      <c r="BP24" s="420"/>
      <c r="BQ24" s="420"/>
      <c r="BR24" s="420"/>
      <c r="BS24" s="420"/>
      <c r="BT24" s="420"/>
      <c r="BU24" s="421"/>
      <c r="BV24" s="419">
        <v>2489130</v>
      </c>
      <c r="BW24" s="420"/>
      <c r="BX24" s="420"/>
      <c r="BY24" s="420"/>
      <c r="BZ24" s="420"/>
      <c r="CA24" s="420"/>
      <c r="CB24" s="420"/>
      <c r="CC24" s="421"/>
      <c r="CD24" s="182"/>
      <c r="CE24" s="451"/>
      <c r="CF24" s="451"/>
      <c r="CG24" s="451"/>
      <c r="CH24" s="451"/>
      <c r="CI24" s="451"/>
      <c r="CJ24" s="451"/>
      <c r="CK24" s="451"/>
      <c r="CL24" s="451"/>
      <c r="CM24" s="451"/>
      <c r="CN24" s="451"/>
      <c r="CO24" s="451"/>
      <c r="CP24" s="451"/>
      <c r="CQ24" s="451"/>
      <c r="CR24" s="451"/>
      <c r="CS24" s="452"/>
      <c r="CT24" s="416"/>
      <c r="CU24" s="417"/>
      <c r="CV24" s="417"/>
      <c r="CW24" s="417"/>
      <c r="CX24" s="417"/>
      <c r="CY24" s="417"/>
      <c r="CZ24" s="417"/>
      <c r="DA24" s="418"/>
      <c r="DB24" s="416"/>
      <c r="DC24" s="417"/>
      <c r="DD24" s="417"/>
      <c r="DE24" s="417"/>
      <c r="DF24" s="417"/>
      <c r="DG24" s="417"/>
      <c r="DH24" s="417"/>
      <c r="DI24" s="418"/>
    </row>
    <row r="25" spans="1:113" ht="18.75" customHeight="1" x14ac:dyDescent="0.2">
      <c r="A25" s="169"/>
      <c r="B25" s="398"/>
      <c r="C25" s="399"/>
      <c r="D25" s="400"/>
      <c r="E25" s="375" t="s">
        <v>164</v>
      </c>
      <c r="F25" s="376"/>
      <c r="G25" s="376"/>
      <c r="H25" s="376"/>
      <c r="I25" s="376"/>
      <c r="J25" s="376"/>
      <c r="K25" s="377"/>
      <c r="L25" s="372">
        <v>1</v>
      </c>
      <c r="M25" s="373"/>
      <c r="N25" s="373"/>
      <c r="O25" s="373"/>
      <c r="P25" s="374"/>
      <c r="Q25" s="372">
        <v>6255</v>
      </c>
      <c r="R25" s="373"/>
      <c r="S25" s="373"/>
      <c r="T25" s="373"/>
      <c r="U25" s="373"/>
      <c r="V25" s="374"/>
      <c r="W25" s="462"/>
      <c r="X25" s="399"/>
      <c r="Y25" s="400"/>
      <c r="Z25" s="375" t="s">
        <v>165</v>
      </c>
      <c r="AA25" s="376"/>
      <c r="AB25" s="376"/>
      <c r="AC25" s="376"/>
      <c r="AD25" s="376"/>
      <c r="AE25" s="376"/>
      <c r="AF25" s="376"/>
      <c r="AG25" s="377"/>
      <c r="AH25" s="372" t="s">
        <v>122</v>
      </c>
      <c r="AI25" s="373"/>
      <c r="AJ25" s="373"/>
      <c r="AK25" s="373"/>
      <c r="AL25" s="374"/>
      <c r="AM25" s="372" t="s">
        <v>122</v>
      </c>
      <c r="AN25" s="373"/>
      <c r="AO25" s="373"/>
      <c r="AP25" s="373"/>
      <c r="AQ25" s="373"/>
      <c r="AR25" s="374"/>
      <c r="AS25" s="372" t="s">
        <v>122</v>
      </c>
      <c r="AT25" s="373"/>
      <c r="AU25" s="373"/>
      <c r="AV25" s="373"/>
      <c r="AW25" s="373"/>
      <c r="AX25" s="432"/>
      <c r="AY25" s="445" t="s">
        <v>166</v>
      </c>
      <c r="AZ25" s="446"/>
      <c r="BA25" s="446"/>
      <c r="BB25" s="446"/>
      <c r="BC25" s="446"/>
      <c r="BD25" s="446"/>
      <c r="BE25" s="446"/>
      <c r="BF25" s="446"/>
      <c r="BG25" s="446"/>
      <c r="BH25" s="446"/>
      <c r="BI25" s="446"/>
      <c r="BJ25" s="446"/>
      <c r="BK25" s="446"/>
      <c r="BL25" s="446"/>
      <c r="BM25" s="447"/>
      <c r="BN25" s="448" t="s">
        <v>122</v>
      </c>
      <c r="BO25" s="449"/>
      <c r="BP25" s="449"/>
      <c r="BQ25" s="449"/>
      <c r="BR25" s="449"/>
      <c r="BS25" s="449"/>
      <c r="BT25" s="449"/>
      <c r="BU25" s="450"/>
      <c r="BV25" s="448" t="s">
        <v>122</v>
      </c>
      <c r="BW25" s="449"/>
      <c r="BX25" s="449"/>
      <c r="BY25" s="449"/>
      <c r="BZ25" s="449"/>
      <c r="CA25" s="449"/>
      <c r="CB25" s="449"/>
      <c r="CC25" s="450"/>
      <c r="CD25" s="182"/>
      <c r="CE25" s="451"/>
      <c r="CF25" s="451"/>
      <c r="CG25" s="451"/>
      <c r="CH25" s="451"/>
      <c r="CI25" s="451"/>
      <c r="CJ25" s="451"/>
      <c r="CK25" s="451"/>
      <c r="CL25" s="451"/>
      <c r="CM25" s="451"/>
      <c r="CN25" s="451"/>
      <c r="CO25" s="451"/>
      <c r="CP25" s="451"/>
      <c r="CQ25" s="451"/>
      <c r="CR25" s="451"/>
      <c r="CS25" s="452"/>
      <c r="CT25" s="416"/>
      <c r="CU25" s="417"/>
      <c r="CV25" s="417"/>
      <c r="CW25" s="417"/>
      <c r="CX25" s="417"/>
      <c r="CY25" s="417"/>
      <c r="CZ25" s="417"/>
      <c r="DA25" s="418"/>
      <c r="DB25" s="416"/>
      <c r="DC25" s="417"/>
      <c r="DD25" s="417"/>
      <c r="DE25" s="417"/>
      <c r="DF25" s="417"/>
      <c r="DG25" s="417"/>
      <c r="DH25" s="417"/>
      <c r="DI25" s="418"/>
    </row>
    <row r="26" spans="1:113" ht="18.75" customHeight="1" x14ac:dyDescent="0.2">
      <c r="A26" s="169"/>
      <c r="B26" s="398"/>
      <c r="C26" s="399"/>
      <c r="D26" s="400"/>
      <c r="E26" s="375" t="s">
        <v>167</v>
      </c>
      <c r="F26" s="376"/>
      <c r="G26" s="376"/>
      <c r="H26" s="376"/>
      <c r="I26" s="376"/>
      <c r="J26" s="376"/>
      <c r="K26" s="377"/>
      <c r="L26" s="372" t="s">
        <v>122</v>
      </c>
      <c r="M26" s="373"/>
      <c r="N26" s="373"/>
      <c r="O26" s="373"/>
      <c r="P26" s="374"/>
      <c r="Q26" s="372" t="s">
        <v>122</v>
      </c>
      <c r="R26" s="373"/>
      <c r="S26" s="373"/>
      <c r="T26" s="373"/>
      <c r="U26" s="373"/>
      <c r="V26" s="374"/>
      <c r="W26" s="462"/>
      <c r="X26" s="399"/>
      <c r="Y26" s="400"/>
      <c r="Z26" s="375" t="s">
        <v>168</v>
      </c>
      <c r="AA26" s="430"/>
      <c r="AB26" s="430"/>
      <c r="AC26" s="430"/>
      <c r="AD26" s="430"/>
      <c r="AE26" s="430"/>
      <c r="AF26" s="430"/>
      <c r="AG26" s="431"/>
      <c r="AH26" s="372" t="s">
        <v>122</v>
      </c>
      <c r="AI26" s="373"/>
      <c r="AJ26" s="373"/>
      <c r="AK26" s="373"/>
      <c r="AL26" s="374"/>
      <c r="AM26" s="372" t="s">
        <v>122</v>
      </c>
      <c r="AN26" s="373"/>
      <c r="AO26" s="373"/>
      <c r="AP26" s="373"/>
      <c r="AQ26" s="373"/>
      <c r="AR26" s="374"/>
      <c r="AS26" s="372" t="s">
        <v>122</v>
      </c>
      <c r="AT26" s="373"/>
      <c r="AU26" s="373"/>
      <c r="AV26" s="373"/>
      <c r="AW26" s="373"/>
      <c r="AX26" s="432"/>
      <c r="AY26" s="459" t="s">
        <v>169</v>
      </c>
      <c r="AZ26" s="379"/>
      <c r="BA26" s="379"/>
      <c r="BB26" s="379"/>
      <c r="BC26" s="379"/>
      <c r="BD26" s="379"/>
      <c r="BE26" s="379"/>
      <c r="BF26" s="379"/>
      <c r="BG26" s="379"/>
      <c r="BH26" s="379"/>
      <c r="BI26" s="379"/>
      <c r="BJ26" s="379"/>
      <c r="BK26" s="379"/>
      <c r="BL26" s="379"/>
      <c r="BM26" s="460"/>
      <c r="BN26" s="419">
        <v>15300</v>
      </c>
      <c r="BO26" s="420"/>
      <c r="BP26" s="420"/>
      <c r="BQ26" s="420"/>
      <c r="BR26" s="420"/>
      <c r="BS26" s="420"/>
      <c r="BT26" s="420"/>
      <c r="BU26" s="421"/>
      <c r="BV26" s="419">
        <v>15300</v>
      </c>
      <c r="BW26" s="420"/>
      <c r="BX26" s="420"/>
      <c r="BY26" s="420"/>
      <c r="BZ26" s="420"/>
      <c r="CA26" s="420"/>
      <c r="CB26" s="420"/>
      <c r="CC26" s="421"/>
      <c r="CD26" s="182"/>
      <c r="CE26" s="451"/>
      <c r="CF26" s="451"/>
      <c r="CG26" s="451"/>
      <c r="CH26" s="451"/>
      <c r="CI26" s="451"/>
      <c r="CJ26" s="451"/>
      <c r="CK26" s="451"/>
      <c r="CL26" s="451"/>
      <c r="CM26" s="451"/>
      <c r="CN26" s="451"/>
      <c r="CO26" s="451"/>
      <c r="CP26" s="451"/>
      <c r="CQ26" s="451"/>
      <c r="CR26" s="451"/>
      <c r="CS26" s="452"/>
      <c r="CT26" s="416"/>
      <c r="CU26" s="417"/>
      <c r="CV26" s="417"/>
      <c r="CW26" s="417"/>
      <c r="CX26" s="417"/>
      <c r="CY26" s="417"/>
      <c r="CZ26" s="417"/>
      <c r="DA26" s="418"/>
      <c r="DB26" s="416"/>
      <c r="DC26" s="417"/>
      <c r="DD26" s="417"/>
      <c r="DE26" s="417"/>
      <c r="DF26" s="417"/>
      <c r="DG26" s="417"/>
      <c r="DH26" s="417"/>
      <c r="DI26" s="418"/>
    </row>
    <row r="27" spans="1:113" ht="18.75" customHeight="1" thickBot="1" x14ac:dyDescent="0.25">
      <c r="A27" s="169"/>
      <c r="B27" s="398"/>
      <c r="C27" s="399"/>
      <c r="D27" s="400"/>
      <c r="E27" s="375" t="s">
        <v>170</v>
      </c>
      <c r="F27" s="376"/>
      <c r="G27" s="376"/>
      <c r="H27" s="376"/>
      <c r="I27" s="376"/>
      <c r="J27" s="376"/>
      <c r="K27" s="377"/>
      <c r="L27" s="372">
        <v>1</v>
      </c>
      <c r="M27" s="373"/>
      <c r="N27" s="373"/>
      <c r="O27" s="373"/>
      <c r="P27" s="374"/>
      <c r="Q27" s="372">
        <v>3000</v>
      </c>
      <c r="R27" s="373"/>
      <c r="S27" s="373"/>
      <c r="T27" s="373"/>
      <c r="U27" s="373"/>
      <c r="V27" s="374"/>
      <c r="W27" s="462"/>
      <c r="X27" s="399"/>
      <c r="Y27" s="400"/>
      <c r="Z27" s="375" t="s">
        <v>171</v>
      </c>
      <c r="AA27" s="376"/>
      <c r="AB27" s="376"/>
      <c r="AC27" s="376"/>
      <c r="AD27" s="376"/>
      <c r="AE27" s="376"/>
      <c r="AF27" s="376"/>
      <c r="AG27" s="377"/>
      <c r="AH27" s="372" t="s">
        <v>122</v>
      </c>
      <c r="AI27" s="373"/>
      <c r="AJ27" s="373"/>
      <c r="AK27" s="373"/>
      <c r="AL27" s="374"/>
      <c r="AM27" s="372" t="s">
        <v>122</v>
      </c>
      <c r="AN27" s="373"/>
      <c r="AO27" s="373"/>
      <c r="AP27" s="373"/>
      <c r="AQ27" s="373"/>
      <c r="AR27" s="374"/>
      <c r="AS27" s="372" t="s">
        <v>122</v>
      </c>
      <c r="AT27" s="373"/>
      <c r="AU27" s="373"/>
      <c r="AV27" s="373"/>
      <c r="AW27" s="373"/>
      <c r="AX27" s="432"/>
      <c r="AY27" s="456" t="s">
        <v>172</v>
      </c>
      <c r="AZ27" s="457"/>
      <c r="BA27" s="457"/>
      <c r="BB27" s="457"/>
      <c r="BC27" s="457"/>
      <c r="BD27" s="457"/>
      <c r="BE27" s="457"/>
      <c r="BF27" s="457"/>
      <c r="BG27" s="457"/>
      <c r="BH27" s="457"/>
      <c r="BI27" s="457"/>
      <c r="BJ27" s="457"/>
      <c r="BK27" s="457"/>
      <c r="BL27" s="457"/>
      <c r="BM27" s="458"/>
      <c r="BN27" s="453" t="s">
        <v>122</v>
      </c>
      <c r="BO27" s="454"/>
      <c r="BP27" s="454"/>
      <c r="BQ27" s="454"/>
      <c r="BR27" s="454"/>
      <c r="BS27" s="454"/>
      <c r="BT27" s="454"/>
      <c r="BU27" s="455"/>
      <c r="BV27" s="453" t="s">
        <v>122</v>
      </c>
      <c r="BW27" s="454"/>
      <c r="BX27" s="454"/>
      <c r="BY27" s="454"/>
      <c r="BZ27" s="454"/>
      <c r="CA27" s="454"/>
      <c r="CB27" s="454"/>
      <c r="CC27" s="455"/>
      <c r="CD27" s="184"/>
      <c r="CE27" s="451"/>
      <c r="CF27" s="451"/>
      <c r="CG27" s="451"/>
      <c r="CH27" s="451"/>
      <c r="CI27" s="451"/>
      <c r="CJ27" s="451"/>
      <c r="CK27" s="451"/>
      <c r="CL27" s="451"/>
      <c r="CM27" s="451"/>
      <c r="CN27" s="451"/>
      <c r="CO27" s="451"/>
      <c r="CP27" s="451"/>
      <c r="CQ27" s="451"/>
      <c r="CR27" s="451"/>
      <c r="CS27" s="452"/>
      <c r="CT27" s="416"/>
      <c r="CU27" s="417"/>
      <c r="CV27" s="417"/>
      <c r="CW27" s="417"/>
      <c r="CX27" s="417"/>
      <c r="CY27" s="417"/>
      <c r="CZ27" s="417"/>
      <c r="DA27" s="418"/>
      <c r="DB27" s="416"/>
      <c r="DC27" s="417"/>
      <c r="DD27" s="417"/>
      <c r="DE27" s="417"/>
      <c r="DF27" s="417"/>
      <c r="DG27" s="417"/>
      <c r="DH27" s="417"/>
      <c r="DI27" s="418"/>
    </row>
    <row r="28" spans="1:113" ht="18.75" customHeight="1" x14ac:dyDescent="0.2">
      <c r="A28" s="169"/>
      <c r="B28" s="398"/>
      <c r="C28" s="399"/>
      <c r="D28" s="400"/>
      <c r="E28" s="375" t="s">
        <v>173</v>
      </c>
      <c r="F28" s="376"/>
      <c r="G28" s="376"/>
      <c r="H28" s="376"/>
      <c r="I28" s="376"/>
      <c r="J28" s="376"/>
      <c r="K28" s="377"/>
      <c r="L28" s="372">
        <v>1</v>
      </c>
      <c r="M28" s="373"/>
      <c r="N28" s="373"/>
      <c r="O28" s="373"/>
      <c r="P28" s="374"/>
      <c r="Q28" s="372">
        <v>2600</v>
      </c>
      <c r="R28" s="373"/>
      <c r="S28" s="373"/>
      <c r="T28" s="373"/>
      <c r="U28" s="373"/>
      <c r="V28" s="374"/>
      <c r="W28" s="462"/>
      <c r="X28" s="399"/>
      <c r="Y28" s="400"/>
      <c r="Z28" s="375" t="s">
        <v>174</v>
      </c>
      <c r="AA28" s="376"/>
      <c r="AB28" s="376"/>
      <c r="AC28" s="376"/>
      <c r="AD28" s="376"/>
      <c r="AE28" s="376"/>
      <c r="AF28" s="376"/>
      <c r="AG28" s="377"/>
      <c r="AH28" s="372" t="s">
        <v>122</v>
      </c>
      <c r="AI28" s="373"/>
      <c r="AJ28" s="373"/>
      <c r="AK28" s="373"/>
      <c r="AL28" s="374"/>
      <c r="AM28" s="372" t="s">
        <v>122</v>
      </c>
      <c r="AN28" s="373"/>
      <c r="AO28" s="373"/>
      <c r="AP28" s="373"/>
      <c r="AQ28" s="373"/>
      <c r="AR28" s="374"/>
      <c r="AS28" s="372" t="s">
        <v>122</v>
      </c>
      <c r="AT28" s="373"/>
      <c r="AU28" s="373"/>
      <c r="AV28" s="373"/>
      <c r="AW28" s="373"/>
      <c r="AX28" s="432"/>
      <c r="AY28" s="436" t="s">
        <v>175</v>
      </c>
      <c r="AZ28" s="437"/>
      <c r="BA28" s="437"/>
      <c r="BB28" s="438"/>
      <c r="BC28" s="445" t="s">
        <v>46</v>
      </c>
      <c r="BD28" s="446"/>
      <c r="BE28" s="446"/>
      <c r="BF28" s="446"/>
      <c r="BG28" s="446"/>
      <c r="BH28" s="446"/>
      <c r="BI28" s="446"/>
      <c r="BJ28" s="446"/>
      <c r="BK28" s="446"/>
      <c r="BL28" s="446"/>
      <c r="BM28" s="447"/>
      <c r="BN28" s="448">
        <v>811074</v>
      </c>
      <c r="BO28" s="449"/>
      <c r="BP28" s="449"/>
      <c r="BQ28" s="449"/>
      <c r="BR28" s="449"/>
      <c r="BS28" s="449"/>
      <c r="BT28" s="449"/>
      <c r="BU28" s="450"/>
      <c r="BV28" s="448">
        <v>878346</v>
      </c>
      <c r="BW28" s="449"/>
      <c r="BX28" s="449"/>
      <c r="BY28" s="449"/>
      <c r="BZ28" s="449"/>
      <c r="CA28" s="449"/>
      <c r="CB28" s="449"/>
      <c r="CC28" s="450"/>
      <c r="CD28" s="182"/>
      <c r="CE28" s="451"/>
      <c r="CF28" s="451"/>
      <c r="CG28" s="451"/>
      <c r="CH28" s="451"/>
      <c r="CI28" s="451"/>
      <c r="CJ28" s="451"/>
      <c r="CK28" s="451"/>
      <c r="CL28" s="451"/>
      <c r="CM28" s="451"/>
      <c r="CN28" s="451"/>
      <c r="CO28" s="451"/>
      <c r="CP28" s="451"/>
      <c r="CQ28" s="451"/>
      <c r="CR28" s="451"/>
      <c r="CS28" s="452"/>
      <c r="CT28" s="416"/>
      <c r="CU28" s="417"/>
      <c r="CV28" s="417"/>
      <c r="CW28" s="417"/>
      <c r="CX28" s="417"/>
      <c r="CY28" s="417"/>
      <c r="CZ28" s="417"/>
      <c r="DA28" s="418"/>
      <c r="DB28" s="416"/>
      <c r="DC28" s="417"/>
      <c r="DD28" s="417"/>
      <c r="DE28" s="417"/>
      <c r="DF28" s="417"/>
      <c r="DG28" s="417"/>
      <c r="DH28" s="417"/>
      <c r="DI28" s="418"/>
    </row>
    <row r="29" spans="1:113" ht="18.75" customHeight="1" x14ac:dyDescent="0.2">
      <c r="A29" s="169"/>
      <c r="B29" s="398"/>
      <c r="C29" s="399"/>
      <c r="D29" s="400"/>
      <c r="E29" s="375" t="s">
        <v>176</v>
      </c>
      <c r="F29" s="376"/>
      <c r="G29" s="376"/>
      <c r="H29" s="376"/>
      <c r="I29" s="376"/>
      <c r="J29" s="376"/>
      <c r="K29" s="377"/>
      <c r="L29" s="372">
        <v>8</v>
      </c>
      <c r="M29" s="373"/>
      <c r="N29" s="373"/>
      <c r="O29" s="373"/>
      <c r="P29" s="374"/>
      <c r="Q29" s="372">
        <v>2400</v>
      </c>
      <c r="R29" s="373"/>
      <c r="S29" s="373"/>
      <c r="T29" s="373"/>
      <c r="U29" s="373"/>
      <c r="V29" s="374"/>
      <c r="W29" s="463"/>
      <c r="X29" s="464"/>
      <c r="Y29" s="465"/>
      <c r="Z29" s="375" t="s">
        <v>177</v>
      </c>
      <c r="AA29" s="376"/>
      <c r="AB29" s="376"/>
      <c r="AC29" s="376"/>
      <c r="AD29" s="376"/>
      <c r="AE29" s="376"/>
      <c r="AF29" s="376"/>
      <c r="AG29" s="377"/>
      <c r="AH29" s="372">
        <v>108</v>
      </c>
      <c r="AI29" s="373"/>
      <c r="AJ29" s="373"/>
      <c r="AK29" s="373"/>
      <c r="AL29" s="374"/>
      <c r="AM29" s="372">
        <v>335772</v>
      </c>
      <c r="AN29" s="373"/>
      <c r="AO29" s="373"/>
      <c r="AP29" s="373"/>
      <c r="AQ29" s="373"/>
      <c r="AR29" s="374"/>
      <c r="AS29" s="372">
        <v>3109</v>
      </c>
      <c r="AT29" s="373"/>
      <c r="AU29" s="373"/>
      <c r="AV29" s="373"/>
      <c r="AW29" s="373"/>
      <c r="AX29" s="432"/>
      <c r="AY29" s="439"/>
      <c r="AZ29" s="440"/>
      <c r="BA29" s="440"/>
      <c r="BB29" s="441"/>
      <c r="BC29" s="433" t="s">
        <v>178</v>
      </c>
      <c r="BD29" s="434"/>
      <c r="BE29" s="434"/>
      <c r="BF29" s="434"/>
      <c r="BG29" s="434"/>
      <c r="BH29" s="434"/>
      <c r="BI29" s="434"/>
      <c r="BJ29" s="434"/>
      <c r="BK29" s="434"/>
      <c r="BL29" s="434"/>
      <c r="BM29" s="435"/>
      <c r="BN29" s="419">
        <v>180711</v>
      </c>
      <c r="BO29" s="420"/>
      <c r="BP29" s="420"/>
      <c r="BQ29" s="420"/>
      <c r="BR29" s="420"/>
      <c r="BS29" s="420"/>
      <c r="BT29" s="420"/>
      <c r="BU29" s="421"/>
      <c r="BV29" s="419">
        <v>145198</v>
      </c>
      <c r="BW29" s="420"/>
      <c r="BX29" s="420"/>
      <c r="BY29" s="420"/>
      <c r="BZ29" s="420"/>
      <c r="CA29" s="420"/>
      <c r="CB29" s="420"/>
      <c r="CC29" s="421"/>
      <c r="CD29" s="184"/>
      <c r="CE29" s="451"/>
      <c r="CF29" s="451"/>
      <c r="CG29" s="451"/>
      <c r="CH29" s="451"/>
      <c r="CI29" s="451"/>
      <c r="CJ29" s="451"/>
      <c r="CK29" s="451"/>
      <c r="CL29" s="451"/>
      <c r="CM29" s="451"/>
      <c r="CN29" s="451"/>
      <c r="CO29" s="451"/>
      <c r="CP29" s="451"/>
      <c r="CQ29" s="451"/>
      <c r="CR29" s="451"/>
      <c r="CS29" s="452"/>
      <c r="CT29" s="416"/>
      <c r="CU29" s="417"/>
      <c r="CV29" s="417"/>
      <c r="CW29" s="417"/>
      <c r="CX29" s="417"/>
      <c r="CY29" s="417"/>
      <c r="CZ29" s="417"/>
      <c r="DA29" s="418"/>
      <c r="DB29" s="416"/>
      <c r="DC29" s="417"/>
      <c r="DD29" s="417"/>
      <c r="DE29" s="417"/>
      <c r="DF29" s="417"/>
      <c r="DG29" s="417"/>
      <c r="DH29" s="417"/>
      <c r="DI29" s="418"/>
    </row>
    <row r="30" spans="1:113" ht="18.75" customHeight="1" thickBot="1" x14ac:dyDescent="0.25">
      <c r="A30" s="169"/>
      <c r="B30" s="401"/>
      <c r="C30" s="402"/>
      <c r="D30" s="403"/>
      <c r="E30" s="380"/>
      <c r="F30" s="381"/>
      <c r="G30" s="381"/>
      <c r="H30" s="381"/>
      <c r="I30" s="381"/>
      <c r="J30" s="381"/>
      <c r="K30" s="382"/>
      <c r="L30" s="383"/>
      <c r="M30" s="384"/>
      <c r="N30" s="384"/>
      <c r="O30" s="384"/>
      <c r="P30" s="385"/>
      <c r="Q30" s="383"/>
      <c r="R30" s="384"/>
      <c r="S30" s="384"/>
      <c r="T30" s="384"/>
      <c r="U30" s="384"/>
      <c r="V30" s="385"/>
      <c r="W30" s="386" t="s">
        <v>179</v>
      </c>
      <c r="X30" s="387"/>
      <c r="Y30" s="387"/>
      <c r="Z30" s="387"/>
      <c r="AA30" s="387"/>
      <c r="AB30" s="387"/>
      <c r="AC30" s="387"/>
      <c r="AD30" s="387"/>
      <c r="AE30" s="387"/>
      <c r="AF30" s="387"/>
      <c r="AG30" s="388"/>
      <c r="AH30" s="389">
        <v>94.9</v>
      </c>
      <c r="AI30" s="390"/>
      <c r="AJ30" s="390"/>
      <c r="AK30" s="390"/>
      <c r="AL30" s="390"/>
      <c r="AM30" s="390"/>
      <c r="AN30" s="390"/>
      <c r="AO30" s="390"/>
      <c r="AP30" s="390"/>
      <c r="AQ30" s="390"/>
      <c r="AR30" s="390"/>
      <c r="AS30" s="390"/>
      <c r="AT30" s="390"/>
      <c r="AU30" s="390"/>
      <c r="AV30" s="390"/>
      <c r="AW30" s="390"/>
      <c r="AX30" s="391"/>
      <c r="AY30" s="442"/>
      <c r="AZ30" s="443"/>
      <c r="BA30" s="443"/>
      <c r="BB30" s="444"/>
      <c r="BC30" s="392" t="s">
        <v>48</v>
      </c>
      <c r="BD30" s="393"/>
      <c r="BE30" s="393"/>
      <c r="BF30" s="393"/>
      <c r="BG30" s="393"/>
      <c r="BH30" s="393"/>
      <c r="BI30" s="393"/>
      <c r="BJ30" s="393"/>
      <c r="BK30" s="393"/>
      <c r="BL30" s="393"/>
      <c r="BM30" s="394"/>
      <c r="BN30" s="453">
        <v>1176676</v>
      </c>
      <c r="BO30" s="454"/>
      <c r="BP30" s="454"/>
      <c r="BQ30" s="454"/>
      <c r="BR30" s="454"/>
      <c r="BS30" s="454"/>
      <c r="BT30" s="454"/>
      <c r="BU30" s="455"/>
      <c r="BV30" s="453">
        <v>1133442</v>
      </c>
      <c r="BW30" s="454"/>
      <c r="BX30" s="454"/>
      <c r="BY30" s="454"/>
      <c r="BZ30" s="454"/>
      <c r="CA30" s="454"/>
      <c r="CB30" s="454"/>
      <c r="CC30" s="455"/>
      <c r="CD30" s="185"/>
      <c r="CE30" s="186"/>
      <c r="CF30" s="186"/>
      <c r="CG30" s="186"/>
      <c r="CH30" s="186"/>
      <c r="CI30" s="186"/>
      <c r="CJ30" s="186"/>
      <c r="CK30" s="186"/>
      <c r="CL30" s="186"/>
      <c r="CM30" s="186"/>
      <c r="CN30" s="186"/>
      <c r="CO30" s="186"/>
      <c r="CP30" s="186"/>
      <c r="CQ30" s="186"/>
      <c r="CR30" s="186"/>
      <c r="CS30" s="187"/>
      <c r="CT30" s="188"/>
      <c r="CU30" s="189"/>
      <c r="CV30" s="189"/>
      <c r="CW30" s="189"/>
      <c r="CX30" s="189"/>
      <c r="CY30" s="189"/>
      <c r="CZ30" s="189"/>
      <c r="DA30" s="190"/>
      <c r="DB30" s="188"/>
      <c r="DC30" s="189"/>
      <c r="DD30" s="189"/>
      <c r="DE30" s="189"/>
      <c r="DF30" s="189"/>
      <c r="DG30" s="189"/>
      <c r="DH30" s="189"/>
      <c r="DI30" s="190"/>
    </row>
    <row r="31" spans="1:113" ht="13.5" customHeight="1" x14ac:dyDescent="0.2">
      <c r="A31" s="169"/>
      <c r="B31" s="191"/>
      <c r="DI31" s="192"/>
    </row>
    <row r="32" spans="1:113" ht="13.5" customHeight="1" x14ac:dyDescent="0.2">
      <c r="A32" s="169"/>
      <c r="B32" s="193"/>
      <c r="C32" s="378" t="s">
        <v>180</v>
      </c>
      <c r="D32" s="378"/>
      <c r="E32" s="378"/>
      <c r="F32" s="378"/>
      <c r="G32" s="378"/>
      <c r="H32" s="378"/>
      <c r="I32" s="378"/>
      <c r="J32" s="378"/>
      <c r="K32" s="378"/>
      <c r="L32" s="378"/>
      <c r="M32" s="378"/>
      <c r="N32" s="378"/>
      <c r="O32" s="378"/>
      <c r="P32" s="378"/>
      <c r="Q32" s="378"/>
      <c r="R32" s="378"/>
      <c r="S32" s="378"/>
      <c r="U32" s="379" t="s">
        <v>181</v>
      </c>
      <c r="V32" s="379"/>
      <c r="W32" s="379"/>
      <c r="X32" s="379"/>
      <c r="Y32" s="379"/>
      <c r="Z32" s="379"/>
      <c r="AA32" s="379"/>
      <c r="AB32" s="379"/>
      <c r="AC32" s="379"/>
      <c r="AD32" s="379"/>
      <c r="AE32" s="379"/>
      <c r="AF32" s="379"/>
      <c r="AG32" s="379"/>
      <c r="AH32" s="379"/>
      <c r="AI32" s="379"/>
      <c r="AJ32" s="379"/>
      <c r="AK32" s="379"/>
      <c r="AM32" s="379" t="s">
        <v>182</v>
      </c>
      <c r="AN32" s="379"/>
      <c r="AO32" s="379"/>
      <c r="AP32" s="379"/>
      <c r="AQ32" s="379"/>
      <c r="AR32" s="379"/>
      <c r="AS32" s="379"/>
      <c r="AT32" s="379"/>
      <c r="AU32" s="379"/>
      <c r="AV32" s="379"/>
      <c r="AW32" s="379"/>
      <c r="AX32" s="379"/>
      <c r="AY32" s="379"/>
      <c r="AZ32" s="379"/>
      <c r="BA32" s="379"/>
      <c r="BB32" s="379"/>
      <c r="BC32" s="379"/>
      <c r="BE32" s="379" t="s">
        <v>183</v>
      </c>
      <c r="BF32" s="379"/>
      <c r="BG32" s="379"/>
      <c r="BH32" s="379"/>
      <c r="BI32" s="379"/>
      <c r="BJ32" s="379"/>
      <c r="BK32" s="379"/>
      <c r="BL32" s="379"/>
      <c r="BM32" s="379"/>
      <c r="BN32" s="379"/>
      <c r="BO32" s="379"/>
      <c r="BP32" s="379"/>
      <c r="BQ32" s="379"/>
      <c r="BR32" s="379"/>
      <c r="BS32" s="379"/>
      <c r="BT32" s="379"/>
      <c r="BU32" s="379"/>
      <c r="BW32" s="379" t="s">
        <v>184</v>
      </c>
      <c r="BX32" s="379"/>
      <c r="BY32" s="379"/>
      <c r="BZ32" s="379"/>
      <c r="CA32" s="379"/>
      <c r="CB32" s="379"/>
      <c r="CC32" s="379"/>
      <c r="CD32" s="379"/>
      <c r="CE32" s="379"/>
      <c r="CF32" s="379"/>
      <c r="CG32" s="379"/>
      <c r="CH32" s="379"/>
      <c r="CI32" s="379"/>
      <c r="CJ32" s="379"/>
      <c r="CK32" s="379"/>
      <c r="CL32" s="379"/>
      <c r="CM32" s="379"/>
      <c r="CO32" s="379" t="s">
        <v>185</v>
      </c>
      <c r="CP32" s="379"/>
      <c r="CQ32" s="379"/>
      <c r="CR32" s="379"/>
      <c r="CS32" s="379"/>
      <c r="CT32" s="379"/>
      <c r="CU32" s="379"/>
      <c r="CV32" s="379"/>
      <c r="CW32" s="379"/>
      <c r="CX32" s="379"/>
      <c r="CY32" s="379"/>
      <c r="CZ32" s="379"/>
      <c r="DA32" s="379"/>
      <c r="DB32" s="379"/>
      <c r="DC32" s="379"/>
      <c r="DD32" s="379"/>
      <c r="DE32" s="379"/>
      <c r="DI32" s="192"/>
    </row>
    <row r="33" spans="1:113" ht="13.5" customHeight="1" x14ac:dyDescent="0.2">
      <c r="A33" s="169"/>
      <c r="B33" s="193"/>
      <c r="C33" s="371" t="s">
        <v>186</v>
      </c>
      <c r="D33" s="371"/>
      <c r="E33" s="370" t="s">
        <v>187</v>
      </c>
      <c r="F33" s="370"/>
      <c r="G33" s="370"/>
      <c r="H33" s="370"/>
      <c r="I33" s="370"/>
      <c r="J33" s="370"/>
      <c r="K33" s="370"/>
      <c r="L33" s="370"/>
      <c r="M33" s="370"/>
      <c r="N33" s="370"/>
      <c r="O33" s="370"/>
      <c r="P33" s="370"/>
      <c r="Q33" s="370"/>
      <c r="R33" s="370"/>
      <c r="S33" s="370"/>
      <c r="T33" s="194"/>
      <c r="U33" s="371" t="s">
        <v>186</v>
      </c>
      <c r="V33" s="371"/>
      <c r="W33" s="370" t="s">
        <v>187</v>
      </c>
      <c r="X33" s="370"/>
      <c r="Y33" s="370"/>
      <c r="Z33" s="370"/>
      <c r="AA33" s="370"/>
      <c r="AB33" s="370"/>
      <c r="AC33" s="370"/>
      <c r="AD33" s="370"/>
      <c r="AE33" s="370"/>
      <c r="AF33" s="370"/>
      <c r="AG33" s="370"/>
      <c r="AH33" s="370"/>
      <c r="AI33" s="370"/>
      <c r="AJ33" s="370"/>
      <c r="AK33" s="370"/>
      <c r="AL33" s="194"/>
      <c r="AM33" s="371" t="s">
        <v>186</v>
      </c>
      <c r="AN33" s="371"/>
      <c r="AO33" s="370" t="s">
        <v>187</v>
      </c>
      <c r="AP33" s="370"/>
      <c r="AQ33" s="370"/>
      <c r="AR33" s="370"/>
      <c r="AS33" s="370"/>
      <c r="AT33" s="370"/>
      <c r="AU33" s="370"/>
      <c r="AV33" s="370"/>
      <c r="AW33" s="370"/>
      <c r="AX33" s="370"/>
      <c r="AY33" s="370"/>
      <c r="AZ33" s="370"/>
      <c r="BA33" s="370"/>
      <c r="BB33" s="370"/>
      <c r="BC33" s="370"/>
      <c r="BD33" s="195"/>
      <c r="BE33" s="370" t="s">
        <v>188</v>
      </c>
      <c r="BF33" s="370"/>
      <c r="BG33" s="370" t="s">
        <v>189</v>
      </c>
      <c r="BH33" s="370"/>
      <c r="BI33" s="370"/>
      <c r="BJ33" s="370"/>
      <c r="BK33" s="370"/>
      <c r="BL33" s="370"/>
      <c r="BM33" s="370"/>
      <c r="BN33" s="370"/>
      <c r="BO33" s="370"/>
      <c r="BP33" s="370"/>
      <c r="BQ33" s="370"/>
      <c r="BR33" s="370"/>
      <c r="BS33" s="370"/>
      <c r="BT33" s="370"/>
      <c r="BU33" s="370"/>
      <c r="BV33" s="195"/>
      <c r="BW33" s="371" t="s">
        <v>188</v>
      </c>
      <c r="BX33" s="371"/>
      <c r="BY33" s="370" t="s">
        <v>190</v>
      </c>
      <c r="BZ33" s="370"/>
      <c r="CA33" s="370"/>
      <c r="CB33" s="370"/>
      <c r="CC33" s="370"/>
      <c r="CD33" s="370"/>
      <c r="CE33" s="370"/>
      <c r="CF33" s="370"/>
      <c r="CG33" s="370"/>
      <c r="CH33" s="370"/>
      <c r="CI33" s="370"/>
      <c r="CJ33" s="370"/>
      <c r="CK33" s="370"/>
      <c r="CL33" s="370"/>
      <c r="CM33" s="370"/>
      <c r="CN33" s="194"/>
      <c r="CO33" s="371" t="s">
        <v>186</v>
      </c>
      <c r="CP33" s="371"/>
      <c r="CQ33" s="370" t="s">
        <v>191</v>
      </c>
      <c r="CR33" s="370"/>
      <c r="CS33" s="370"/>
      <c r="CT33" s="370"/>
      <c r="CU33" s="370"/>
      <c r="CV33" s="370"/>
      <c r="CW33" s="370"/>
      <c r="CX33" s="370"/>
      <c r="CY33" s="370"/>
      <c r="CZ33" s="370"/>
      <c r="DA33" s="370"/>
      <c r="DB33" s="370"/>
      <c r="DC33" s="370"/>
      <c r="DD33" s="370"/>
      <c r="DE33" s="370"/>
      <c r="DF33" s="194"/>
      <c r="DG33" s="369" t="s">
        <v>192</v>
      </c>
      <c r="DH33" s="369"/>
      <c r="DI33" s="196"/>
    </row>
    <row r="34" spans="1:113" ht="32.25" customHeight="1" x14ac:dyDescent="0.2">
      <c r="A34" s="169"/>
      <c r="B34" s="193"/>
      <c r="C34" s="367">
        <f>IF(E34="","",1)</f>
        <v>1</v>
      </c>
      <c r="D34" s="367"/>
      <c r="E34" s="368" t="str">
        <f>IF('各会計、関係団体の財政状況及び健全化判断比率'!B7="","",'各会計、関係団体の財政状況及び健全化判断比率'!B7)</f>
        <v>一般会計</v>
      </c>
      <c r="F34" s="368"/>
      <c r="G34" s="368"/>
      <c r="H34" s="368"/>
      <c r="I34" s="368"/>
      <c r="J34" s="368"/>
      <c r="K34" s="368"/>
      <c r="L34" s="368"/>
      <c r="M34" s="368"/>
      <c r="N34" s="368"/>
      <c r="O34" s="368"/>
      <c r="P34" s="368"/>
      <c r="Q34" s="368"/>
      <c r="R34" s="368"/>
      <c r="S34" s="368"/>
      <c r="T34" s="169"/>
      <c r="U34" s="367">
        <f>IF(W34="","",MAX(C34:D43)+1)</f>
        <v>2</v>
      </c>
      <c r="V34" s="367"/>
      <c r="W34" s="368" t="str">
        <f>IF('各会計、関係団体の財政状況及び健全化判断比率'!B28="","",'各会計、関係団体の財政状況及び健全化判断比率'!B28)</f>
        <v>国民健康保険特別会計</v>
      </c>
      <c r="X34" s="368"/>
      <c r="Y34" s="368"/>
      <c r="Z34" s="368"/>
      <c r="AA34" s="368"/>
      <c r="AB34" s="368"/>
      <c r="AC34" s="368"/>
      <c r="AD34" s="368"/>
      <c r="AE34" s="368"/>
      <c r="AF34" s="368"/>
      <c r="AG34" s="368"/>
      <c r="AH34" s="368"/>
      <c r="AI34" s="368"/>
      <c r="AJ34" s="368"/>
      <c r="AK34" s="368"/>
      <c r="AL34" s="169"/>
      <c r="AM34" s="367">
        <f>IF(AO34="","",MAX(C34:D43,U34:V43)+1)</f>
        <v>5</v>
      </c>
      <c r="AN34" s="367"/>
      <c r="AO34" s="368" t="str">
        <f>IF('各会計、関係団体の財政状況及び健全化判断比率'!B31="","",'各会計、関係団体の財政状況及び健全化判断比率'!B31)</f>
        <v>水道事業会計</v>
      </c>
      <c r="AP34" s="368"/>
      <c r="AQ34" s="368"/>
      <c r="AR34" s="368"/>
      <c r="AS34" s="368"/>
      <c r="AT34" s="368"/>
      <c r="AU34" s="368"/>
      <c r="AV34" s="368"/>
      <c r="AW34" s="368"/>
      <c r="AX34" s="368"/>
      <c r="AY34" s="368"/>
      <c r="AZ34" s="368"/>
      <c r="BA34" s="368"/>
      <c r="BB34" s="368"/>
      <c r="BC34" s="368"/>
      <c r="BD34" s="169"/>
      <c r="BE34" s="367" t="str">
        <f>IF(BG34="","",MAX(C34:D43,U34:V43,AM34:AN43)+1)</f>
        <v/>
      </c>
      <c r="BF34" s="367"/>
      <c r="BG34" s="368"/>
      <c r="BH34" s="368"/>
      <c r="BI34" s="368"/>
      <c r="BJ34" s="368"/>
      <c r="BK34" s="368"/>
      <c r="BL34" s="368"/>
      <c r="BM34" s="368"/>
      <c r="BN34" s="368"/>
      <c r="BO34" s="368"/>
      <c r="BP34" s="368"/>
      <c r="BQ34" s="368"/>
      <c r="BR34" s="368"/>
      <c r="BS34" s="368"/>
      <c r="BT34" s="368"/>
      <c r="BU34" s="368"/>
      <c r="BV34" s="169"/>
      <c r="BW34" s="367">
        <f>IF(BY34="","",MAX(C34:D43,U34:V43,AM34:AN43,BE34:BF43)+1)</f>
        <v>7</v>
      </c>
      <c r="BX34" s="367"/>
      <c r="BY34" s="368" t="str">
        <f>IF('各会計、関係団体の財政状況及び健全化判断比率'!B68="","",'各会計、関係団体の財政状況及び健全化判断比率'!B68)</f>
        <v>岐阜羽島衛生施設組合（一般会計分）</v>
      </c>
      <c r="BZ34" s="368"/>
      <c r="CA34" s="368"/>
      <c r="CB34" s="368"/>
      <c r="CC34" s="368"/>
      <c r="CD34" s="368"/>
      <c r="CE34" s="368"/>
      <c r="CF34" s="368"/>
      <c r="CG34" s="368"/>
      <c r="CH34" s="368"/>
      <c r="CI34" s="368"/>
      <c r="CJ34" s="368"/>
      <c r="CK34" s="368"/>
      <c r="CL34" s="368"/>
      <c r="CM34" s="368"/>
      <c r="CN34" s="169"/>
      <c r="CO34" s="367" t="str">
        <f>IF(CQ34="","",MAX(C34:D43,U34:V43,AM34:AN43,BE34:BF43,BW34:BX43)+1)</f>
        <v/>
      </c>
      <c r="CP34" s="367"/>
      <c r="CQ34" s="368" t="str">
        <f>IF('各会計、関係団体の財政状況及び健全化判断比率'!BS7="","",'各会計、関係団体の財政状況及び健全化判断比率'!BS7)</f>
        <v/>
      </c>
      <c r="CR34" s="368"/>
      <c r="CS34" s="368"/>
      <c r="CT34" s="368"/>
      <c r="CU34" s="368"/>
      <c r="CV34" s="368"/>
      <c r="CW34" s="368"/>
      <c r="CX34" s="368"/>
      <c r="CY34" s="368"/>
      <c r="CZ34" s="368"/>
      <c r="DA34" s="368"/>
      <c r="DB34" s="368"/>
      <c r="DC34" s="368"/>
      <c r="DD34" s="368"/>
      <c r="DE34" s="368"/>
      <c r="DG34" s="365" t="str">
        <f>IF('各会計、関係団体の財政状況及び健全化判断比率'!BR7="","",'各会計、関係団体の財政状況及び健全化判断比率'!BR7)</f>
        <v/>
      </c>
      <c r="DH34" s="365"/>
      <c r="DI34" s="196"/>
    </row>
    <row r="35" spans="1:113" ht="32.25" customHeight="1" x14ac:dyDescent="0.2">
      <c r="A35" s="169"/>
      <c r="B35" s="193"/>
      <c r="C35" s="367" t="str">
        <f>IF(E35="","",C34+1)</f>
        <v/>
      </c>
      <c r="D35" s="367"/>
      <c r="E35" s="368" t="str">
        <f>IF('各会計、関係団体の財政状況及び健全化判断比率'!B8="","",'各会計、関係団体の財政状況及び健全化判断比率'!B8)</f>
        <v/>
      </c>
      <c r="F35" s="368"/>
      <c r="G35" s="368"/>
      <c r="H35" s="368"/>
      <c r="I35" s="368"/>
      <c r="J35" s="368"/>
      <c r="K35" s="368"/>
      <c r="L35" s="368"/>
      <c r="M35" s="368"/>
      <c r="N35" s="368"/>
      <c r="O35" s="368"/>
      <c r="P35" s="368"/>
      <c r="Q35" s="368"/>
      <c r="R35" s="368"/>
      <c r="S35" s="368"/>
      <c r="T35" s="169"/>
      <c r="U35" s="367">
        <f>IF(W35="","",U34+1)</f>
        <v>3</v>
      </c>
      <c r="V35" s="367"/>
      <c r="W35" s="368" t="str">
        <f>IF('各会計、関係団体の財政状況及び健全化判断比率'!B29="","",'各会計、関係団体の財政状況及び健全化判断比率'!B29)</f>
        <v>後期高齢者医療特別会計</v>
      </c>
      <c r="X35" s="368"/>
      <c r="Y35" s="368"/>
      <c r="Z35" s="368"/>
      <c r="AA35" s="368"/>
      <c r="AB35" s="368"/>
      <c r="AC35" s="368"/>
      <c r="AD35" s="368"/>
      <c r="AE35" s="368"/>
      <c r="AF35" s="368"/>
      <c r="AG35" s="368"/>
      <c r="AH35" s="368"/>
      <c r="AI35" s="368"/>
      <c r="AJ35" s="368"/>
      <c r="AK35" s="368"/>
      <c r="AL35" s="169"/>
      <c r="AM35" s="367">
        <f t="shared" ref="AM35:AM43" si="0">IF(AO35="","",AM34+1)</f>
        <v>6</v>
      </c>
      <c r="AN35" s="367"/>
      <c r="AO35" s="368" t="str">
        <f>IF('各会計、関係団体の財政状況及び健全化判断比率'!B32="","",'各会計、関係団体の財政状況及び健全化判断比率'!B32)</f>
        <v>下水道事業会計</v>
      </c>
      <c r="AP35" s="368"/>
      <c r="AQ35" s="368"/>
      <c r="AR35" s="368"/>
      <c r="AS35" s="368"/>
      <c r="AT35" s="368"/>
      <c r="AU35" s="368"/>
      <c r="AV35" s="368"/>
      <c r="AW35" s="368"/>
      <c r="AX35" s="368"/>
      <c r="AY35" s="368"/>
      <c r="AZ35" s="368"/>
      <c r="BA35" s="368"/>
      <c r="BB35" s="368"/>
      <c r="BC35" s="368"/>
      <c r="BD35" s="169"/>
      <c r="BE35" s="367" t="str">
        <f t="shared" ref="BE35:BE43" si="1">IF(BG35="","",BE34+1)</f>
        <v/>
      </c>
      <c r="BF35" s="367"/>
      <c r="BG35" s="368"/>
      <c r="BH35" s="368"/>
      <c r="BI35" s="368"/>
      <c r="BJ35" s="368"/>
      <c r="BK35" s="368"/>
      <c r="BL35" s="368"/>
      <c r="BM35" s="368"/>
      <c r="BN35" s="368"/>
      <c r="BO35" s="368"/>
      <c r="BP35" s="368"/>
      <c r="BQ35" s="368"/>
      <c r="BR35" s="368"/>
      <c r="BS35" s="368"/>
      <c r="BT35" s="368"/>
      <c r="BU35" s="368"/>
      <c r="BV35" s="169"/>
      <c r="BW35" s="367">
        <f t="shared" ref="BW35:BW43" si="2">IF(BY35="","",BW34+1)</f>
        <v>8</v>
      </c>
      <c r="BX35" s="367"/>
      <c r="BY35" s="368" t="str">
        <f>IF('各会計、関係団体の財政状況及び健全化判断比率'!B69="","",'各会計、関係団体の財政状況及び健全化判断比率'!B69)</f>
        <v>岐阜羽島衛生施設組合（公共用地取得事業特別会計分）</v>
      </c>
      <c r="BZ35" s="368"/>
      <c r="CA35" s="368"/>
      <c r="CB35" s="368"/>
      <c r="CC35" s="368"/>
      <c r="CD35" s="368"/>
      <c r="CE35" s="368"/>
      <c r="CF35" s="368"/>
      <c r="CG35" s="368"/>
      <c r="CH35" s="368"/>
      <c r="CI35" s="368"/>
      <c r="CJ35" s="368"/>
      <c r="CK35" s="368"/>
      <c r="CL35" s="368"/>
      <c r="CM35" s="368"/>
      <c r="CN35" s="169"/>
      <c r="CO35" s="367" t="str">
        <f t="shared" ref="CO35:CO43" si="3">IF(CQ35="","",CO34+1)</f>
        <v/>
      </c>
      <c r="CP35" s="367"/>
      <c r="CQ35" s="368" t="str">
        <f>IF('各会計、関係団体の財政状況及び健全化判断比率'!BS8="","",'各会計、関係団体の財政状況及び健全化判断比率'!BS8)</f>
        <v/>
      </c>
      <c r="CR35" s="368"/>
      <c r="CS35" s="368"/>
      <c r="CT35" s="368"/>
      <c r="CU35" s="368"/>
      <c r="CV35" s="368"/>
      <c r="CW35" s="368"/>
      <c r="CX35" s="368"/>
      <c r="CY35" s="368"/>
      <c r="CZ35" s="368"/>
      <c r="DA35" s="368"/>
      <c r="DB35" s="368"/>
      <c r="DC35" s="368"/>
      <c r="DD35" s="368"/>
      <c r="DE35" s="368"/>
      <c r="DG35" s="365" t="str">
        <f>IF('各会計、関係団体の財政状況及び健全化判断比率'!BR8="","",'各会計、関係団体の財政状況及び健全化判断比率'!BR8)</f>
        <v/>
      </c>
      <c r="DH35" s="365"/>
      <c r="DI35" s="196"/>
    </row>
    <row r="36" spans="1:113" ht="32.25" customHeight="1" x14ac:dyDescent="0.2">
      <c r="A36" s="169"/>
      <c r="B36" s="193"/>
      <c r="C36" s="367" t="str">
        <f>IF(E36="","",C35+1)</f>
        <v/>
      </c>
      <c r="D36" s="367"/>
      <c r="E36" s="368" t="str">
        <f>IF('各会計、関係団体の財政状況及び健全化判断比率'!B9="","",'各会計、関係団体の財政状況及び健全化判断比率'!B9)</f>
        <v/>
      </c>
      <c r="F36" s="368"/>
      <c r="G36" s="368"/>
      <c r="H36" s="368"/>
      <c r="I36" s="368"/>
      <c r="J36" s="368"/>
      <c r="K36" s="368"/>
      <c r="L36" s="368"/>
      <c r="M36" s="368"/>
      <c r="N36" s="368"/>
      <c r="O36" s="368"/>
      <c r="P36" s="368"/>
      <c r="Q36" s="368"/>
      <c r="R36" s="368"/>
      <c r="S36" s="368"/>
      <c r="T36" s="169"/>
      <c r="U36" s="367">
        <f t="shared" ref="U36:U43" si="4">IF(W36="","",U35+1)</f>
        <v>4</v>
      </c>
      <c r="V36" s="367"/>
      <c r="W36" s="368" t="str">
        <f>IF('各会計、関係団体の財政状況及び健全化判断比率'!B30="","",'各会計、関係団体の財政状況及び健全化判断比率'!B30)</f>
        <v>介護保険特別会計</v>
      </c>
      <c r="X36" s="368"/>
      <c r="Y36" s="368"/>
      <c r="Z36" s="368"/>
      <c r="AA36" s="368"/>
      <c r="AB36" s="368"/>
      <c r="AC36" s="368"/>
      <c r="AD36" s="368"/>
      <c r="AE36" s="368"/>
      <c r="AF36" s="368"/>
      <c r="AG36" s="368"/>
      <c r="AH36" s="368"/>
      <c r="AI36" s="368"/>
      <c r="AJ36" s="368"/>
      <c r="AK36" s="368"/>
      <c r="AL36" s="169"/>
      <c r="AM36" s="367" t="str">
        <f t="shared" si="0"/>
        <v/>
      </c>
      <c r="AN36" s="367"/>
      <c r="AO36" s="368"/>
      <c r="AP36" s="368"/>
      <c r="AQ36" s="368"/>
      <c r="AR36" s="368"/>
      <c r="AS36" s="368"/>
      <c r="AT36" s="368"/>
      <c r="AU36" s="368"/>
      <c r="AV36" s="368"/>
      <c r="AW36" s="368"/>
      <c r="AX36" s="368"/>
      <c r="AY36" s="368"/>
      <c r="AZ36" s="368"/>
      <c r="BA36" s="368"/>
      <c r="BB36" s="368"/>
      <c r="BC36" s="368"/>
      <c r="BD36" s="169"/>
      <c r="BE36" s="367" t="str">
        <f t="shared" si="1"/>
        <v/>
      </c>
      <c r="BF36" s="367"/>
      <c r="BG36" s="368"/>
      <c r="BH36" s="368"/>
      <c r="BI36" s="368"/>
      <c r="BJ36" s="368"/>
      <c r="BK36" s="368"/>
      <c r="BL36" s="368"/>
      <c r="BM36" s="368"/>
      <c r="BN36" s="368"/>
      <c r="BO36" s="368"/>
      <c r="BP36" s="368"/>
      <c r="BQ36" s="368"/>
      <c r="BR36" s="368"/>
      <c r="BS36" s="368"/>
      <c r="BT36" s="368"/>
      <c r="BU36" s="368"/>
      <c r="BV36" s="169"/>
      <c r="BW36" s="367">
        <f t="shared" si="2"/>
        <v>9</v>
      </c>
      <c r="BX36" s="367"/>
      <c r="BY36" s="368" t="str">
        <f>IF('各会計、関係団体の財政状況及び健全化判断比率'!B70="","",'各会計、関係団体の財政状況及び健全化判断比率'!B70)</f>
        <v>木曽川右岸地帯水防事務組合</v>
      </c>
      <c r="BZ36" s="368"/>
      <c r="CA36" s="368"/>
      <c r="CB36" s="368"/>
      <c r="CC36" s="368"/>
      <c r="CD36" s="368"/>
      <c r="CE36" s="368"/>
      <c r="CF36" s="368"/>
      <c r="CG36" s="368"/>
      <c r="CH36" s="368"/>
      <c r="CI36" s="368"/>
      <c r="CJ36" s="368"/>
      <c r="CK36" s="368"/>
      <c r="CL36" s="368"/>
      <c r="CM36" s="368"/>
      <c r="CN36" s="169"/>
      <c r="CO36" s="367" t="str">
        <f t="shared" si="3"/>
        <v/>
      </c>
      <c r="CP36" s="367"/>
      <c r="CQ36" s="368" t="str">
        <f>IF('各会計、関係団体の財政状況及び健全化判断比率'!BS9="","",'各会計、関係団体の財政状況及び健全化判断比率'!BS9)</f>
        <v/>
      </c>
      <c r="CR36" s="368"/>
      <c r="CS36" s="368"/>
      <c r="CT36" s="368"/>
      <c r="CU36" s="368"/>
      <c r="CV36" s="368"/>
      <c r="CW36" s="368"/>
      <c r="CX36" s="368"/>
      <c r="CY36" s="368"/>
      <c r="CZ36" s="368"/>
      <c r="DA36" s="368"/>
      <c r="DB36" s="368"/>
      <c r="DC36" s="368"/>
      <c r="DD36" s="368"/>
      <c r="DE36" s="368"/>
      <c r="DG36" s="365" t="str">
        <f>IF('各会計、関係団体の財政状況及び健全化判断比率'!BR9="","",'各会計、関係団体の財政状況及び健全化判断比率'!BR9)</f>
        <v/>
      </c>
      <c r="DH36" s="365"/>
      <c r="DI36" s="196"/>
    </row>
    <row r="37" spans="1:113" ht="32.25" customHeight="1" x14ac:dyDescent="0.2">
      <c r="A37" s="169"/>
      <c r="B37" s="193"/>
      <c r="C37" s="367" t="str">
        <f>IF(E37="","",C36+1)</f>
        <v/>
      </c>
      <c r="D37" s="367"/>
      <c r="E37" s="368" t="str">
        <f>IF('各会計、関係団体の財政状況及び健全化判断比率'!B10="","",'各会計、関係団体の財政状況及び健全化判断比率'!B10)</f>
        <v/>
      </c>
      <c r="F37" s="368"/>
      <c r="G37" s="368"/>
      <c r="H37" s="368"/>
      <c r="I37" s="368"/>
      <c r="J37" s="368"/>
      <c r="K37" s="368"/>
      <c r="L37" s="368"/>
      <c r="M37" s="368"/>
      <c r="N37" s="368"/>
      <c r="O37" s="368"/>
      <c r="P37" s="368"/>
      <c r="Q37" s="368"/>
      <c r="R37" s="368"/>
      <c r="S37" s="368"/>
      <c r="T37" s="169"/>
      <c r="U37" s="367" t="str">
        <f t="shared" si="4"/>
        <v/>
      </c>
      <c r="V37" s="367"/>
      <c r="W37" s="368"/>
      <c r="X37" s="368"/>
      <c r="Y37" s="368"/>
      <c r="Z37" s="368"/>
      <c r="AA37" s="368"/>
      <c r="AB37" s="368"/>
      <c r="AC37" s="368"/>
      <c r="AD37" s="368"/>
      <c r="AE37" s="368"/>
      <c r="AF37" s="368"/>
      <c r="AG37" s="368"/>
      <c r="AH37" s="368"/>
      <c r="AI37" s="368"/>
      <c r="AJ37" s="368"/>
      <c r="AK37" s="368"/>
      <c r="AL37" s="169"/>
      <c r="AM37" s="367" t="str">
        <f t="shared" si="0"/>
        <v/>
      </c>
      <c r="AN37" s="367"/>
      <c r="AO37" s="368"/>
      <c r="AP37" s="368"/>
      <c r="AQ37" s="368"/>
      <c r="AR37" s="368"/>
      <c r="AS37" s="368"/>
      <c r="AT37" s="368"/>
      <c r="AU37" s="368"/>
      <c r="AV37" s="368"/>
      <c r="AW37" s="368"/>
      <c r="AX37" s="368"/>
      <c r="AY37" s="368"/>
      <c r="AZ37" s="368"/>
      <c r="BA37" s="368"/>
      <c r="BB37" s="368"/>
      <c r="BC37" s="368"/>
      <c r="BD37" s="169"/>
      <c r="BE37" s="367" t="str">
        <f t="shared" si="1"/>
        <v/>
      </c>
      <c r="BF37" s="367"/>
      <c r="BG37" s="368"/>
      <c r="BH37" s="368"/>
      <c r="BI37" s="368"/>
      <c r="BJ37" s="368"/>
      <c r="BK37" s="368"/>
      <c r="BL37" s="368"/>
      <c r="BM37" s="368"/>
      <c r="BN37" s="368"/>
      <c r="BO37" s="368"/>
      <c r="BP37" s="368"/>
      <c r="BQ37" s="368"/>
      <c r="BR37" s="368"/>
      <c r="BS37" s="368"/>
      <c r="BT37" s="368"/>
      <c r="BU37" s="368"/>
      <c r="BV37" s="169"/>
      <c r="BW37" s="367">
        <f t="shared" si="2"/>
        <v>10</v>
      </c>
      <c r="BX37" s="367"/>
      <c r="BY37" s="368" t="str">
        <f>IF('各会計、関係団体の財政状況及び健全化判断比率'!B71="","",'各会計、関係団体の財政状況及び健全化判断比率'!B71)</f>
        <v>岐阜県市町村会館組合</v>
      </c>
      <c r="BZ37" s="368"/>
      <c r="CA37" s="368"/>
      <c r="CB37" s="368"/>
      <c r="CC37" s="368"/>
      <c r="CD37" s="368"/>
      <c r="CE37" s="368"/>
      <c r="CF37" s="368"/>
      <c r="CG37" s="368"/>
      <c r="CH37" s="368"/>
      <c r="CI37" s="368"/>
      <c r="CJ37" s="368"/>
      <c r="CK37" s="368"/>
      <c r="CL37" s="368"/>
      <c r="CM37" s="368"/>
      <c r="CN37" s="169"/>
      <c r="CO37" s="367" t="str">
        <f t="shared" si="3"/>
        <v/>
      </c>
      <c r="CP37" s="367"/>
      <c r="CQ37" s="368" t="str">
        <f>IF('各会計、関係団体の財政状況及び健全化判断比率'!BS10="","",'各会計、関係団体の財政状況及び健全化判断比率'!BS10)</f>
        <v/>
      </c>
      <c r="CR37" s="368"/>
      <c r="CS37" s="368"/>
      <c r="CT37" s="368"/>
      <c r="CU37" s="368"/>
      <c r="CV37" s="368"/>
      <c r="CW37" s="368"/>
      <c r="CX37" s="368"/>
      <c r="CY37" s="368"/>
      <c r="CZ37" s="368"/>
      <c r="DA37" s="368"/>
      <c r="DB37" s="368"/>
      <c r="DC37" s="368"/>
      <c r="DD37" s="368"/>
      <c r="DE37" s="368"/>
      <c r="DG37" s="365" t="str">
        <f>IF('各会計、関係団体の財政状況及び健全化判断比率'!BR10="","",'各会計、関係団体の財政状況及び健全化判断比率'!BR10)</f>
        <v/>
      </c>
      <c r="DH37" s="365"/>
      <c r="DI37" s="196"/>
    </row>
    <row r="38" spans="1:113" ht="32.25" customHeight="1" x14ac:dyDescent="0.2">
      <c r="A38" s="169"/>
      <c r="B38" s="193"/>
      <c r="C38" s="367" t="str">
        <f t="shared" ref="C38:C43" si="5">IF(E38="","",C37+1)</f>
        <v/>
      </c>
      <c r="D38" s="367"/>
      <c r="E38" s="368" t="str">
        <f>IF('各会計、関係団体の財政状況及び健全化判断比率'!B11="","",'各会計、関係団体の財政状況及び健全化判断比率'!B11)</f>
        <v/>
      </c>
      <c r="F38" s="368"/>
      <c r="G38" s="368"/>
      <c r="H38" s="368"/>
      <c r="I38" s="368"/>
      <c r="J38" s="368"/>
      <c r="K38" s="368"/>
      <c r="L38" s="368"/>
      <c r="M38" s="368"/>
      <c r="N38" s="368"/>
      <c r="O38" s="368"/>
      <c r="P38" s="368"/>
      <c r="Q38" s="368"/>
      <c r="R38" s="368"/>
      <c r="S38" s="368"/>
      <c r="T38" s="169"/>
      <c r="U38" s="367" t="str">
        <f t="shared" si="4"/>
        <v/>
      </c>
      <c r="V38" s="367"/>
      <c r="W38" s="368"/>
      <c r="X38" s="368"/>
      <c r="Y38" s="368"/>
      <c r="Z38" s="368"/>
      <c r="AA38" s="368"/>
      <c r="AB38" s="368"/>
      <c r="AC38" s="368"/>
      <c r="AD38" s="368"/>
      <c r="AE38" s="368"/>
      <c r="AF38" s="368"/>
      <c r="AG38" s="368"/>
      <c r="AH38" s="368"/>
      <c r="AI38" s="368"/>
      <c r="AJ38" s="368"/>
      <c r="AK38" s="368"/>
      <c r="AL38" s="169"/>
      <c r="AM38" s="367" t="str">
        <f t="shared" si="0"/>
        <v/>
      </c>
      <c r="AN38" s="367"/>
      <c r="AO38" s="368"/>
      <c r="AP38" s="368"/>
      <c r="AQ38" s="368"/>
      <c r="AR38" s="368"/>
      <c r="AS38" s="368"/>
      <c r="AT38" s="368"/>
      <c r="AU38" s="368"/>
      <c r="AV38" s="368"/>
      <c r="AW38" s="368"/>
      <c r="AX38" s="368"/>
      <c r="AY38" s="368"/>
      <c r="AZ38" s="368"/>
      <c r="BA38" s="368"/>
      <c r="BB38" s="368"/>
      <c r="BC38" s="368"/>
      <c r="BD38" s="169"/>
      <c r="BE38" s="367" t="str">
        <f t="shared" si="1"/>
        <v/>
      </c>
      <c r="BF38" s="367"/>
      <c r="BG38" s="368"/>
      <c r="BH38" s="368"/>
      <c r="BI38" s="368"/>
      <c r="BJ38" s="368"/>
      <c r="BK38" s="368"/>
      <c r="BL38" s="368"/>
      <c r="BM38" s="368"/>
      <c r="BN38" s="368"/>
      <c r="BO38" s="368"/>
      <c r="BP38" s="368"/>
      <c r="BQ38" s="368"/>
      <c r="BR38" s="368"/>
      <c r="BS38" s="368"/>
      <c r="BT38" s="368"/>
      <c r="BU38" s="368"/>
      <c r="BV38" s="169"/>
      <c r="BW38" s="367">
        <f t="shared" si="2"/>
        <v>11</v>
      </c>
      <c r="BX38" s="367"/>
      <c r="BY38" s="368" t="str">
        <f>IF('各会計、関係団体の財政状況及び健全化判断比率'!B72="","",'各会計、関係団体の財政状況及び健全化判断比率'!B72)</f>
        <v>岐阜県市町村職員退職手当組合</v>
      </c>
      <c r="BZ38" s="368"/>
      <c r="CA38" s="368"/>
      <c r="CB38" s="368"/>
      <c r="CC38" s="368"/>
      <c r="CD38" s="368"/>
      <c r="CE38" s="368"/>
      <c r="CF38" s="368"/>
      <c r="CG38" s="368"/>
      <c r="CH38" s="368"/>
      <c r="CI38" s="368"/>
      <c r="CJ38" s="368"/>
      <c r="CK38" s="368"/>
      <c r="CL38" s="368"/>
      <c r="CM38" s="368"/>
      <c r="CN38" s="169"/>
      <c r="CO38" s="367" t="str">
        <f t="shared" si="3"/>
        <v/>
      </c>
      <c r="CP38" s="367"/>
      <c r="CQ38" s="368" t="str">
        <f>IF('各会計、関係団体の財政状況及び健全化判断比率'!BS11="","",'各会計、関係団体の財政状況及び健全化判断比率'!BS11)</f>
        <v/>
      </c>
      <c r="CR38" s="368"/>
      <c r="CS38" s="368"/>
      <c r="CT38" s="368"/>
      <c r="CU38" s="368"/>
      <c r="CV38" s="368"/>
      <c r="CW38" s="368"/>
      <c r="CX38" s="368"/>
      <c r="CY38" s="368"/>
      <c r="CZ38" s="368"/>
      <c r="DA38" s="368"/>
      <c r="DB38" s="368"/>
      <c r="DC38" s="368"/>
      <c r="DD38" s="368"/>
      <c r="DE38" s="368"/>
      <c r="DG38" s="365" t="str">
        <f>IF('各会計、関係団体の財政状況及び健全化判断比率'!BR11="","",'各会計、関係団体の財政状況及び健全化判断比率'!BR11)</f>
        <v/>
      </c>
      <c r="DH38" s="365"/>
      <c r="DI38" s="196"/>
    </row>
    <row r="39" spans="1:113" ht="32.25" customHeight="1" x14ac:dyDescent="0.2">
      <c r="A39" s="169"/>
      <c r="B39" s="193"/>
      <c r="C39" s="367" t="str">
        <f t="shared" si="5"/>
        <v/>
      </c>
      <c r="D39" s="367"/>
      <c r="E39" s="368" t="str">
        <f>IF('各会計、関係団体の財政状況及び健全化判断比率'!B12="","",'各会計、関係団体の財政状況及び健全化判断比率'!B12)</f>
        <v/>
      </c>
      <c r="F39" s="368"/>
      <c r="G39" s="368"/>
      <c r="H39" s="368"/>
      <c r="I39" s="368"/>
      <c r="J39" s="368"/>
      <c r="K39" s="368"/>
      <c r="L39" s="368"/>
      <c r="M39" s="368"/>
      <c r="N39" s="368"/>
      <c r="O39" s="368"/>
      <c r="P39" s="368"/>
      <c r="Q39" s="368"/>
      <c r="R39" s="368"/>
      <c r="S39" s="368"/>
      <c r="T39" s="169"/>
      <c r="U39" s="367" t="str">
        <f t="shared" si="4"/>
        <v/>
      </c>
      <c r="V39" s="367"/>
      <c r="W39" s="368"/>
      <c r="X39" s="368"/>
      <c r="Y39" s="368"/>
      <c r="Z39" s="368"/>
      <c r="AA39" s="368"/>
      <c r="AB39" s="368"/>
      <c r="AC39" s="368"/>
      <c r="AD39" s="368"/>
      <c r="AE39" s="368"/>
      <c r="AF39" s="368"/>
      <c r="AG39" s="368"/>
      <c r="AH39" s="368"/>
      <c r="AI39" s="368"/>
      <c r="AJ39" s="368"/>
      <c r="AK39" s="368"/>
      <c r="AL39" s="169"/>
      <c r="AM39" s="367" t="str">
        <f t="shared" si="0"/>
        <v/>
      </c>
      <c r="AN39" s="367"/>
      <c r="AO39" s="368"/>
      <c r="AP39" s="368"/>
      <c r="AQ39" s="368"/>
      <c r="AR39" s="368"/>
      <c r="AS39" s="368"/>
      <c r="AT39" s="368"/>
      <c r="AU39" s="368"/>
      <c r="AV39" s="368"/>
      <c r="AW39" s="368"/>
      <c r="AX39" s="368"/>
      <c r="AY39" s="368"/>
      <c r="AZ39" s="368"/>
      <c r="BA39" s="368"/>
      <c r="BB39" s="368"/>
      <c r="BC39" s="368"/>
      <c r="BD39" s="169"/>
      <c r="BE39" s="367" t="str">
        <f t="shared" si="1"/>
        <v/>
      </c>
      <c r="BF39" s="367"/>
      <c r="BG39" s="368"/>
      <c r="BH39" s="368"/>
      <c r="BI39" s="368"/>
      <c r="BJ39" s="368"/>
      <c r="BK39" s="368"/>
      <c r="BL39" s="368"/>
      <c r="BM39" s="368"/>
      <c r="BN39" s="368"/>
      <c r="BO39" s="368"/>
      <c r="BP39" s="368"/>
      <c r="BQ39" s="368"/>
      <c r="BR39" s="368"/>
      <c r="BS39" s="368"/>
      <c r="BT39" s="368"/>
      <c r="BU39" s="368"/>
      <c r="BV39" s="169"/>
      <c r="BW39" s="367">
        <f t="shared" si="2"/>
        <v>12</v>
      </c>
      <c r="BX39" s="367"/>
      <c r="BY39" s="368" t="str">
        <f>IF('各会計、関係団体の財政状況及び健全化判断比率'!B73="","",'各会計、関係団体の財政状況及び健全化判断比率'!B73)</f>
        <v>岐阜地域児童発達支援センター組合</v>
      </c>
      <c r="BZ39" s="368"/>
      <c r="CA39" s="368"/>
      <c r="CB39" s="368"/>
      <c r="CC39" s="368"/>
      <c r="CD39" s="368"/>
      <c r="CE39" s="368"/>
      <c r="CF39" s="368"/>
      <c r="CG39" s="368"/>
      <c r="CH39" s="368"/>
      <c r="CI39" s="368"/>
      <c r="CJ39" s="368"/>
      <c r="CK39" s="368"/>
      <c r="CL39" s="368"/>
      <c r="CM39" s="368"/>
      <c r="CN39" s="169"/>
      <c r="CO39" s="367" t="str">
        <f t="shared" si="3"/>
        <v/>
      </c>
      <c r="CP39" s="367"/>
      <c r="CQ39" s="368" t="str">
        <f>IF('各会計、関係団体の財政状況及び健全化判断比率'!BS12="","",'各会計、関係団体の財政状況及び健全化判断比率'!BS12)</f>
        <v/>
      </c>
      <c r="CR39" s="368"/>
      <c r="CS39" s="368"/>
      <c r="CT39" s="368"/>
      <c r="CU39" s="368"/>
      <c r="CV39" s="368"/>
      <c r="CW39" s="368"/>
      <c r="CX39" s="368"/>
      <c r="CY39" s="368"/>
      <c r="CZ39" s="368"/>
      <c r="DA39" s="368"/>
      <c r="DB39" s="368"/>
      <c r="DC39" s="368"/>
      <c r="DD39" s="368"/>
      <c r="DE39" s="368"/>
      <c r="DG39" s="365" t="str">
        <f>IF('各会計、関係団体の財政状況及び健全化判断比率'!BR12="","",'各会計、関係団体の財政状況及び健全化判断比率'!BR12)</f>
        <v/>
      </c>
      <c r="DH39" s="365"/>
      <c r="DI39" s="196"/>
    </row>
    <row r="40" spans="1:113" ht="32.25" customHeight="1" x14ac:dyDescent="0.2">
      <c r="A40" s="169"/>
      <c r="B40" s="193"/>
      <c r="C40" s="367" t="str">
        <f t="shared" si="5"/>
        <v/>
      </c>
      <c r="D40" s="367"/>
      <c r="E40" s="368" t="str">
        <f>IF('各会計、関係団体の財政状況及び健全化判断比率'!B13="","",'各会計、関係団体の財政状況及び健全化判断比率'!B13)</f>
        <v/>
      </c>
      <c r="F40" s="368"/>
      <c r="G40" s="368"/>
      <c r="H40" s="368"/>
      <c r="I40" s="368"/>
      <c r="J40" s="368"/>
      <c r="K40" s="368"/>
      <c r="L40" s="368"/>
      <c r="M40" s="368"/>
      <c r="N40" s="368"/>
      <c r="O40" s="368"/>
      <c r="P40" s="368"/>
      <c r="Q40" s="368"/>
      <c r="R40" s="368"/>
      <c r="S40" s="368"/>
      <c r="T40" s="169"/>
      <c r="U40" s="367" t="str">
        <f t="shared" si="4"/>
        <v/>
      </c>
      <c r="V40" s="367"/>
      <c r="W40" s="368"/>
      <c r="X40" s="368"/>
      <c r="Y40" s="368"/>
      <c r="Z40" s="368"/>
      <c r="AA40" s="368"/>
      <c r="AB40" s="368"/>
      <c r="AC40" s="368"/>
      <c r="AD40" s="368"/>
      <c r="AE40" s="368"/>
      <c r="AF40" s="368"/>
      <c r="AG40" s="368"/>
      <c r="AH40" s="368"/>
      <c r="AI40" s="368"/>
      <c r="AJ40" s="368"/>
      <c r="AK40" s="368"/>
      <c r="AL40" s="169"/>
      <c r="AM40" s="367" t="str">
        <f t="shared" si="0"/>
        <v/>
      </c>
      <c r="AN40" s="367"/>
      <c r="AO40" s="368"/>
      <c r="AP40" s="368"/>
      <c r="AQ40" s="368"/>
      <c r="AR40" s="368"/>
      <c r="AS40" s="368"/>
      <c r="AT40" s="368"/>
      <c r="AU40" s="368"/>
      <c r="AV40" s="368"/>
      <c r="AW40" s="368"/>
      <c r="AX40" s="368"/>
      <c r="AY40" s="368"/>
      <c r="AZ40" s="368"/>
      <c r="BA40" s="368"/>
      <c r="BB40" s="368"/>
      <c r="BC40" s="368"/>
      <c r="BD40" s="169"/>
      <c r="BE40" s="367" t="str">
        <f t="shared" si="1"/>
        <v/>
      </c>
      <c r="BF40" s="367"/>
      <c r="BG40" s="368"/>
      <c r="BH40" s="368"/>
      <c r="BI40" s="368"/>
      <c r="BJ40" s="368"/>
      <c r="BK40" s="368"/>
      <c r="BL40" s="368"/>
      <c r="BM40" s="368"/>
      <c r="BN40" s="368"/>
      <c r="BO40" s="368"/>
      <c r="BP40" s="368"/>
      <c r="BQ40" s="368"/>
      <c r="BR40" s="368"/>
      <c r="BS40" s="368"/>
      <c r="BT40" s="368"/>
      <c r="BU40" s="368"/>
      <c r="BV40" s="169"/>
      <c r="BW40" s="367">
        <f t="shared" si="2"/>
        <v>13</v>
      </c>
      <c r="BX40" s="367"/>
      <c r="BY40" s="368" t="str">
        <f>IF('各会計、関係団体の財政状況及び健全化判断比率'!B74="","",'各会計、関係団体の財政状況及び健全化判断比率'!B74)</f>
        <v>羽島郡広域連合</v>
      </c>
      <c r="BZ40" s="368"/>
      <c r="CA40" s="368"/>
      <c r="CB40" s="368"/>
      <c r="CC40" s="368"/>
      <c r="CD40" s="368"/>
      <c r="CE40" s="368"/>
      <c r="CF40" s="368"/>
      <c r="CG40" s="368"/>
      <c r="CH40" s="368"/>
      <c r="CI40" s="368"/>
      <c r="CJ40" s="368"/>
      <c r="CK40" s="368"/>
      <c r="CL40" s="368"/>
      <c r="CM40" s="368"/>
      <c r="CN40" s="169"/>
      <c r="CO40" s="367" t="str">
        <f t="shared" si="3"/>
        <v/>
      </c>
      <c r="CP40" s="367"/>
      <c r="CQ40" s="368" t="str">
        <f>IF('各会計、関係団体の財政状況及び健全化判断比率'!BS13="","",'各会計、関係団体の財政状況及び健全化判断比率'!BS13)</f>
        <v/>
      </c>
      <c r="CR40" s="368"/>
      <c r="CS40" s="368"/>
      <c r="CT40" s="368"/>
      <c r="CU40" s="368"/>
      <c r="CV40" s="368"/>
      <c r="CW40" s="368"/>
      <c r="CX40" s="368"/>
      <c r="CY40" s="368"/>
      <c r="CZ40" s="368"/>
      <c r="DA40" s="368"/>
      <c r="DB40" s="368"/>
      <c r="DC40" s="368"/>
      <c r="DD40" s="368"/>
      <c r="DE40" s="368"/>
      <c r="DG40" s="365" t="str">
        <f>IF('各会計、関係団体の財政状況及び健全化判断比率'!BR13="","",'各会計、関係団体の財政状況及び健全化判断比率'!BR13)</f>
        <v/>
      </c>
      <c r="DH40" s="365"/>
      <c r="DI40" s="196"/>
    </row>
    <row r="41" spans="1:113" ht="32.25" customHeight="1" x14ac:dyDescent="0.2">
      <c r="A41" s="169"/>
      <c r="B41" s="193"/>
      <c r="C41" s="367" t="str">
        <f t="shared" si="5"/>
        <v/>
      </c>
      <c r="D41" s="367"/>
      <c r="E41" s="368" t="str">
        <f>IF('各会計、関係団体の財政状況及び健全化判断比率'!B14="","",'各会計、関係団体の財政状況及び健全化判断比率'!B14)</f>
        <v/>
      </c>
      <c r="F41" s="368"/>
      <c r="G41" s="368"/>
      <c r="H41" s="368"/>
      <c r="I41" s="368"/>
      <c r="J41" s="368"/>
      <c r="K41" s="368"/>
      <c r="L41" s="368"/>
      <c r="M41" s="368"/>
      <c r="N41" s="368"/>
      <c r="O41" s="368"/>
      <c r="P41" s="368"/>
      <c r="Q41" s="368"/>
      <c r="R41" s="368"/>
      <c r="S41" s="368"/>
      <c r="T41" s="169"/>
      <c r="U41" s="367" t="str">
        <f t="shared" si="4"/>
        <v/>
      </c>
      <c r="V41" s="367"/>
      <c r="W41" s="368"/>
      <c r="X41" s="368"/>
      <c r="Y41" s="368"/>
      <c r="Z41" s="368"/>
      <c r="AA41" s="368"/>
      <c r="AB41" s="368"/>
      <c r="AC41" s="368"/>
      <c r="AD41" s="368"/>
      <c r="AE41" s="368"/>
      <c r="AF41" s="368"/>
      <c r="AG41" s="368"/>
      <c r="AH41" s="368"/>
      <c r="AI41" s="368"/>
      <c r="AJ41" s="368"/>
      <c r="AK41" s="368"/>
      <c r="AL41" s="169"/>
      <c r="AM41" s="367" t="str">
        <f t="shared" si="0"/>
        <v/>
      </c>
      <c r="AN41" s="367"/>
      <c r="AO41" s="368"/>
      <c r="AP41" s="368"/>
      <c r="AQ41" s="368"/>
      <c r="AR41" s="368"/>
      <c r="AS41" s="368"/>
      <c r="AT41" s="368"/>
      <c r="AU41" s="368"/>
      <c r="AV41" s="368"/>
      <c r="AW41" s="368"/>
      <c r="AX41" s="368"/>
      <c r="AY41" s="368"/>
      <c r="AZ41" s="368"/>
      <c r="BA41" s="368"/>
      <c r="BB41" s="368"/>
      <c r="BC41" s="368"/>
      <c r="BD41" s="169"/>
      <c r="BE41" s="367" t="str">
        <f t="shared" si="1"/>
        <v/>
      </c>
      <c r="BF41" s="367"/>
      <c r="BG41" s="368"/>
      <c r="BH41" s="368"/>
      <c r="BI41" s="368"/>
      <c r="BJ41" s="368"/>
      <c r="BK41" s="368"/>
      <c r="BL41" s="368"/>
      <c r="BM41" s="368"/>
      <c r="BN41" s="368"/>
      <c r="BO41" s="368"/>
      <c r="BP41" s="368"/>
      <c r="BQ41" s="368"/>
      <c r="BR41" s="368"/>
      <c r="BS41" s="368"/>
      <c r="BT41" s="368"/>
      <c r="BU41" s="368"/>
      <c r="BV41" s="169"/>
      <c r="BW41" s="367">
        <f t="shared" si="2"/>
        <v>14</v>
      </c>
      <c r="BX41" s="367"/>
      <c r="BY41" s="368" t="str">
        <f>IF('各会計、関係団体の財政状況及び健全化判断比率'!B75="","",'各会計、関係団体の財政状況及び健全化判断比率'!B75)</f>
        <v>岐阜県後期高齢者医療広域連合（一般会計分）</v>
      </c>
      <c r="BZ41" s="368"/>
      <c r="CA41" s="368"/>
      <c r="CB41" s="368"/>
      <c r="CC41" s="368"/>
      <c r="CD41" s="368"/>
      <c r="CE41" s="368"/>
      <c r="CF41" s="368"/>
      <c r="CG41" s="368"/>
      <c r="CH41" s="368"/>
      <c r="CI41" s="368"/>
      <c r="CJ41" s="368"/>
      <c r="CK41" s="368"/>
      <c r="CL41" s="368"/>
      <c r="CM41" s="368"/>
      <c r="CN41" s="169"/>
      <c r="CO41" s="367" t="str">
        <f t="shared" si="3"/>
        <v/>
      </c>
      <c r="CP41" s="367"/>
      <c r="CQ41" s="368" t="str">
        <f>IF('各会計、関係団体の財政状況及び健全化判断比率'!BS14="","",'各会計、関係団体の財政状況及び健全化判断比率'!BS14)</f>
        <v/>
      </c>
      <c r="CR41" s="368"/>
      <c r="CS41" s="368"/>
      <c r="CT41" s="368"/>
      <c r="CU41" s="368"/>
      <c r="CV41" s="368"/>
      <c r="CW41" s="368"/>
      <c r="CX41" s="368"/>
      <c r="CY41" s="368"/>
      <c r="CZ41" s="368"/>
      <c r="DA41" s="368"/>
      <c r="DB41" s="368"/>
      <c r="DC41" s="368"/>
      <c r="DD41" s="368"/>
      <c r="DE41" s="368"/>
      <c r="DG41" s="365" t="str">
        <f>IF('各会計、関係団体の財政状況及び健全化判断比率'!BR14="","",'各会計、関係団体の財政状況及び健全化判断比率'!BR14)</f>
        <v/>
      </c>
      <c r="DH41" s="365"/>
      <c r="DI41" s="196"/>
    </row>
    <row r="42" spans="1:113" ht="32.25" customHeight="1" x14ac:dyDescent="0.2">
      <c r="B42" s="193"/>
      <c r="C42" s="367" t="str">
        <f t="shared" si="5"/>
        <v/>
      </c>
      <c r="D42" s="367"/>
      <c r="E42" s="368" t="str">
        <f>IF('各会計、関係団体の財政状況及び健全化判断比率'!B15="","",'各会計、関係団体の財政状況及び健全化判断比率'!B15)</f>
        <v/>
      </c>
      <c r="F42" s="368"/>
      <c r="G42" s="368"/>
      <c r="H42" s="368"/>
      <c r="I42" s="368"/>
      <c r="J42" s="368"/>
      <c r="K42" s="368"/>
      <c r="L42" s="368"/>
      <c r="M42" s="368"/>
      <c r="N42" s="368"/>
      <c r="O42" s="368"/>
      <c r="P42" s="368"/>
      <c r="Q42" s="368"/>
      <c r="R42" s="368"/>
      <c r="S42" s="368"/>
      <c r="T42" s="169"/>
      <c r="U42" s="367" t="str">
        <f t="shared" si="4"/>
        <v/>
      </c>
      <c r="V42" s="367"/>
      <c r="W42" s="368"/>
      <c r="X42" s="368"/>
      <c r="Y42" s="368"/>
      <c r="Z42" s="368"/>
      <c r="AA42" s="368"/>
      <c r="AB42" s="368"/>
      <c r="AC42" s="368"/>
      <c r="AD42" s="368"/>
      <c r="AE42" s="368"/>
      <c r="AF42" s="368"/>
      <c r="AG42" s="368"/>
      <c r="AH42" s="368"/>
      <c r="AI42" s="368"/>
      <c r="AJ42" s="368"/>
      <c r="AK42" s="368"/>
      <c r="AL42" s="169"/>
      <c r="AM42" s="367" t="str">
        <f t="shared" si="0"/>
        <v/>
      </c>
      <c r="AN42" s="367"/>
      <c r="AO42" s="368"/>
      <c r="AP42" s="368"/>
      <c r="AQ42" s="368"/>
      <c r="AR42" s="368"/>
      <c r="AS42" s="368"/>
      <c r="AT42" s="368"/>
      <c r="AU42" s="368"/>
      <c r="AV42" s="368"/>
      <c r="AW42" s="368"/>
      <c r="AX42" s="368"/>
      <c r="AY42" s="368"/>
      <c r="AZ42" s="368"/>
      <c r="BA42" s="368"/>
      <c r="BB42" s="368"/>
      <c r="BC42" s="368"/>
      <c r="BD42" s="169"/>
      <c r="BE42" s="367" t="str">
        <f t="shared" si="1"/>
        <v/>
      </c>
      <c r="BF42" s="367"/>
      <c r="BG42" s="368"/>
      <c r="BH42" s="368"/>
      <c r="BI42" s="368"/>
      <c r="BJ42" s="368"/>
      <c r="BK42" s="368"/>
      <c r="BL42" s="368"/>
      <c r="BM42" s="368"/>
      <c r="BN42" s="368"/>
      <c r="BO42" s="368"/>
      <c r="BP42" s="368"/>
      <c r="BQ42" s="368"/>
      <c r="BR42" s="368"/>
      <c r="BS42" s="368"/>
      <c r="BT42" s="368"/>
      <c r="BU42" s="368"/>
      <c r="BV42" s="169"/>
      <c r="BW42" s="367">
        <f t="shared" si="2"/>
        <v>15</v>
      </c>
      <c r="BX42" s="367"/>
      <c r="BY42" s="368" t="str">
        <f>IF('各会計、関係団体の財政状況及び健全化判断比率'!B76="","",'各会計、関係団体の財政状況及び健全化判断比率'!B76)</f>
        <v>岐阜県後期高齢者医療広域連合（特別会計分）</v>
      </c>
      <c r="BZ42" s="368"/>
      <c r="CA42" s="368"/>
      <c r="CB42" s="368"/>
      <c r="CC42" s="368"/>
      <c r="CD42" s="368"/>
      <c r="CE42" s="368"/>
      <c r="CF42" s="368"/>
      <c r="CG42" s="368"/>
      <c r="CH42" s="368"/>
      <c r="CI42" s="368"/>
      <c r="CJ42" s="368"/>
      <c r="CK42" s="368"/>
      <c r="CL42" s="368"/>
      <c r="CM42" s="368"/>
      <c r="CN42" s="169"/>
      <c r="CO42" s="367" t="str">
        <f t="shared" si="3"/>
        <v/>
      </c>
      <c r="CP42" s="367"/>
      <c r="CQ42" s="368" t="str">
        <f>IF('各会計、関係団体の財政状況及び健全化判断比率'!BS15="","",'各会計、関係団体の財政状況及び健全化判断比率'!BS15)</f>
        <v/>
      </c>
      <c r="CR42" s="368"/>
      <c r="CS42" s="368"/>
      <c r="CT42" s="368"/>
      <c r="CU42" s="368"/>
      <c r="CV42" s="368"/>
      <c r="CW42" s="368"/>
      <c r="CX42" s="368"/>
      <c r="CY42" s="368"/>
      <c r="CZ42" s="368"/>
      <c r="DA42" s="368"/>
      <c r="DB42" s="368"/>
      <c r="DC42" s="368"/>
      <c r="DD42" s="368"/>
      <c r="DE42" s="368"/>
      <c r="DG42" s="365" t="str">
        <f>IF('各会計、関係団体の財政状況及び健全化判断比率'!BR15="","",'各会計、関係団体の財政状況及び健全化判断比率'!BR15)</f>
        <v/>
      </c>
      <c r="DH42" s="365"/>
      <c r="DI42" s="196"/>
    </row>
    <row r="43" spans="1:113" ht="32.25" customHeight="1" x14ac:dyDescent="0.2">
      <c r="B43" s="193"/>
      <c r="C43" s="367" t="str">
        <f t="shared" si="5"/>
        <v/>
      </c>
      <c r="D43" s="367"/>
      <c r="E43" s="368" t="str">
        <f>IF('各会計、関係団体の財政状況及び健全化判断比率'!B16="","",'各会計、関係団体の財政状況及び健全化判断比率'!B16)</f>
        <v/>
      </c>
      <c r="F43" s="368"/>
      <c r="G43" s="368"/>
      <c r="H43" s="368"/>
      <c r="I43" s="368"/>
      <c r="J43" s="368"/>
      <c r="K43" s="368"/>
      <c r="L43" s="368"/>
      <c r="M43" s="368"/>
      <c r="N43" s="368"/>
      <c r="O43" s="368"/>
      <c r="P43" s="368"/>
      <c r="Q43" s="368"/>
      <c r="R43" s="368"/>
      <c r="S43" s="368"/>
      <c r="T43" s="169"/>
      <c r="U43" s="367" t="str">
        <f t="shared" si="4"/>
        <v/>
      </c>
      <c r="V43" s="367"/>
      <c r="W43" s="368"/>
      <c r="X43" s="368"/>
      <c r="Y43" s="368"/>
      <c r="Z43" s="368"/>
      <c r="AA43" s="368"/>
      <c r="AB43" s="368"/>
      <c r="AC43" s="368"/>
      <c r="AD43" s="368"/>
      <c r="AE43" s="368"/>
      <c r="AF43" s="368"/>
      <c r="AG43" s="368"/>
      <c r="AH43" s="368"/>
      <c r="AI43" s="368"/>
      <c r="AJ43" s="368"/>
      <c r="AK43" s="368"/>
      <c r="AL43" s="169"/>
      <c r="AM43" s="367" t="str">
        <f t="shared" si="0"/>
        <v/>
      </c>
      <c r="AN43" s="367"/>
      <c r="AO43" s="368"/>
      <c r="AP43" s="368"/>
      <c r="AQ43" s="368"/>
      <c r="AR43" s="368"/>
      <c r="AS43" s="368"/>
      <c r="AT43" s="368"/>
      <c r="AU43" s="368"/>
      <c r="AV43" s="368"/>
      <c r="AW43" s="368"/>
      <c r="AX43" s="368"/>
      <c r="AY43" s="368"/>
      <c r="AZ43" s="368"/>
      <c r="BA43" s="368"/>
      <c r="BB43" s="368"/>
      <c r="BC43" s="368"/>
      <c r="BD43" s="169"/>
      <c r="BE43" s="367" t="str">
        <f t="shared" si="1"/>
        <v/>
      </c>
      <c r="BF43" s="367"/>
      <c r="BG43" s="368"/>
      <c r="BH43" s="368"/>
      <c r="BI43" s="368"/>
      <c r="BJ43" s="368"/>
      <c r="BK43" s="368"/>
      <c r="BL43" s="368"/>
      <c r="BM43" s="368"/>
      <c r="BN43" s="368"/>
      <c r="BO43" s="368"/>
      <c r="BP43" s="368"/>
      <c r="BQ43" s="368"/>
      <c r="BR43" s="368"/>
      <c r="BS43" s="368"/>
      <c r="BT43" s="368"/>
      <c r="BU43" s="368"/>
      <c r="BV43" s="169"/>
      <c r="BW43" s="367">
        <f t="shared" si="2"/>
        <v>16</v>
      </c>
      <c r="BX43" s="367"/>
      <c r="BY43" s="368" t="str">
        <f>IF('各会計、関係団体の財政状況及び健全化判断比率'!B77="","",'各会計、関係団体の財政状況及び健全化判断比率'!B77)</f>
        <v>岐阜県地方競馬組合</v>
      </c>
      <c r="BZ43" s="368"/>
      <c r="CA43" s="368"/>
      <c r="CB43" s="368"/>
      <c r="CC43" s="368"/>
      <c r="CD43" s="368"/>
      <c r="CE43" s="368"/>
      <c r="CF43" s="368"/>
      <c r="CG43" s="368"/>
      <c r="CH43" s="368"/>
      <c r="CI43" s="368"/>
      <c r="CJ43" s="368"/>
      <c r="CK43" s="368"/>
      <c r="CL43" s="368"/>
      <c r="CM43" s="368"/>
      <c r="CN43" s="169"/>
      <c r="CO43" s="367" t="str">
        <f t="shared" si="3"/>
        <v/>
      </c>
      <c r="CP43" s="367"/>
      <c r="CQ43" s="368" t="str">
        <f>IF('各会計、関係団体の財政状況及び健全化判断比率'!BS16="","",'各会計、関係団体の財政状況及び健全化判断比率'!BS16)</f>
        <v/>
      </c>
      <c r="CR43" s="368"/>
      <c r="CS43" s="368"/>
      <c r="CT43" s="368"/>
      <c r="CU43" s="368"/>
      <c r="CV43" s="368"/>
      <c r="CW43" s="368"/>
      <c r="CX43" s="368"/>
      <c r="CY43" s="368"/>
      <c r="CZ43" s="368"/>
      <c r="DA43" s="368"/>
      <c r="DB43" s="368"/>
      <c r="DC43" s="368"/>
      <c r="DD43" s="368"/>
      <c r="DE43" s="368"/>
      <c r="DG43" s="365" t="str">
        <f>IF('各会計、関係団体の財政状況及び健全化判断比率'!BR16="","",'各会計、関係団体の財政状況及び健全化判断比率'!BR16)</f>
        <v/>
      </c>
      <c r="DH43" s="365"/>
      <c r="DI43" s="196"/>
    </row>
    <row r="44" spans="1:113" ht="13.5" customHeight="1" thickBot="1" x14ac:dyDescent="0.25">
      <c r="B44" s="197"/>
      <c r="C44" s="198"/>
      <c r="D44" s="198"/>
      <c r="E44" s="198"/>
      <c r="F44" s="198"/>
      <c r="G44" s="198"/>
      <c r="H44" s="198"/>
      <c r="I44" s="198"/>
      <c r="J44" s="198"/>
      <c r="K44" s="198"/>
      <c r="L44" s="198"/>
      <c r="M44" s="198"/>
      <c r="N44" s="198"/>
      <c r="O44" s="198"/>
      <c r="P44" s="198"/>
      <c r="Q44" s="198"/>
      <c r="R44" s="198"/>
      <c r="S44" s="198"/>
      <c r="T44" s="198"/>
      <c r="U44" s="198"/>
      <c r="V44" s="198"/>
      <c r="W44" s="198"/>
      <c r="X44" s="198"/>
      <c r="Y44" s="198"/>
      <c r="Z44" s="198"/>
      <c r="AA44" s="198"/>
      <c r="AB44" s="198"/>
      <c r="AC44" s="198"/>
      <c r="AD44" s="198"/>
      <c r="AE44" s="198"/>
      <c r="AF44" s="198"/>
      <c r="AG44" s="198"/>
      <c r="AH44" s="198"/>
      <c r="AI44" s="198"/>
      <c r="AJ44" s="198"/>
      <c r="AK44" s="198"/>
      <c r="AL44" s="198"/>
      <c r="AM44" s="198"/>
      <c r="AN44" s="198"/>
      <c r="AO44" s="198"/>
      <c r="AP44" s="198"/>
      <c r="AQ44" s="198"/>
      <c r="AR44" s="198"/>
      <c r="AS44" s="198"/>
      <c r="AT44" s="198"/>
      <c r="AU44" s="198"/>
      <c r="AV44" s="198"/>
      <c r="AW44" s="198"/>
      <c r="AX44" s="198"/>
      <c r="AY44" s="198"/>
      <c r="AZ44" s="198"/>
      <c r="BA44" s="198"/>
      <c r="BB44" s="198"/>
      <c r="BC44" s="198"/>
      <c r="BD44" s="198"/>
      <c r="BE44" s="198"/>
      <c r="BF44" s="198"/>
      <c r="BG44" s="198"/>
      <c r="BH44" s="198"/>
      <c r="BI44" s="198"/>
      <c r="BJ44" s="198"/>
      <c r="BK44" s="198"/>
      <c r="BL44" s="198"/>
      <c r="BM44" s="198"/>
      <c r="BN44" s="198"/>
      <c r="BO44" s="198"/>
      <c r="BP44" s="198"/>
      <c r="BQ44" s="198"/>
      <c r="BR44" s="198"/>
      <c r="BS44" s="198"/>
      <c r="BT44" s="198"/>
      <c r="BU44" s="198"/>
      <c r="BV44" s="198"/>
      <c r="BW44" s="198"/>
      <c r="BX44" s="198"/>
      <c r="BY44" s="198"/>
      <c r="BZ44" s="198"/>
      <c r="CA44" s="198"/>
      <c r="CB44" s="198"/>
      <c r="CC44" s="198"/>
      <c r="CD44" s="198"/>
      <c r="CE44" s="198"/>
      <c r="CF44" s="198"/>
      <c r="CG44" s="198"/>
      <c r="CH44" s="198"/>
      <c r="CI44" s="198"/>
      <c r="CJ44" s="198"/>
      <c r="CK44" s="198"/>
      <c r="CL44" s="198"/>
      <c r="CM44" s="198"/>
      <c r="CN44" s="198"/>
      <c r="CO44" s="198"/>
      <c r="CP44" s="198"/>
      <c r="CQ44" s="198"/>
      <c r="CR44" s="198"/>
      <c r="CS44" s="198"/>
      <c r="CT44" s="198"/>
      <c r="CU44" s="198"/>
      <c r="CV44" s="198"/>
      <c r="CW44" s="198"/>
      <c r="CX44" s="198"/>
      <c r="CY44" s="198"/>
      <c r="CZ44" s="198"/>
      <c r="DA44" s="198"/>
      <c r="DB44" s="198"/>
      <c r="DC44" s="198"/>
      <c r="DD44" s="198"/>
      <c r="DE44" s="198"/>
      <c r="DF44" s="198"/>
      <c r="DG44" s="198"/>
      <c r="DH44" s="198"/>
      <c r="DI44" s="199"/>
    </row>
    <row r="45" spans="1:113" x14ac:dyDescent="0.2"/>
    <row r="46" spans="1:113" x14ac:dyDescent="0.2">
      <c r="B46" s="168" t="s">
        <v>193</v>
      </c>
      <c r="E46" s="364" t="s">
        <v>194</v>
      </c>
      <c r="F46" s="364"/>
      <c r="G46" s="364"/>
      <c r="H46" s="364"/>
      <c r="I46" s="364"/>
      <c r="J46" s="364"/>
      <c r="K46" s="364"/>
      <c r="L46" s="364"/>
      <c r="M46" s="364"/>
      <c r="N46" s="364"/>
      <c r="O46" s="364"/>
      <c r="P46" s="364"/>
      <c r="Q46" s="364"/>
      <c r="R46" s="364"/>
      <c r="S46" s="364"/>
      <c r="T46" s="364"/>
      <c r="U46" s="364"/>
      <c r="V46" s="364"/>
      <c r="W46" s="364"/>
      <c r="X46" s="364"/>
      <c r="Y46" s="364"/>
      <c r="Z46" s="364"/>
      <c r="AA46" s="364"/>
      <c r="AB46" s="364"/>
      <c r="AC46" s="364"/>
      <c r="AD46" s="364"/>
      <c r="AE46" s="364"/>
      <c r="AF46" s="364"/>
      <c r="AG46" s="364"/>
      <c r="AH46" s="364"/>
      <c r="AI46" s="364"/>
      <c r="AJ46" s="364"/>
      <c r="AK46" s="364"/>
      <c r="AL46" s="364"/>
      <c r="AM46" s="364"/>
      <c r="AN46" s="364"/>
      <c r="AO46" s="364"/>
      <c r="AP46" s="364"/>
      <c r="AQ46" s="364"/>
      <c r="AR46" s="364"/>
      <c r="AS46" s="364"/>
      <c r="AT46" s="364"/>
      <c r="AU46" s="364"/>
      <c r="AV46" s="364"/>
      <c r="AW46" s="364"/>
      <c r="AX46" s="364"/>
      <c r="AY46" s="364"/>
      <c r="AZ46" s="364"/>
      <c r="BA46" s="364"/>
      <c r="BB46" s="364"/>
      <c r="BC46" s="364"/>
      <c r="BD46" s="364"/>
      <c r="BE46" s="364"/>
      <c r="BF46" s="364"/>
      <c r="BG46" s="364"/>
      <c r="BH46" s="364"/>
      <c r="BI46" s="364"/>
      <c r="BJ46" s="364"/>
      <c r="BK46" s="364"/>
      <c r="BL46" s="364"/>
      <c r="BM46" s="364"/>
      <c r="BN46" s="364"/>
      <c r="BO46" s="364"/>
      <c r="BP46" s="364"/>
      <c r="BQ46" s="364"/>
      <c r="BR46" s="364"/>
      <c r="BS46" s="364"/>
      <c r="BT46" s="364"/>
      <c r="BU46" s="364"/>
      <c r="BV46" s="364"/>
      <c r="BW46" s="364"/>
      <c r="BX46" s="364"/>
      <c r="BY46" s="364"/>
      <c r="BZ46" s="364"/>
      <c r="CA46" s="364"/>
      <c r="CB46" s="364"/>
      <c r="CC46" s="364"/>
      <c r="CD46" s="364"/>
      <c r="CE46" s="364"/>
      <c r="CF46" s="364"/>
      <c r="CG46" s="364"/>
      <c r="CH46" s="364"/>
      <c r="CI46" s="364"/>
      <c r="CJ46" s="364"/>
      <c r="CK46" s="364"/>
      <c r="CL46" s="364"/>
      <c r="CM46" s="364"/>
      <c r="CN46" s="364"/>
      <c r="CO46" s="364"/>
      <c r="CP46" s="364"/>
      <c r="CQ46" s="364"/>
      <c r="CR46" s="364"/>
      <c r="CS46" s="364"/>
      <c r="CT46" s="364"/>
      <c r="CU46" s="364"/>
      <c r="CV46" s="364"/>
      <c r="CW46" s="364"/>
      <c r="CX46" s="364"/>
      <c r="CY46" s="364"/>
      <c r="CZ46" s="364"/>
      <c r="DA46" s="364"/>
      <c r="DB46" s="364"/>
      <c r="DC46" s="364"/>
      <c r="DD46" s="364"/>
      <c r="DE46" s="364"/>
      <c r="DF46" s="364"/>
      <c r="DG46" s="364"/>
      <c r="DH46" s="364"/>
      <c r="DI46" s="364"/>
    </row>
    <row r="47" spans="1:113" x14ac:dyDescent="0.2">
      <c r="E47" s="364" t="s">
        <v>195</v>
      </c>
      <c r="F47" s="364"/>
      <c r="G47" s="364"/>
      <c r="H47" s="364"/>
      <c r="I47" s="364"/>
      <c r="J47" s="364"/>
      <c r="K47" s="364"/>
      <c r="L47" s="364"/>
      <c r="M47" s="364"/>
      <c r="N47" s="364"/>
      <c r="O47" s="364"/>
      <c r="P47" s="364"/>
      <c r="Q47" s="364"/>
      <c r="R47" s="364"/>
      <c r="S47" s="364"/>
      <c r="T47" s="364"/>
      <c r="U47" s="364"/>
      <c r="V47" s="364"/>
      <c r="W47" s="364"/>
      <c r="X47" s="364"/>
      <c r="Y47" s="364"/>
      <c r="Z47" s="364"/>
      <c r="AA47" s="364"/>
      <c r="AB47" s="364"/>
      <c r="AC47" s="364"/>
      <c r="AD47" s="364"/>
      <c r="AE47" s="364"/>
      <c r="AF47" s="364"/>
      <c r="AG47" s="364"/>
      <c r="AH47" s="364"/>
      <c r="AI47" s="364"/>
      <c r="AJ47" s="364"/>
      <c r="AK47" s="364"/>
      <c r="AL47" s="364"/>
      <c r="AM47" s="364"/>
      <c r="AN47" s="364"/>
      <c r="AO47" s="364"/>
      <c r="AP47" s="364"/>
      <c r="AQ47" s="364"/>
      <c r="AR47" s="364"/>
      <c r="AS47" s="364"/>
      <c r="AT47" s="364"/>
      <c r="AU47" s="364"/>
      <c r="AV47" s="364"/>
      <c r="AW47" s="364"/>
      <c r="AX47" s="364"/>
      <c r="AY47" s="364"/>
      <c r="AZ47" s="364"/>
      <c r="BA47" s="364"/>
      <c r="BB47" s="364"/>
      <c r="BC47" s="364"/>
      <c r="BD47" s="364"/>
      <c r="BE47" s="364"/>
      <c r="BF47" s="364"/>
      <c r="BG47" s="364"/>
      <c r="BH47" s="364"/>
      <c r="BI47" s="364"/>
      <c r="BJ47" s="364"/>
      <c r="BK47" s="364"/>
      <c r="BL47" s="364"/>
      <c r="BM47" s="364"/>
      <c r="BN47" s="364"/>
      <c r="BO47" s="364"/>
      <c r="BP47" s="364"/>
      <c r="BQ47" s="364"/>
      <c r="BR47" s="364"/>
      <c r="BS47" s="364"/>
      <c r="BT47" s="364"/>
      <c r="BU47" s="364"/>
      <c r="BV47" s="364"/>
      <c r="BW47" s="364"/>
      <c r="BX47" s="364"/>
      <c r="BY47" s="364"/>
      <c r="BZ47" s="364"/>
      <c r="CA47" s="364"/>
      <c r="CB47" s="364"/>
      <c r="CC47" s="364"/>
      <c r="CD47" s="364"/>
      <c r="CE47" s="364"/>
      <c r="CF47" s="364"/>
      <c r="CG47" s="364"/>
      <c r="CH47" s="364"/>
      <c r="CI47" s="364"/>
      <c r="CJ47" s="364"/>
      <c r="CK47" s="364"/>
      <c r="CL47" s="364"/>
      <c r="CM47" s="364"/>
      <c r="CN47" s="364"/>
      <c r="CO47" s="364"/>
      <c r="CP47" s="364"/>
      <c r="CQ47" s="364"/>
      <c r="CR47" s="364"/>
      <c r="CS47" s="364"/>
      <c r="CT47" s="364"/>
      <c r="CU47" s="364"/>
      <c r="CV47" s="364"/>
      <c r="CW47" s="364"/>
      <c r="CX47" s="364"/>
      <c r="CY47" s="364"/>
      <c r="CZ47" s="364"/>
      <c r="DA47" s="364"/>
      <c r="DB47" s="364"/>
      <c r="DC47" s="364"/>
      <c r="DD47" s="364"/>
      <c r="DE47" s="364"/>
      <c r="DF47" s="364"/>
      <c r="DG47" s="364"/>
      <c r="DH47" s="364"/>
      <c r="DI47" s="364"/>
    </row>
    <row r="48" spans="1:113" x14ac:dyDescent="0.2">
      <c r="E48" s="364" t="s">
        <v>196</v>
      </c>
      <c r="F48" s="364"/>
      <c r="G48" s="364"/>
      <c r="H48" s="364"/>
      <c r="I48" s="364"/>
      <c r="J48" s="364"/>
      <c r="K48" s="364"/>
      <c r="L48" s="364"/>
      <c r="M48" s="364"/>
      <c r="N48" s="364"/>
      <c r="O48" s="364"/>
      <c r="P48" s="364"/>
      <c r="Q48" s="364"/>
      <c r="R48" s="364"/>
      <c r="S48" s="364"/>
      <c r="T48" s="364"/>
      <c r="U48" s="364"/>
      <c r="V48" s="364"/>
      <c r="W48" s="364"/>
      <c r="X48" s="364"/>
      <c r="Y48" s="364"/>
      <c r="Z48" s="364"/>
      <c r="AA48" s="364"/>
      <c r="AB48" s="364"/>
      <c r="AC48" s="364"/>
      <c r="AD48" s="364"/>
      <c r="AE48" s="364"/>
      <c r="AF48" s="364"/>
      <c r="AG48" s="364"/>
      <c r="AH48" s="364"/>
      <c r="AI48" s="364"/>
      <c r="AJ48" s="364"/>
      <c r="AK48" s="364"/>
      <c r="AL48" s="364"/>
      <c r="AM48" s="364"/>
      <c r="AN48" s="364"/>
      <c r="AO48" s="364"/>
      <c r="AP48" s="364"/>
      <c r="AQ48" s="364"/>
      <c r="AR48" s="364"/>
      <c r="AS48" s="364"/>
      <c r="AT48" s="364"/>
      <c r="AU48" s="364"/>
      <c r="AV48" s="364"/>
      <c r="AW48" s="364"/>
      <c r="AX48" s="364"/>
      <c r="AY48" s="364"/>
      <c r="AZ48" s="364"/>
      <c r="BA48" s="364"/>
      <c r="BB48" s="364"/>
      <c r="BC48" s="364"/>
      <c r="BD48" s="364"/>
      <c r="BE48" s="364"/>
      <c r="BF48" s="364"/>
      <c r="BG48" s="364"/>
      <c r="BH48" s="364"/>
      <c r="BI48" s="364"/>
      <c r="BJ48" s="364"/>
      <c r="BK48" s="364"/>
      <c r="BL48" s="364"/>
      <c r="BM48" s="364"/>
      <c r="BN48" s="364"/>
      <c r="BO48" s="364"/>
      <c r="BP48" s="364"/>
      <c r="BQ48" s="364"/>
      <c r="BR48" s="364"/>
      <c r="BS48" s="364"/>
      <c r="BT48" s="364"/>
      <c r="BU48" s="364"/>
      <c r="BV48" s="364"/>
      <c r="BW48" s="364"/>
      <c r="BX48" s="364"/>
      <c r="BY48" s="364"/>
      <c r="BZ48" s="364"/>
      <c r="CA48" s="364"/>
      <c r="CB48" s="364"/>
      <c r="CC48" s="364"/>
      <c r="CD48" s="364"/>
      <c r="CE48" s="364"/>
      <c r="CF48" s="364"/>
      <c r="CG48" s="364"/>
      <c r="CH48" s="364"/>
      <c r="CI48" s="364"/>
      <c r="CJ48" s="364"/>
      <c r="CK48" s="364"/>
      <c r="CL48" s="364"/>
      <c r="CM48" s="364"/>
      <c r="CN48" s="364"/>
      <c r="CO48" s="364"/>
      <c r="CP48" s="364"/>
      <c r="CQ48" s="364"/>
      <c r="CR48" s="364"/>
      <c r="CS48" s="364"/>
      <c r="CT48" s="364"/>
      <c r="CU48" s="364"/>
      <c r="CV48" s="364"/>
      <c r="CW48" s="364"/>
      <c r="CX48" s="364"/>
      <c r="CY48" s="364"/>
      <c r="CZ48" s="364"/>
      <c r="DA48" s="364"/>
      <c r="DB48" s="364"/>
      <c r="DC48" s="364"/>
      <c r="DD48" s="364"/>
      <c r="DE48" s="364"/>
      <c r="DF48" s="364"/>
      <c r="DG48" s="364"/>
      <c r="DH48" s="364"/>
      <c r="DI48" s="364"/>
    </row>
    <row r="49" spans="5:113" x14ac:dyDescent="0.2">
      <c r="E49" s="366" t="s">
        <v>197</v>
      </c>
      <c r="F49" s="366"/>
      <c r="G49" s="366"/>
      <c r="H49" s="366"/>
      <c r="I49" s="366"/>
      <c r="J49" s="366"/>
      <c r="K49" s="366"/>
      <c r="L49" s="366"/>
      <c r="M49" s="366"/>
      <c r="N49" s="366"/>
      <c r="O49" s="366"/>
      <c r="P49" s="366"/>
      <c r="Q49" s="366"/>
      <c r="R49" s="366"/>
      <c r="S49" s="366"/>
      <c r="T49" s="366"/>
      <c r="U49" s="366"/>
      <c r="V49" s="366"/>
      <c r="W49" s="366"/>
      <c r="X49" s="366"/>
      <c r="Y49" s="366"/>
      <c r="Z49" s="366"/>
      <c r="AA49" s="366"/>
      <c r="AB49" s="366"/>
      <c r="AC49" s="366"/>
      <c r="AD49" s="366"/>
      <c r="AE49" s="366"/>
      <c r="AF49" s="366"/>
      <c r="AG49" s="366"/>
      <c r="AH49" s="366"/>
      <c r="AI49" s="366"/>
      <c r="AJ49" s="366"/>
      <c r="AK49" s="366"/>
      <c r="AL49" s="366"/>
      <c r="AM49" s="366"/>
      <c r="AN49" s="366"/>
      <c r="AO49" s="366"/>
      <c r="AP49" s="366"/>
      <c r="AQ49" s="366"/>
      <c r="AR49" s="366"/>
      <c r="AS49" s="366"/>
      <c r="AT49" s="366"/>
      <c r="AU49" s="366"/>
      <c r="AV49" s="366"/>
      <c r="AW49" s="366"/>
      <c r="AX49" s="366"/>
      <c r="AY49" s="366"/>
      <c r="AZ49" s="366"/>
      <c r="BA49" s="366"/>
      <c r="BB49" s="366"/>
      <c r="BC49" s="366"/>
      <c r="BD49" s="366"/>
      <c r="BE49" s="366"/>
      <c r="BF49" s="366"/>
      <c r="BG49" s="366"/>
      <c r="BH49" s="366"/>
      <c r="BI49" s="366"/>
      <c r="BJ49" s="366"/>
      <c r="BK49" s="366"/>
      <c r="BL49" s="366"/>
      <c r="BM49" s="366"/>
      <c r="BN49" s="366"/>
      <c r="BO49" s="366"/>
      <c r="BP49" s="366"/>
      <c r="BQ49" s="366"/>
      <c r="BR49" s="366"/>
      <c r="BS49" s="366"/>
      <c r="BT49" s="366"/>
      <c r="BU49" s="366"/>
      <c r="BV49" s="366"/>
      <c r="BW49" s="366"/>
      <c r="BX49" s="366"/>
      <c r="BY49" s="366"/>
      <c r="BZ49" s="366"/>
      <c r="CA49" s="366"/>
      <c r="CB49" s="366"/>
      <c r="CC49" s="366"/>
      <c r="CD49" s="366"/>
      <c r="CE49" s="366"/>
      <c r="CF49" s="366"/>
      <c r="CG49" s="366"/>
      <c r="CH49" s="366"/>
      <c r="CI49" s="366"/>
      <c r="CJ49" s="366"/>
      <c r="CK49" s="366"/>
      <c r="CL49" s="366"/>
      <c r="CM49" s="366"/>
      <c r="CN49" s="366"/>
      <c r="CO49" s="366"/>
      <c r="CP49" s="366"/>
      <c r="CQ49" s="366"/>
      <c r="CR49" s="366"/>
      <c r="CS49" s="366"/>
      <c r="CT49" s="366"/>
      <c r="CU49" s="366"/>
      <c r="CV49" s="366"/>
      <c r="CW49" s="366"/>
      <c r="CX49" s="366"/>
      <c r="CY49" s="366"/>
      <c r="CZ49" s="366"/>
      <c r="DA49" s="366"/>
      <c r="DB49" s="366"/>
      <c r="DC49" s="366"/>
      <c r="DD49" s="366"/>
      <c r="DE49" s="366"/>
      <c r="DF49" s="366"/>
      <c r="DG49" s="366"/>
      <c r="DH49" s="366"/>
      <c r="DI49" s="366"/>
    </row>
    <row r="50" spans="5:113" x14ac:dyDescent="0.2">
      <c r="E50" s="364" t="s">
        <v>198</v>
      </c>
      <c r="F50" s="364"/>
      <c r="G50" s="364"/>
      <c r="H50" s="364"/>
      <c r="I50" s="364"/>
      <c r="J50" s="364"/>
      <c r="K50" s="364"/>
      <c r="L50" s="364"/>
      <c r="M50" s="364"/>
      <c r="N50" s="364"/>
      <c r="O50" s="364"/>
      <c r="P50" s="364"/>
      <c r="Q50" s="364"/>
      <c r="R50" s="364"/>
      <c r="S50" s="364"/>
      <c r="T50" s="364"/>
      <c r="U50" s="364"/>
      <c r="V50" s="364"/>
      <c r="W50" s="364"/>
      <c r="X50" s="364"/>
      <c r="Y50" s="364"/>
      <c r="Z50" s="364"/>
      <c r="AA50" s="364"/>
      <c r="AB50" s="364"/>
      <c r="AC50" s="364"/>
      <c r="AD50" s="364"/>
      <c r="AE50" s="364"/>
      <c r="AF50" s="364"/>
      <c r="AG50" s="364"/>
      <c r="AH50" s="364"/>
      <c r="AI50" s="364"/>
      <c r="AJ50" s="364"/>
      <c r="AK50" s="364"/>
      <c r="AL50" s="364"/>
      <c r="AM50" s="364"/>
      <c r="AN50" s="364"/>
      <c r="AO50" s="364"/>
      <c r="AP50" s="364"/>
      <c r="AQ50" s="364"/>
      <c r="AR50" s="364"/>
      <c r="AS50" s="364"/>
      <c r="AT50" s="364"/>
      <c r="AU50" s="364"/>
      <c r="AV50" s="364"/>
      <c r="AW50" s="364"/>
      <c r="AX50" s="364"/>
      <c r="AY50" s="364"/>
      <c r="AZ50" s="364"/>
      <c r="BA50" s="364"/>
      <c r="BB50" s="364"/>
      <c r="BC50" s="364"/>
      <c r="BD50" s="364"/>
      <c r="BE50" s="364"/>
      <c r="BF50" s="364"/>
      <c r="BG50" s="364"/>
      <c r="BH50" s="364"/>
      <c r="BI50" s="364"/>
      <c r="BJ50" s="364"/>
      <c r="BK50" s="364"/>
      <c r="BL50" s="364"/>
      <c r="BM50" s="364"/>
      <c r="BN50" s="364"/>
      <c r="BO50" s="364"/>
      <c r="BP50" s="364"/>
      <c r="BQ50" s="364"/>
      <c r="BR50" s="364"/>
      <c r="BS50" s="364"/>
      <c r="BT50" s="364"/>
      <c r="BU50" s="364"/>
      <c r="BV50" s="364"/>
      <c r="BW50" s="364"/>
      <c r="BX50" s="364"/>
      <c r="BY50" s="364"/>
      <c r="BZ50" s="364"/>
      <c r="CA50" s="364"/>
      <c r="CB50" s="364"/>
      <c r="CC50" s="364"/>
      <c r="CD50" s="364"/>
      <c r="CE50" s="364"/>
      <c r="CF50" s="364"/>
      <c r="CG50" s="364"/>
      <c r="CH50" s="364"/>
      <c r="CI50" s="364"/>
      <c r="CJ50" s="364"/>
      <c r="CK50" s="364"/>
      <c r="CL50" s="364"/>
      <c r="CM50" s="364"/>
      <c r="CN50" s="364"/>
      <c r="CO50" s="364"/>
      <c r="CP50" s="364"/>
      <c r="CQ50" s="364"/>
      <c r="CR50" s="364"/>
      <c r="CS50" s="364"/>
      <c r="CT50" s="364"/>
      <c r="CU50" s="364"/>
      <c r="CV50" s="364"/>
      <c r="CW50" s="364"/>
      <c r="CX50" s="364"/>
      <c r="CY50" s="364"/>
      <c r="CZ50" s="364"/>
      <c r="DA50" s="364"/>
      <c r="DB50" s="364"/>
      <c r="DC50" s="364"/>
      <c r="DD50" s="364"/>
      <c r="DE50" s="364"/>
      <c r="DF50" s="364"/>
      <c r="DG50" s="364"/>
      <c r="DH50" s="364"/>
      <c r="DI50" s="364"/>
    </row>
    <row r="51" spans="5:113" x14ac:dyDescent="0.2">
      <c r="E51" s="364" t="s">
        <v>199</v>
      </c>
      <c r="F51" s="364"/>
      <c r="G51" s="364"/>
      <c r="H51" s="364"/>
      <c r="I51" s="364"/>
      <c r="J51" s="364"/>
      <c r="K51" s="364"/>
      <c r="L51" s="364"/>
      <c r="M51" s="364"/>
      <c r="N51" s="364"/>
      <c r="O51" s="364"/>
      <c r="P51" s="364"/>
      <c r="Q51" s="364"/>
      <c r="R51" s="364"/>
      <c r="S51" s="364"/>
      <c r="T51" s="364"/>
      <c r="U51" s="364"/>
      <c r="V51" s="364"/>
      <c r="W51" s="364"/>
      <c r="X51" s="364"/>
      <c r="Y51" s="364"/>
      <c r="Z51" s="364"/>
      <c r="AA51" s="364"/>
      <c r="AB51" s="364"/>
      <c r="AC51" s="364"/>
      <c r="AD51" s="364"/>
      <c r="AE51" s="364"/>
      <c r="AF51" s="364"/>
      <c r="AG51" s="364"/>
      <c r="AH51" s="364"/>
      <c r="AI51" s="364"/>
      <c r="AJ51" s="364"/>
      <c r="AK51" s="364"/>
      <c r="AL51" s="364"/>
      <c r="AM51" s="364"/>
      <c r="AN51" s="364"/>
      <c r="AO51" s="364"/>
      <c r="AP51" s="364"/>
      <c r="AQ51" s="364"/>
      <c r="AR51" s="364"/>
      <c r="AS51" s="364"/>
      <c r="AT51" s="364"/>
      <c r="AU51" s="364"/>
      <c r="AV51" s="364"/>
      <c r="AW51" s="364"/>
      <c r="AX51" s="364"/>
      <c r="AY51" s="364"/>
      <c r="AZ51" s="364"/>
      <c r="BA51" s="364"/>
      <c r="BB51" s="364"/>
      <c r="BC51" s="364"/>
      <c r="BD51" s="364"/>
      <c r="BE51" s="364"/>
      <c r="BF51" s="364"/>
      <c r="BG51" s="364"/>
      <c r="BH51" s="364"/>
      <c r="BI51" s="364"/>
      <c r="BJ51" s="364"/>
      <c r="BK51" s="364"/>
      <c r="BL51" s="364"/>
      <c r="BM51" s="364"/>
      <c r="BN51" s="364"/>
      <c r="BO51" s="364"/>
      <c r="BP51" s="364"/>
      <c r="BQ51" s="364"/>
      <c r="BR51" s="364"/>
      <c r="BS51" s="364"/>
      <c r="BT51" s="364"/>
      <c r="BU51" s="364"/>
      <c r="BV51" s="364"/>
      <c r="BW51" s="364"/>
      <c r="BX51" s="364"/>
      <c r="BY51" s="364"/>
      <c r="BZ51" s="364"/>
      <c r="CA51" s="364"/>
      <c r="CB51" s="364"/>
      <c r="CC51" s="364"/>
      <c r="CD51" s="364"/>
      <c r="CE51" s="364"/>
      <c r="CF51" s="364"/>
      <c r="CG51" s="364"/>
      <c r="CH51" s="364"/>
      <c r="CI51" s="364"/>
      <c r="CJ51" s="364"/>
      <c r="CK51" s="364"/>
      <c r="CL51" s="364"/>
      <c r="CM51" s="364"/>
      <c r="CN51" s="364"/>
      <c r="CO51" s="364"/>
      <c r="CP51" s="364"/>
      <c r="CQ51" s="364"/>
      <c r="CR51" s="364"/>
      <c r="CS51" s="364"/>
      <c r="CT51" s="364"/>
      <c r="CU51" s="364"/>
      <c r="CV51" s="364"/>
      <c r="CW51" s="364"/>
      <c r="CX51" s="364"/>
      <c r="CY51" s="364"/>
      <c r="CZ51" s="364"/>
      <c r="DA51" s="364"/>
      <c r="DB51" s="364"/>
      <c r="DC51" s="364"/>
      <c r="DD51" s="364"/>
      <c r="DE51" s="364"/>
      <c r="DF51" s="364"/>
      <c r="DG51" s="364"/>
      <c r="DH51" s="364"/>
      <c r="DI51" s="364"/>
    </row>
    <row r="52" spans="5:113" x14ac:dyDescent="0.2">
      <c r="E52" s="364" t="s">
        <v>200</v>
      </c>
      <c r="F52" s="364"/>
      <c r="G52" s="364"/>
      <c r="H52" s="364"/>
      <c r="I52" s="364"/>
      <c r="J52" s="364"/>
      <c r="K52" s="364"/>
      <c r="L52" s="364"/>
      <c r="M52" s="364"/>
      <c r="N52" s="364"/>
      <c r="O52" s="364"/>
      <c r="P52" s="364"/>
      <c r="Q52" s="364"/>
      <c r="R52" s="364"/>
      <c r="S52" s="364"/>
      <c r="T52" s="364"/>
      <c r="U52" s="364"/>
      <c r="V52" s="364"/>
      <c r="W52" s="364"/>
      <c r="X52" s="364"/>
      <c r="Y52" s="364"/>
      <c r="Z52" s="364"/>
      <c r="AA52" s="364"/>
      <c r="AB52" s="364"/>
      <c r="AC52" s="364"/>
      <c r="AD52" s="364"/>
      <c r="AE52" s="364"/>
      <c r="AF52" s="364"/>
      <c r="AG52" s="364"/>
      <c r="AH52" s="364"/>
      <c r="AI52" s="364"/>
      <c r="AJ52" s="364"/>
      <c r="AK52" s="364"/>
      <c r="AL52" s="364"/>
      <c r="AM52" s="364"/>
      <c r="AN52" s="364"/>
      <c r="AO52" s="364"/>
      <c r="AP52" s="364"/>
      <c r="AQ52" s="364"/>
      <c r="AR52" s="364"/>
      <c r="AS52" s="364"/>
      <c r="AT52" s="364"/>
      <c r="AU52" s="364"/>
      <c r="AV52" s="364"/>
      <c r="AW52" s="364"/>
      <c r="AX52" s="364"/>
      <c r="AY52" s="364"/>
      <c r="AZ52" s="364"/>
      <c r="BA52" s="364"/>
      <c r="BB52" s="364"/>
      <c r="BC52" s="364"/>
      <c r="BD52" s="364"/>
      <c r="BE52" s="364"/>
      <c r="BF52" s="364"/>
      <c r="BG52" s="364"/>
      <c r="BH52" s="364"/>
      <c r="BI52" s="364"/>
      <c r="BJ52" s="364"/>
      <c r="BK52" s="364"/>
      <c r="BL52" s="364"/>
      <c r="BM52" s="364"/>
      <c r="BN52" s="364"/>
      <c r="BO52" s="364"/>
      <c r="BP52" s="364"/>
      <c r="BQ52" s="364"/>
      <c r="BR52" s="364"/>
      <c r="BS52" s="364"/>
      <c r="BT52" s="364"/>
      <c r="BU52" s="364"/>
      <c r="BV52" s="364"/>
      <c r="BW52" s="364"/>
      <c r="BX52" s="364"/>
      <c r="BY52" s="364"/>
      <c r="BZ52" s="364"/>
      <c r="CA52" s="364"/>
      <c r="CB52" s="364"/>
      <c r="CC52" s="364"/>
      <c r="CD52" s="364"/>
      <c r="CE52" s="364"/>
      <c r="CF52" s="364"/>
      <c r="CG52" s="364"/>
      <c r="CH52" s="364"/>
      <c r="CI52" s="364"/>
      <c r="CJ52" s="364"/>
      <c r="CK52" s="364"/>
      <c r="CL52" s="364"/>
      <c r="CM52" s="364"/>
      <c r="CN52" s="364"/>
      <c r="CO52" s="364"/>
      <c r="CP52" s="364"/>
      <c r="CQ52" s="364"/>
      <c r="CR52" s="364"/>
      <c r="CS52" s="364"/>
      <c r="CT52" s="364"/>
      <c r="CU52" s="364"/>
      <c r="CV52" s="364"/>
      <c r="CW52" s="364"/>
      <c r="CX52" s="364"/>
      <c r="CY52" s="364"/>
      <c r="CZ52" s="364"/>
      <c r="DA52" s="364"/>
      <c r="DB52" s="364"/>
      <c r="DC52" s="364"/>
      <c r="DD52" s="364"/>
      <c r="DE52" s="364"/>
      <c r="DF52" s="364"/>
      <c r="DG52" s="364"/>
      <c r="DH52" s="364"/>
      <c r="DI52" s="364"/>
    </row>
    <row r="53" spans="5:113" x14ac:dyDescent="0.2">
      <c r="E53" s="364" t="s">
        <v>201</v>
      </c>
      <c r="F53" s="364"/>
      <c r="G53" s="364"/>
      <c r="H53" s="364"/>
      <c r="I53" s="364"/>
      <c r="J53" s="364"/>
      <c r="K53" s="364"/>
      <c r="L53" s="364"/>
      <c r="M53" s="364"/>
      <c r="N53" s="364"/>
      <c r="O53" s="364"/>
      <c r="P53" s="364"/>
      <c r="Q53" s="364"/>
      <c r="R53" s="364"/>
      <c r="S53" s="364"/>
      <c r="T53" s="364"/>
      <c r="U53" s="364"/>
      <c r="V53" s="364"/>
      <c r="W53" s="364"/>
      <c r="X53" s="364"/>
      <c r="Y53" s="364"/>
      <c r="Z53" s="364"/>
      <c r="AA53" s="364"/>
      <c r="AB53" s="364"/>
      <c r="AC53" s="364"/>
      <c r="AD53" s="364"/>
      <c r="AE53" s="364"/>
      <c r="AF53" s="364"/>
      <c r="AG53" s="364"/>
      <c r="AH53" s="364"/>
      <c r="AI53" s="364"/>
      <c r="AJ53" s="364"/>
      <c r="AK53" s="364"/>
      <c r="AL53" s="364"/>
      <c r="AM53" s="364"/>
      <c r="AN53" s="364"/>
      <c r="AO53" s="364"/>
      <c r="AP53" s="364"/>
      <c r="AQ53" s="364"/>
      <c r="AR53" s="364"/>
      <c r="AS53" s="364"/>
      <c r="AT53" s="364"/>
      <c r="AU53" s="364"/>
      <c r="AV53" s="364"/>
      <c r="AW53" s="364"/>
      <c r="AX53" s="364"/>
      <c r="AY53" s="364"/>
      <c r="AZ53" s="364"/>
      <c r="BA53" s="364"/>
      <c r="BB53" s="364"/>
      <c r="BC53" s="364"/>
      <c r="BD53" s="364"/>
      <c r="BE53" s="364"/>
      <c r="BF53" s="364"/>
      <c r="BG53" s="364"/>
      <c r="BH53" s="364"/>
      <c r="BI53" s="364"/>
      <c r="BJ53" s="364"/>
      <c r="BK53" s="364"/>
      <c r="BL53" s="364"/>
      <c r="BM53" s="364"/>
      <c r="BN53" s="364"/>
      <c r="BO53" s="364"/>
      <c r="BP53" s="364"/>
      <c r="BQ53" s="364"/>
      <c r="BR53" s="364"/>
      <c r="BS53" s="364"/>
      <c r="BT53" s="364"/>
      <c r="BU53" s="364"/>
      <c r="BV53" s="364"/>
      <c r="BW53" s="364"/>
      <c r="BX53" s="364"/>
      <c r="BY53" s="364"/>
      <c r="BZ53" s="364"/>
      <c r="CA53" s="364"/>
      <c r="CB53" s="364"/>
      <c r="CC53" s="364"/>
      <c r="CD53" s="364"/>
      <c r="CE53" s="364"/>
      <c r="CF53" s="364"/>
      <c r="CG53" s="364"/>
      <c r="CH53" s="364"/>
      <c r="CI53" s="364"/>
      <c r="CJ53" s="364"/>
      <c r="CK53" s="364"/>
      <c r="CL53" s="364"/>
      <c r="CM53" s="364"/>
      <c r="CN53" s="364"/>
      <c r="CO53" s="364"/>
      <c r="CP53" s="364"/>
      <c r="CQ53" s="364"/>
      <c r="CR53" s="364"/>
      <c r="CS53" s="364"/>
      <c r="CT53" s="364"/>
      <c r="CU53" s="364"/>
      <c r="CV53" s="364"/>
      <c r="CW53" s="364"/>
      <c r="CX53" s="364"/>
      <c r="CY53" s="364"/>
      <c r="CZ53" s="364"/>
      <c r="DA53" s="364"/>
      <c r="DB53" s="364"/>
      <c r="DC53" s="364"/>
      <c r="DD53" s="364"/>
      <c r="DE53" s="364"/>
      <c r="DF53" s="364"/>
      <c r="DG53" s="364"/>
      <c r="DH53" s="364"/>
      <c r="DI53" s="364"/>
    </row>
    <row r="54" spans="5:113" x14ac:dyDescent="0.2"/>
    <row r="55" spans="5:113" x14ac:dyDescent="0.2"/>
    <row r="56" spans="5:113" x14ac:dyDescent="0.2"/>
  </sheetData>
  <sheetProtection algorithmName="SHA-512" hashValue="fvdsXc0RbRY/IwGrbnqM/UZaPV9cWe2c+UgPSHr4vTt4ZH8b/v+Q1EmjSRbgnqCZ9yP/oov6LaxL3UNLcdkUrg==" saltValue="I1UPpmqgEmfb6ONsqooRZg=="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2"/>
  <cols>
    <col min="1" max="1" width="1.6640625" style="202" customWidth="1"/>
    <col min="2" max="2" width="2.33203125" style="202" customWidth="1"/>
    <col min="3" max="16" width="2.6640625" style="202" customWidth="1"/>
    <col min="17" max="17" width="2.33203125" style="202" customWidth="1"/>
    <col min="18" max="95" width="1.6640625" style="202" customWidth="1"/>
    <col min="96" max="133" width="1.6640625" style="214" customWidth="1"/>
    <col min="134" max="143" width="1.6640625" style="202" customWidth="1"/>
    <col min="144" max="16384" width="0" style="202" hidden="1"/>
  </cols>
  <sheetData>
    <row r="1" spans="2:143" ht="22.5" customHeight="1" thickBot="1" x14ac:dyDescent="0.25">
      <c r="B1" s="200"/>
      <c r="C1" s="201"/>
      <c r="D1" s="201"/>
      <c r="E1" s="201"/>
      <c r="F1" s="201"/>
      <c r="G1" s="201"/>
      <c r="H1" s="201"/>
      <c r="I1" s="201"/>
      <c r="J1" s="201"/>
      <c r="K1" s="201"/>
      <c r="L1" s="201"/>
      <c r="M1" s="201"/>
      <c r="N1" s="201"/>
      <c r="O1" s="201"/>
      <c r="P1" s="201"/>
      <c r="Q1" s="201"/>
      <c r="R1" s="201"/>
      <c r="S1" s="201"/>
      <c r="T1" s="201"/>
      <c r="U1" s="201"/>
      <c r="V1" s="201"/>
      <c r="W1" s="201"/>
      <c r="X1" s="201"/>
      <c r="Y1" s="201"/>
      <c r="Z1" s="201"/>
      <c r="AA1" s="201"/>
      <c r="AB1" s="201"/>
      <c r="AC1" s="201"/>
      <c r="AD1" s="201"/>
      <c r="AE1" s="201"/>
      <c r="AF1" s="201"/>
      <c r="AG1" s="201"/>
      <c r="AH1" s="201"/>
      <c r="AI1" s="201"/>
      <c r="AJ1" s="201"/>
      <c r="AK1" s="201"/>
      <c r="AL1" s="201"/>
      <c r="AM1" s="201"/>
      <c r="AN1" s="201"/>
      <c r="AO1" s="201"/>
      <c r="AP1" s="201"/>
      <c r="AQ1" s="201"/>
      <c r="AR1" s="201"/>
      <c r="AS1" s="201"/>
      <c r="AT1" s="201"/>
      <c r="AU1" s="201"/>
      <c r="AV1" s="201"/>
      <c r="AW1" s="201"/>
      <c r="AX1" s="201"/>
      <c r="AY1" s="201"/>
      <c r="AZ1" s="201"/>
      <c r="BA1" s="201"/>
      <c r="BB1" s="201"/>
      <c r="BC1" s="201"/>
      <c r="BD1" s="201"/>
      <c r="BE1" s="201"/>
      <c r="BF1" s="201"/>
      <c r="BG1" s="201"/>
      <c r="BH1" s="201"/>
      <c r="BI1" s="201"/>
      <c r="BJ1" s="201"/>
      <c r="BK1" s="201"/>
      <c r="BL1" s="201"/>
      <c r="BM1" s="201"/>
      <c r="BN1" s="201"/>
      <c r="BO1" s="201"/>
      <c r="BP1" s="201"/>
      <c r="BQ1" s="201"/>
      <c r="BR1" s="201"/>
      <c r="BS1" s="201"/>
      <c r="BT1" s="201"/>
      <c r="BU1" s="201"/>
      <c r="BV1" s="201"/>
      <c r="BW1" s="201"/>
      <c r="BX1" s="201"/>
      <c r="BY1" s="201"/>
      <c r="BZ1" s="201"/>
      <c r="CA1" s="201"/>
      <c r="CB1" s="201"/>
      <c r="CC1" s="201"/>
      <c r="CD1" s="201"/>
      <c r="CE1" s="201"/>
      <c r="CF1" s="201"/>
      <c r="CG1" s="201"/>
      <c r="CH1" s="201"/>
      <c r="CI1" s="201"/>
      <c r="CJ1" s="201"/>
      <c r="CK1" s="201"/>
      <c r="CL1" s="201"/>
      <c r="CM1" s="201"/>
      <c r="CN1" s="201"/>
      <c r="CO1" s="201"/>
      <c r="CP1" s="201"/>
      <c r="CQ1" s="201"/>
      <c r="CR1" s="201"/>
      <c r="CS1" s="201"/>
      <c r="CT1" s="201"/>
      <c r="CU1" s="201"/>
      <c r="CV1" s="201"/>
      <c r="CW1" s="201"/>
      <c r="CX1" s="201"/>
      <c r="CY1" s="201"/>
      <c r="CZ1" s="201"/>
      <c r="DA1" s="201"/>
      <c r="DB1" s="201"/>
      <c r="DC1" s="201"/>
      <c r="DD1" s="201"/>
      <c r="DE1" s="201"/>
      <c r="DF1" s="201"/>
      <c r="DG1" s="201"/>
      <c r="DH1" s="717" t="s">
        <v>202</v>
      </c>
      <c r="DI1" s="718"/>
      <c r="DJ1" s="718"/>
      <c r="DK1" s="718"/>
      <c r="DL1" s="718"/>
      <c r="DM1" s="718"/>
      <c r="DN1" s="719"/>
      <c r="DO1" s="202"/>
      <c r="DP1" s="717" t="s">
        <v>203</v>
      </c>
      <c r="DQ1" s="718"/>
      <c r="DR1" s="718"/>
      <c r="DS1" s="718"/>
      <c r="DT1" s="718"/>
      <c r="DU1" s="718"/>
      <c r="DV1" s="718"/>
      <c r="DW1" s="718"/>
      <c r="DX1" s="718"/>
      <c r="DY1" s="718"/>
      <c r="DZ1" s="718"/>
      <c r="EA1" s="718"/>
      <c r="EB1" s="718"/>
      <c r="EC1" s="719"/>
      <c r="ED1" s="201"/>
      <c r="EE1" s="201"/>
      <c r="EF1" s="201"/>
      <c r="EG1" s="201"/>
      <c r="EH1" s="201"/>
      <c r="EI1" s="201"/>
      <c r="EJ1" s="201"/>
      <c r="EK1" s="201"/>
      <c r="EL1" s="201"/>
      <c r="EM1" s="201"/>
    </row>
    <row r="2" spans="2:143" ht="22.5" customHeight="1" x14ac:dyDescent="0.2">
      <c r="B2" s="203" t="s">
        <v>204</v>
      </c>
      <c r="R2" s="204"/>
      <c r="S2" s="204"/>
      <c r="T2" s="204"/>
      <c r="U2" s="204"/>
      <c r="V2" s="204"/>
      <c r="W2" s="204"/>
      <c r="X2" s="204"/>
      <c r="Y2" s="204"/>
      <c r="Z2" s="204"/>
      <c r="AA2" s="204"/>
      <c r="AB2" s="204"/>
      <c r="AC2" s="204"/>
      <c r="AE2" s="205"/>
      <c r="AF2" s="205"/>
      <c r="AG2" s="205"/>
      <c r="AH2" s="205"/>
      <c r="AI2" s="205"/>
      <c r="AJ2" s="204"/>
      <c r="AK2" s="204"/>
      <c r="AL2" s="204"/>
      <c r="AM2" s="204"/>
      <c r="AN2" s="204"/>
      <c r="AO2" s="204"/>
      <c r="AP2" s="204"/>
      <c r="CD2" s="201"/>
      <c r="CE2" s="201"/>
      <c r="CF2" s="201"/>
      <c r="CG2" s="201"/>
      <c r="CH2" s="201"/>
      <c r="CI2" s="201"/>
      <c r="CJ2" s="201"/>
      <c r="CK2" s="201"/>
      <c r="CL2" s="201"/>
      <c r="CM2" s="201"/>
      <c r="CN2" s="201"/>
      <c r="CO2" s="201"/>
      <c r="CP2" s="201"/>
      <c r="CQ2" s="201"/>
      <c r="CR2" s="201"/>
      <c r="CS2" s="201"/>
      <c r="CT2" s="201"/>
      <c r="CU2" s="201"/>
      <c r="CV2" s="201"/>
      <c r="CW2" s="201"/>
      <c r="CX2" s="201"/>
      <c r="CY2" s="201"/>
      <c r="CZ2" s="201"/>
      <c r="DA2" s="201"/>
      <c r="DB2" s="201"/>
      <c r="DC2" s="201"/>
      <c r="DD2" s="201"/>
      <c r="DE2" s="201"/>
      <c r="DF2" s="201"/>
      <c r="DG2" s="201"/>
      <c r="DH2" s="201"/>
      <c r="DI2" s="201"/>
      <c r="DJ2" s="201"/>
      <c r="DK2" s="201"/>
      <c r="DL2" s="201"/>
      <c r="DM2" s="201"/>
      <c r="DN2" s="201"/>
      <c r="DO2" s="201"/>
      <c r="DP2" s="201"/>
      <c r="DQ2" s="201"/>
      <c r="DR2" s="201"/>
      <c r="DS2" s="201"/>
      <c r="DT2" s="201"/>
      <c r="DU2" s="201"/>
      <c r="DV2" s="201"/>
      <c r="DW2" s="201"/>
      <c r="DX2" s="201"/>
      <c r="DY2" s="201"/>
      <c r="DZ2" s="201"/>
      <c r="EA2" s="201"/>
      <c r="EB2" s="201"/>
      <c r="EC2" s="201"/>
    </row>
    <row r="3" spans="2:143" ht="11.25" customHeight="1" x14ac:dyDescent="0.2">
      <c r="B3" s="673" t="s">
        <v>205</v>
      </c>
      <c r="C3" s="674"/>
      <c r="D3" s="674"/>
      <c r="E3" s="674"/>
      <c r="F3" s="674"/>
      <c r="G3" s="674"/>
      <c r="H3" s="674"/>
      <c r="I3" s="674"/>
      <c r="J3" s="674"/>
      <c r="K3" s="674"/>
      <c r="L3" s="674"/>
      <c r="M3" s="674"/>
      <c r="N3" s="674"/>
      <c r="O3" s="674"/>
      <c r="P3" s="674"/>
      <c r="Q3" s="674"/>
      <c r="R3" s="674"/>
      <c r="S3" s="674"/>
      <c r="T3" s="674"/>
      <c r="U3" s="674"/>
      <c r="V3" s="674"/>
      <c r="W3" s="674"/>
      <c r="X3" s="674"/>
      <c r="Y3" s="674"/>
      <c r="Z3" s="674"/>
      <c r="AA3" s="674"/>
      <c r="AB3" s="674"/>
      <c r="AC3" s="674"/>
      <c r="AD3" s="674"/>
      <c r="AE3" s="674"/>
      <c r="AF3" s="674"/>
      <c r="AG3" s="674"/>
      <c r="AH3" s="674"/>
      <c r="AI3" s="674"/>
      <c r="AJ3" s="674"/>
      <c r="AK3" s="674"/>
      <c r="AL3" s="674"/>
      <c r="AM3" s="674"/>
      <c r="AN3" s="674"/>
      <c r="AO3" s="674"/>
      <c r="AP3" s="673" t="s">
        <v>206</v>
      </c>
      <c r="AQ3" s="674"/>
      <c r="AR3" s="674"/>
      <c r="AS3" s="674"/>
      <c r="AT3" s="674"/>
      <c r="AU3" s="674"/>
      <c r="AV3" s="674"/>
      <c r="AW3" s="674"/>
      <c r="AX3" s="674"/>
      <c r="AY3" s="674"/>
      <c r="AZ3" s="674"/>
      <c r="BA3" s="674"/>
      <c r="BB3" s="674"/>
      <c r="BC3" s="674"/>
      <c r="BD3" s="674"/>
      <c r="BE3" s="674"/>
      <c r="BF3" s="674"/>
      <c r="BG3" s="674"/>
      <c r="BH3" s="674"/>
      <c r="BI3" s="674"/>
      <c r="BJ3" s="674"/>
      <c r="BK3" s="674"/>
      <c r="BL3" s="674"/>
      <c r="BM3" s="674"/>
      <c r="BN3" s="674"/>
      <c r="BO3" s="674"/>
      <c r="BP3" s="674"/>
      <c r="BQ3" s="674"/>
      <c r="BR3" s="674"/>
      <c r="BS3" s="674"/>
      <c r="BT3" s="674"/>
      <c r="BU3" s="674"/>
      <c r="BV3" s="674"/>
      <c r="BW3" s="674"/>
      <c r="BX3" s="674"/>
      <c r="BY3" s="674"/>
      <c r="BZ3" s="674"/>
      <c r="CA3" s="674"/>
      <c r="CB3" s="675"/>
      <c r="CD3" s="673" t="s">
        <v>207</v>
      </c>
      <c r="CE3" s="674"/>
      <c r="CF3" s="674"/>
      <c r="CG3" s="674"/>
      <c r="CH3" s="674"/>
      <c r="CI3" s="674"/>
      <c r="CJ3" s="674"/>
      <c r="CK3" s="674"/>
      <c r="CL3" s="674"/>
      <c r="CM3" s="674"/>
      <c r="CN3" s="674"/>
      <c r="CO3" s="674"/>
      <c r="CP3" s="674"/>
      <c r="CQ3" s="674"/>
      <c r="CR3" s="674"/>
      <c r="CS3" s="674"/>
      <c r="CT3" s="674"/>
      <c r="CU3" s="674"/>
      <c r="CV3" s="674"/>
      <c r="CW3" s="674"/>
      <c r="CX3" s="674"/>
      <c r="CY3" s="674"/>
      <c r="CZ3" s="674"/>
      <c r="DA3" s="674"/>
      <c r="DB3" s="674"/>
      <c r="DC3" s="674"/>
      <c r="DD3" s="674"/>
      <c r="DE3" s="674"/>
      <c r="DF3" s="674"/>
      <c r="DG3" s="674"/>
      <c r="DH3" s="674"/>
      <c r="DI3" s="674"/>
      <c r="DJ3" s="674"/>
      <c r="DK3" s="674"/>
      <c r="DL3" s="674"/>
      <c r="DM3" s="674"/>
      <c r="DN3" s="674"/>
      <c r="DO3" s="674"/>
      <c r="DP3" s="674"/>
      <c r="DQ3" s="674"/>
      <c r="DR3" s="674"/>
      <c r="DS3" s="674"/>
      <c r="DT3" s="674"/>
      <c r="DU3" s="674"/>
      <c r="DV3" s="674"/>
      <c r="DW3" s="674"/>
      <c r="DX3" s="674"/>
      <c r="DY3" s="674"/>
      <c r="DZ3" s="674"/>
      <c r="EA3" s="674"/>
      <c r="EB3" s="674"/>
      <c r="EC3" s="675"/>
    </row>
    <row r="4" spans="2:143" ht="11.25" customHeight="1" x14ac:dyDescent="0.2">
      <c r="B4" s="673" t="s">
        <v>1</v>
      </c>
      <c r="C4" s="674"/>
      <c r="D4" s="674"/>
      <c r="E4" s="674"/>
      <c r="F4" s="674"/>
      <c r="G4" s="674"/>
      <c r="H4" s="674"/>
      <c r="I4" s="674"/>
      <c r="J4" s="674"/>
      <c r="K4" s="674"/>
      <c r="L4" s="674"/>
      <c r="M4" s="674"/>
      <c r="N4" s="674"/>
      <c r="O4" s="674"/>
      <c r="P4" s="674"/>
      <c r="Q4" s="675"/>
      <c r="R4" s="673" t="s">
        <v>208</v>
      </c>
      <c r="S4" s="674"/>
      <c r="T4" s="674"/>
      <c r="U4" s="674"/>
      <c r="V4" s="674"/>
      <c r="W4" s="674"/>
      <c r="X4" s="674"/>
      <c r="Y4" s="675"/>
      <c r="Z4" s="673" t="s">
        <v>209</v>
      </c>
      <c r="AA4" s="674"/>
      <c r="AB4" s="674"/>
      <c r="AC4" s="675"/>
      <c r="AD4" s="673" t="s">
        <v>210</v>
      </c>
      <c r="AE4" s="674"/>
      <c r="AF4" s="674"/>
      <c r="AG4" s="674"/>
      <c r="AH4" s="674"/>
      <c r="AI4" s="674"/>
      <c r="AJ4" s="674"/>
      <c r="AK4" s="675"/>
      <c r="AL4" s="673" t="s">
        <v>209</v>
      </c>
      <c r="AM4" s="674"/>
      <c r="AN4" s="674"/>
      <c r="AO4" s="675"/>
      <c r="AP4" s="720" t="s">
        <v>211</v>
      </c>
      <c r="AQ4" s="720"/>
      <c r="AR4" s="720"/>
      <c r="AS4" s="720"/>
      <c r="AT4" s="720"/>
      <c r="AU4" s="720"/>
      <c r="AV4" s="720"/>
      <c r="AW4" s="720"/>
      <c r="AX4" s="720"/>
      <c r="AY4" s="720"/>
      <c r="AZ4" s="720"/>
      <c r="BA4" s="720"/>
      <c r="BB4" s="720"/>
      <c r="BC4" s="720"/>
      <c r="BD4" s="720"/>
      <c r="BE4" s="720"/>
      <c r="BF4" s="720"/>
      <c r="BG4" s="720" t="s">
        <v>212</v>
      </c>
      <c r="BH4" s="720"/>
      <c r="BI4" s="720"/>
      <c r="BJ4" s="720"/>
      <c r="BK4" s="720"/>
      <c r="BL4" s="720"/>
      <c r="BM4" s="720"/>
      <c r="BN4" s="720"/>
      <c r="BO4" s="720" t="s">
        <v>209</v>
      </c>
      <c r="BP4" s="720"/>
      <c r="BQ4" s="720"/>
      <c r="BR4" s="720"/>
      <c r="BS4" s="720" t="s">
        <v>213</v>
      </c>
      <c r="BT4" s="720"/>
      <c r="BU4" s="720"/>
      <c r="BV4" s="720"/>
      <c r="BW4" s="720"/>
      <c r="BX4" s="720"/>
      <c r="BY4" s="720"/>
      <c r="BZ4" s="720"/>
      <c r="CA4" s="720"/>
      <c r="CB4" s="720"/>
      <c r="CD4" s="673" t="s">
        <v>214</v>
      </c>
      <c r="CE4" s="674"/>
      <c r="CF4" s="674"/>
      <c r="CG4" s="674"/>
      <c r="CH4" s="674"/>
      <c r="CI4" s="674"/>
      <c r="CJ4" s="674"/>
      <c r="CK4" s="674"/>
      <c r="CL4" s="674"/>
      <c r="CM4" s="674"/>
      <c r="CN4" s="674"/>
      <c r="CO4" s="674"/>
      <c r="CP4" s="674"/>
      <c r="CQ4" s="674"/>
      <c r="CR4" s="674"/>
      <c r="CS4" s="674"/>
      <c r="CT4" s="674"/>
      <c r="CU4" s="674"/>
      <c r="CV4" s="674"/>
      <c r="CW4" s="674"/>
      <c r="CX4" s="674"/>
      <c r="CY4" s="674"/>
      <c r="CZ4" s="674"/>
      <c r="DA4" s="674"/>
      <c r="DB4" s="674"/>
      <c r="DC4" s="674"/>
      <c r="DD4" s="674"/>
      <c r="DE4" s="674"/>
      <c r="DF4" s="674"/>
      <c r="DG4" s="674"/>
      <c r="DH4" s="674"/>
      <c r="DI4" s="674"/>
      <c r="DJ4" s="674"/>
      <c r="DK4" s="674"/>
      <c r="DL4" s="674"/>
      <c r="DM4" s="674"/>
      <c r="DN4" s="674"/>
      <c r="DO4" s="674"/>
      <c r="DP4" s="674"/>
      <c r="DQ4" s="674"/>
      <c r="DR4" s="674"/>
      <c r="DS4" s="674"/>
      <c r="DT4" s="674"/>
      <c r="DU4" s="674"/>
      <c r="DV4" s="674"/>
      <c r="DW4" s="674"/>
      <c r="DX4" s="674"/>
      <c r="DY4" s="674"/>
      <c r="DZ4" s="674"/>
      <c r="EA4" s="674"/>
      <c r="EB4" s="674"/>
      <c r="EC4" s="675"/>
    </row>
    <row r="5" spans="2:143" ht="11.25" customHeight="1" x14ac:dyDescent="0.2">
      <c r="B5" s="679" t="s">
        <v>215</v>
      </c>
      <c r="C5" s="680"/>
      <c r="D5" s="680"/>
      <c r="E5" s="680"/>
      <c r="F5" s="680"/>
      <c r="G5" s="680"/>
      <c r="H5" s="680"/>
      <c r="I5" s="680"/>
      <c r="J5" s="680"/>
      <c r="K5" s="680"/>
      <c r="L5" s="680"/>
      <c r="M5" s="680"/>
      <c r="N5" s="680"/>
      <c r="O5" s="680"/>
      <c r="P5" s="680"/>
      <c r="Q5" s="681"/>
      <c r="R5" s="676">
        <v>2825145</v>
      </c>
      <c r="S5" s="677"/>
      <c r="T5" s="677"/>
      <c r="U5" s="677"/>
      <c r="V5" s="677"/>
      <c r="W5" s="677"/>
      <c r="X5" s="677"/>
      <c r="Y5" s="702"/>
      <c r="Z5" s="715">
        <v>32</v>
      </c>
      <c r="AA5" s="715"/>
      <c r="AB5" s="715"/>
      <c r="AC5" s="715"/>
      <c r="AD5" s="716">
        <v>2825145</v>
      </c>
      <c r="AE5" s="716"/>
      <c r="AF5" s="716"/>
      <c r="AG5" s="716"/>
      <c r="AH5" s="716"/>
      <c r="AI5" s="716"/>
      <c r="AJ5" s="716"/>
      <c r="AK5" s="716"/>
      <c r="AL5" s="703">
        <v>53.9</v>
      </c>
      <c r="AM5" s="685"/>
      <c r="AN5" s="685"/>
      <c r="AO5" s="704"/>
      <c r="AP5" s="679" t="s">
        <v>216</v>
      </c>
      <c r="AQ5" s="680"/>
      <c r="AR5" s="680"/>
      <c r="AS5" s="680"/>
      <c r="AT5" s="680"/>
      <c r="AU5" s="680"/>
      <c r="AV5" s="680"/>
      <c r="AW5" s="680"/>
      <c r="AX5" s="680"/>
      <c r="AY5" s="680"/>
      <c r="AZ5" s="680"/>
      <c r="BA5" s="680"/>
      <c r="BB5" s="680"/>
      <c r="BC5" s="680"/>
      <c r="BD5" s="680"/>
      <c r="BE5" s="680"/>
      <c r="BF5" s="681"/>
      <c r="BG5" s="621">
        <v>2825145</v>
      </c>
      <c r="BH5" s="622"/>
      <c r="BI5" s="622"/>
      <c r="BJ5" s="622"/>
      <c r="BK5" s="622"/>
      <c r="BL5" s="622"/>
      <c r="BM5" s="622"/>
      <c r="BN5" s="623"/>
      <c r="BO5" s="659">
        <v>100</v>
      </c>
      <c r="BP5" s="659"/>
      <c r="BQ5" s="659"/>
      <c r="BR5" s="659"/>
      <c r="BS5" s="660" t="s">
        <v>122</v>
      </c>
      <c r="BT5" s="660"/>
      <c r="BU5" s="660"/>
      <c r="BV5" s="660"/>
      <c r="BW5" s="660"/>
      <c r="BX5" s="660"/>
      <c r="BY5" s="660"/>
      <c r="BZ5" s="660"/>
      <c r="CA5" s="660"/>
      <c r="CB5" s="695"/>
      <c r="CD5" s="673" t="s">
        <v>211</v>
      </c>
      <c r="CE5" s="674"/>
      <c r="CF5" s="674"/>
      <c r="CG5" s="674"/>
      <c r="CH5" s="674"/>
      <c r="CI5" s="674"/>
      <c r="CJ5" s="674"/>
      <c r="CK5" s="674"/>
      <c r="CL5" s="674"/>
      <c r="CM5" s="674"/>
      <c r="CN5" s="674"/>
      <c r="CO5" s="674"/>
      <c r="CP5" s="674"/>
      <c r="CQ5" s="675"/>
      <c r="CR5" s="673" t="s">
        <v>217</v>
      </c>
      <c r="CS5" s="674"/>
      <c r="CT5" s="674"/>
      <c r="CU5" s="674"/>
      <c r="CV5" s="674"/>
      <c r="CW5" s="674"/>
      <c r="CX5" s="674"/>
      <c r="CY5" s="675"/>
      <c r="CZ5" s="673" t="s">
        <v>209</v>
      </c>
      <c r="DA5" s="674"/>
      <c r="DB5" s="674"/>
      <c r="DC5" s="675"/>
      <c r="DD5" s="673" t="s">
        <v>218</v>
      </c>
      <c r="DE5" s="674"/>
      <c r="DF5" s="674"/>
      <c r="DG5" s="674"/>
      <c r="DH5" s="674"/>
      <c r="DI5" s="674"/>
      <c r="DJ5" s="674"/>
      <c r="DK5" s="674"/>
      <c r="DL5" s="674"/>
      <c r="DM5" s="674"/>
      <c r="DN5" s="674"/>
      <c r="DO5" s="674"/>
      <c r="DP5" s="675"/>
      <c r="DQ5" s="673" t="s">
        <v>219</v>
      </c>
      <c r="DR5" s="674"/>
      <c r="DS5" s="674"/>
      <c r="DT5" s="674"/>
      <c r="DU5" s="674"/>
      <c r="DV5" s="674"/>
      <c r="DW5" s="674"/>
      <c r="DX5" s="674"/>
      <c r="DY5" s="674"/>
      <c r="DZ5" s="674"/>
      <c r="EA5" s="674"/>
      <c r="EB5" s="674"/>
      <c r="EC5" s="675"/>
    </row>
    <row r="6" spans="2:143" ht="11.25" customHeight="1" x14ac:dyDescent="0.2">
      <c r="B6" s="618" t="s">
        <v>220</v>
      </c>
      <c r="C6" s="619"/>
      <c r="D6" s="619"/>
      <c r="E6" s="619"/>
      <c r="F6" s="619"/>
      <c r="G6" s="619"/>
      <c r="H6" s="619"/>
      <c r="I6" s="619"/>
      <c r="J6" s="619"/>
      <c r="K6" s="619"/>
      <c r="L6" s="619"/>
      <c r="M6" s="619"/>
      <c r="N6" s="619"/>
      <c r="O6" s="619"/>
      <c r="P6" s="619"/>
      <c r="Q6" s="620"/>
      <c r="R6" s="621">
        <v>62631</v>
      </c>
      <c r="S6" s="622"/>
      <c r="T6" s="622"/>
      <c r="U6" s="622"/>
      <c r="V6" s="622"/>
      <c r="W6" s="622"/>
      <c r="X6" s="622"/>
      <c r="Y6" s="623"/>
      <c r="Z6" s="659">
        <v>0.7</v>
      </c>
      <c r="AA6" s="659"/>
      <c r="AB6" s="659"/>
      <c r="AC6" s="659"/>
      <c r="AD6" s="660">
        <v>62631</v>
      </c>
      <c r="AE6" s="660"/>
      <c r="AF6" s="660"/>
      <c r="AG6" s="660"/>
      <c r="AH6" s="660"/>
      <c r="AI6" s="660"/>
      <c r="AJ6" s="660"/>
      <c r="AK6" s="660"/>
      <c r="AL6" s="624">
        <v>1.2</v>
      </c>
      <c r="AM6" s="625"/>
      <c r="AN6" s="625"/>
      <c r="AO6" s="661"/>
      <c r="AP6" s="618" t="s">
        <v>221</v>
      </c>
      <c r="AQ6" s="619"/>
      <c r="AR6" s="619"/>
      <c r="AS6" s="619"/>
      <c r="AT6" s="619"/>
      <c r="AU6" s="619"/>
      <c r="AV6" s="619"/>
      <c r="AW6" s="619"/>
      <c r="AX6" s="619"/>
      <c r="AY6" s="619"/>
      <c r="AZ6" s="619"/>
      <c r="BA6" s="619"/>
      <c r="BB6" s="619"/>
      <c r="BC6" s="619"/>
      <c r="BD6" s="619"/>
      <c r="BE6" s="619"/>
      <c r="BF6" s="620"/>
      <c r="BG6" s="621">
        <v>2825145</v>
      </c>
      <c r="BH6" s="622"/>
      <c r="BI6" s="622"/>
      <c r="BJ6" s="622"/>
      <c r="BK6" s="622"/>
      <c r="BL6" s="622"/>
      <c r="BM6" s="622"/>
      <c r="BN6" s="623"/>
      <c r="BO6" s="659">
        <v>100</v>
      </c>
      <c r="BP6" s="659"/>
      <c r="BQ6" s="659"/>
      <c r="BR6" s="659"/>
      <c r="BS6" s="660" t="s">
        <v>122</v>
      </c>
      <c r="BT6" s="660"/>
      <c r="BU6" s="660"/>
      <c r="BV6" s="660"/>
      <c r="BW6" s="660"/>
      <c r="BX6" s="660"/>
      <c r="BY6" s="660"/>
      <c r="BZ6" s="660"/>
      <c r="CA6" s="660"/>
      <c r="CB6" s="695"/>
      <c r="CD6" s="679" t="s">
        <v>222</v>
      </c>
      <c r="CE6" s="680"/>
      <c r="CF6" s="680"/>
      <c r="CG6" s="680"/>
      <c r="CH6" s="680"/>
      <c r="CI6" s="680"/>
      <c r="CJ6" s="680"/>
      <c r="CK6" s="680"/>
      <c r="CL6" s="680"/>
      <c r="CM6" s="680"/>
      <c r="CN6" s="680"/>
      <c r="CO6" s="680"/>
      <c r="CP6" s="680"/>
      <c r="CQ6" s="681"/>
      <c r="CR6" s="621">
        <v>67911</v>
      </c>
      <c r="CS6" s="622"/>
      <c r="CT6" s="622"/>
      <c r="CU6" s="622"/>
      <c r="CV6" s="622"/>
      <c r="CW6" s="622"/>
      <c r="CX6" s="622"/>
      <c r="CY6" s="623"/>
      <c r="CZ6" s="703">
        <v>0.8</v>
      </c>
      <c r="DA6" s="685"/>
      <c r="DB6" s="685"/>
      <c r="DC6" s="705"/>
      <c r="DD6" s="627" t="s">
        <v>122</v>
      </c>
      <c r="DE6" s="622"/>
      <c r="DF6" s="622"/>
      <c r="DG6" s="622"/>
      <c r="DH6" s="622"/>
      <c r="DI6" s="622"/>
      <c r="DJ6" s="622"/>
      <c r="DK6" s="622"/>
      <c r="DL6" s="622"/>
      <c r="DM6" s="622"/>
      <c r="DN6" s="622"/>
      <c r="DO6" s="622"/>
      <c r="DP6" s="623"/>
      <c r="DQ6" s="627">
        <v>67911</v>
      </c>
      <c r="DR6" s="622"/>
      <c r="DS6" s="622"/>
      <c r="DT6" s="622"/>
      <c r="DU6" s="622"/>
      <c r="DV6" s="622"/>
      <c r="DW6" s="622"/>
      <c r="DX6" s="622"/>
      <c r="DY6" s="622"/>
      <c r="DZ6" s="622"/>
      <c r="EA6" s="622"/>
      <c r="EB6" s="622"/>
      <c r="EC6" s="658"/>
    </row>
    <row r="7" spans="2:143" ht="11.25" customHeight="1" x14ac:dyDescent="0.2">
      <c r="B7" s="618" t="s">
        <v>223</v>
      </c>
      <c r="C7" s="619"/>
      <c r="D7" s="619"/>
      <c r="E7" s="619"/>
      <c r="F7" s="619"/>
      <c r="G7" s="619"/>
      <c r="H7" s="619"/>
      <c r="I7" s="619"/>
      <c r="J7" s="619"/>
      <c r="K7" s="619"/>
      <c r="L7" s="619"/>
      <c r="M7" s="619"/>
      <c r="N7" s="619"/>
      <c r="O7" s="619"/>
      <c r="P7" s="619"/>
      <c r="Q7" s="620"/>
      <c r="R7" s="621">
        <v>1411</v>
      </c>
      <c r="S7" s="622"/>
      <c r="T7" s="622"/>
      <c r="U7" s="622"/>
      <c r="V7" s="622"/>
      <c r="W7" s="622"/>
      <c r="X7" s="622"/>
      <c r="Y7" s="623"/>
      <c r="Z7" s="659">
        <v>0</v>
      </c>
      <c r="AA7" s="659"/>
      <c r="AB7" s="659"/>
      <c r="AC7" s="659"/>
      <c r="AD7" s="660">
        <v>1411</v>
      </c>
      <c r="AE7" s="660"/>
      <c r="AF7" s="660"/>
      <c r="AG7" s="660"/>
      <c r="AH7" s="660"/>
      <c r="AI7" s="660"/>
      <c r="AJ7" s="660"/>
      <c r="AK7" s="660"/>
      <c r="AL7" s="624">
        <v>0</v>
      </c>
      <c r="AM7" s="625"/>
      <c r="AN7" s="625"/>
      <c r="AO7" s="661"/>
      <c r="AP7" s="618" t="s">
        <v>224</v>
      </c>
      <c r="AQ7" s="619"/>
      <c r="AR7" s="619"/>
      <c r="AS7" s="619"/>
      <c r="AT7" s="619"/>
      <c r="AU7" s="619"/>
      <c r="AV7" s="619"/>
      <c r="AW7" s="619"/>
      <c r="AX7" s="619"/>
      <c r="AY7" s="619"/>
      <c r="AZ7" s="619"/>
      <c r="BA7" s="619"/>
      <c r="BB7" s="619"/>
      <c r="BC7" s="619"/>
      <c r="BD7" s="619"/>
      <c r="BE7" s="619"/>
      <c r="BF7" s="620"/>
      <c r="BG7" s="621">
        <v>1328438</v>
      </c>
      <c r="BH7" s="622"/>
      <c r="BI7" s="622"/>
      <c r="BJ7" s="622"/>
      <c r="BK7" s="622"/>
      <c r="BL7" s="622"/>
      <c r="BM7" s="622"/>
      <c r="BN7" s="623"/>
      <c r="BO7" s="659">
        <v>47</v>
      </c>
      <c r="BP7" s="659"/>
      <c r="BQ7" s="659"/>
      <c r="BR7" s="659"/>
      <c r="BS7" s="660" t="s">
        <v>122</v>
      </c>
      <c r="BT7" s="660"/>
      <c r="BU7" s="660"/>
      <c r="BV7" s="660"/>
      <c r="BW7" s="660"/>
      <c r="BX7" s="660"/>
      <c r="BY7" s="660"/>
      <c r="BZ7" s="660"/>
      <c r="CA7" s="660"/>
      <c r="CB7" s="695"/>
      <c r="CD7" s="618" t="s">
        <v>225</v>
      </c>
      <c r="CE7" s="619"/>
      <c r="CF7" s="619"/>
      <c r="CG7" s="619"/>
      <c r="CH7" s="619"/>
      <c r="CI7" s="619"/>
      <c r="CJ7" s="619"/>
      <c r="CK7" s="619"/>
      <c r="CL7" s="619"/>
      <c r="CM7" s="619"/>
      <c r="CN7" s="619"/>
      <c r="CO7" s="619"/>
      <c r="CP7" s="619"/>
      <c r="CQ7" s="620"/>
      <c r="CR7" s="621">
        <v>1087900</v>
      </c>
      <c r="CS7" s="622"/>
      <c r="CT7" s="622"/>
      <c r="CU7" s="622"/>
      <c r="CV7" s="622"/>
      <c r="CW7" s="622"/>
      <c r="CX7" s="622"/>
      <c r="CY7" s="623"/>
      <c r="CZ7" s="659">
        <v>13.2</v>
      </c>
      <c r="DA7" s="659"/>
      <c r="DB7" s="659"/>
      <c r="DC7" s="659"/>
      <c r="DD7" s="627">
        <v>10998</v>
      </c>
      <c r="DE7" s="622"/>
      <c r="DF7" s="622"/>
      <c r="DG7" s="622"/>
      <c r="DH7" s="622"/>
      <c r="DI7" s="622"/>
      <c r="DJ7" s="622"/>
      <c r="DK7" s="622"/>
      <c r="DL7" s="622"/>
      <c r="DM7" s="622"/>
      <c r="DN7" s="622"/>
      <c r="DO7" s="622"/>
      <c r="DP7" s="623"/>
      <c r="DQ7" s="627">
        <v>784954</v>
      </c>
      <c r="DR7" s="622"/>
      <c r="DS7" s="622"/>
      <c r="DT7" s="622"/>
      <c r="DU7" s="622"/>
      <c r="DV7" s="622"/>
      <c r="DW7" s="622"/>
      <c r="DX7" s="622"/>
      <c r="DY7" s="622"/>
      <c r="DZ7" s="622"/>
      <c r="EA7" s="622"/>
      <c r="EB7" s="622"/>
      <c r="EC7" s="658"/>
    </row>
    <row r="8" spans="2:143" ht="11.25" customHeight="1" x14ac:dyDescent="0.2">
      <c r="B8" s="618" t="s">
        <v>226</v>
      </c>
      <c r="C8" s="619"/>
      <c r="D8" s="619"/>
      <c r="E8" s="619"/>
      <c r="F8" s="619"/>
      <c r="G8" s="619"/>
      <c r="H8" s="619"/>
      <c r="I8" s="619"/>
      <c r="J8" s="619"/>
      <c r="K8" s="619"/>
      <c r="L8" s="619"/>
      <c r="M8" s="619"/>
      <c r="N8" s="619"/>
      <c r="O8" s="619"/>
      <c r="P8" s="619"/>
      <c r="Q8" s="620"/>
      <c r="R8" s="621">
        <v>30085</v>
      </c>
      <c r="S8" s="622"/>
      <c r="T8" s="622"/>
      <c r="U8" s="622"/>
      <c r="V8" s="622"/>
      <c r="W8" s="622"/>
      <c r="X8" s="622"/>
      <c r="Y8" s="623"/>
      <c r="Z8" s="659">
        <v>0.3</v>
      </c>
      <c r="AA8" s="659"/>
      <c r="AB8" s="659"/>
      <c r="AC8" s="659"/>
      <c r="AD8" s="660">
        <v>30085</v>
      </c>
      <c r="AE8" s="660"/>
      <c r="AF8" s="660"/>
      <c r="AG8" s="660"/>
      <c r="AH8" s="660"/>
      <c r="AI8" s="660"/>
      <c r="AJ8" s="660"/>
      <c r="AK8" s="660"/>
      <c r="AL8" s="624">
        <v>0.6</v>
      </c>
      <c r="AM8" s="625"/>
      <c r="AN8" s="625"/>
      <c r="AO8" s="661"/>
      <c r="AP8" s="618" t="s">
        <v>227</v>
      </c>
      <c r="AQ8" s="619"/>
      <c r="AR8" s="619"/>
      <c r="AS8" s="619"/>
      <c r="AT8" s="619"/>
      <c r="AU8" s="619"/>
      <c r="AV8" s="619"/>
      <c r="AW8" s="619"/>
      <c r="AX8" s="619"/>
      <c r="AY8" s="619"/>
      <c r="AZ8" s="619"/>
      <c r="BA8" s="619"/>
      <c r="BB8" s="619"/>
      <c r="BC8" s="619"/>
      <c r="BD8" s="619"/>
      <c r="BE8" s="619"/>
      <c r="BF8" s="620"/>
      <c r="BG8" s="621">
        <v>35246</v>
      </c>
      <c r="BH8" s="622"/>
      <c r="BI8" s="622"/>
      <c r="BJ8" s="622"/>
      <c r="BK8" s="622"/>
      <c r="BL8" s="622"/>
      <c r="BM8" s="622"/>
      <c r="BN8" s="623"/>
      <c r="BO8" s="659">
        <v>1.2</v>
      </c>
      <c r="BP8" s="659"/>
      <c r="BQ8" s="659"/>
      <c r="BR8" s="659"/>
      <c r="BS8" s="660" t="s">
        <v>122</v>
      </c>
      <c r="BT8" s="660"/>
      <c r="BU8" s="660"/>
      <c r="BV8" s="660"/>
      <c r="BW8" s="660"/>
      <c r="BX8" s="660"/>
      <c r="BY8" s="660"/>
      <c r="BZ8" s="660"/>
      <c r="CA8" s="660"/>
      <c r="CB8" s="695"/>
      <c r="CD8" s="618" t="s">
        <v>228</v>
      </c>
      <c r="CE8" s="619"/>
      <c r="CF8" s="619"/>
      <c r="CG8" s="619"/>
      <c r="CH8" s="619"/>
      <c r="CI8" s="619"/>
      <c r="CJ8" s="619"/>
      <c r="CK8" s="619"/>
      <c r="CL8" s="619"/>
      <c r="CM8" s="619"/>
      <c r="CN8" s="619"/>
      <c r="CO8" s="619"/>
      <c r="CP8" s="619"/>
      <c r="CQ8" s="620"/>
      <c r="CR8" s="621">
        <v>3301745</v>
      </c>
      <c r="CS8" s="622"/>
      <c r="CT8" s="622"/>
      <c r="CU8" s="622"/>
      <c r="CV8" s="622"/>
      <c r="CW8" s="622"/>
      <c r="CX8" s="622"/>
      <c r="CY8" s="623"/>
      <c r="CZ8" s="659">
        <v>40.1</v>
      </c>
      <c r="DA8" s="659"/>
      <c r="DB8" s="659"/>
      <c r="DC8" s="659"/>
      <c r="DD8" s="627">
        <v>49655</v>
      </c>
      <c r="DE8" s="622"/>
      <c r="DF8" s="622"/>
      <c r="DG8" s="622"/>
      <c r="DH8" s="622"/>
      <c r="DI8" s="622"/>
      <c r="DJ8" s="622"/>
      <c r="DK8" s="622"/>
      <c r="DL8" s="622"/>
      <c r="DM8" s="622"/>
      <c r="DN8" s="622"/>
      <c r="DO8" s="622"/>
      <c r="DP8" s="623"/>
      <c r="DQ8" s="627">
        <v>1743880</v>
      </c>
      <c r="DR8" s="622"/>
      <c r="DS8" s="622"/>
      <c r="DT8" s="622"/>
      <c r="DU8" s="622"/>
      <c r="DV8" s="622"/>
      <c r="DW8" s="622"/>
      <c r="DX8" s="622"/>
      <c r="DY8" s="622"/>
      <c r="DZ8" s="622"/>
      <c r="EA8" s="622"/>
      <c r="EB8" s="622"/>
      <c r="EC8" s="658"/>
    </row>
    <row r="9" spans="2:143" ht="11.25" customHeight="1" x14ac:dyDescent="0.2">
      <c r="B9" s="618" t="s">
        <v>229</v>
      </c>
      <c r="C9" s="619"/>
      <c r="D9" s="619"/>
      <c r="E9" s="619"/>
      <c r="F9" s="619"/>
      <c r="G9" s="619"/>
      <c r="H9" s="619"/>
      <c r="I9" s="619"/>
      <c r="J9" s="619"/>
      <c r="K9" s="619"/>
      <c r="L9" s="619"/>
      <c r="M9" s="619"/>
      <c r="N9" s="619"/>
      <c r="O9" s="619"/>
      <c r="P9" s="619"/>
      <c r="Q9" s="620"/>
      <c r="R9" s="621">
        <v>38639</v>
      </c>
      <c r="S9" s="622"/>
      <c r="T9" s="622"/>
      <c r="U9" s="622"/>
      <c r="V9" s="622"/>
      <c r="W9" s="622"/>
      <c r="X9" s="622"/>
      <c r="Y9" s="623"/>
      <c r="Z9" s="659">
        <v>0.4</v>
      </c>
      <c r="AA9" s="659"/>
      <c r="AB9" s="659"/>
      <c r="AC9" s="659"/>
      <c r="AD9" s="660">
        <v>38639</v>
      </c>
      <c r="AE9" s="660"/>
      <c r="AF9" s="660"/>
      <c r="AG9" s="660"/>
      <c r="AH9" s="660"/>
      <c r="AI9" s="660"/>
      <c r="AJ9" s="660"/>
      <c r="AK9" s="660"/>
      <c r="AL9" s="624">
        <v>0.7</v>
      </c>
      <c r="AM9" s="625"/>
      <c r="AN9" s="625"/>
      <c r="AO9" s="661"/>
      <c r="AP9" s="618" t="s">
        <v>230</v>
      </c>
      <c r="AQ9" s="619"/>
      <c r="AR9" s="619"/>
      <c r="AS9" s="619"/>
      <c r="AT9" s="619"/>
      <c r="AU9" s="619"/>
      <c r="AV9" s="619"/>
      <c r="AW9" s="619"/>
      <c r="AX9" s="619"/>
      <c r="AY9" s="619"/>
      <c r="AZ9" s="619"/>
      <c r="BA9" s="619"/>
      <c r="BB9" s="619"/>
      <c r="BC9" s="619"/>
      <c r="BD9" s="619"/>
      <c r="BE9" s="619"/>
      <c r="BF9" s="620"/>
      <c r="BG9" s="621">
        <v>1153195</v>
      </c>
      <c r="BH9" s="622"/>
      <c r="BI9" s="622"/>
      <c r="BJ9" s="622"/>
      <c r="BK9" s="622"/>
      <c r="BL9" s="622"/>
      <c r="BM9" s="622"/>
      <c r="BN9" s="623"/>
      <c r="BO9" s="659">
        <v>40.799999999999997</v>
      </c>
      <c r="BP9" s="659"/>
      <c r="BQ9" s="659"/>
      <c r="BR9" s="659"/>
      <c r="BS9" s="660" t="s">
        <v>122</v>
      </c>
      <c r="BT9" s="660"/>
      <c r="BU9" s="660"/>
      <c r="BV9" s="660"/>
      <c r="BW9" s="660"/>
      <c r="BX9" s="660"/>
      <c r="BY9" s="660"/>
      <c r="BZ9" s="660"/>
      <c r="CA9" s="660"/>
      <c r="CB9" s="695"/>
      <c r="CD9" s="618" t="s">
        <v>231</v>
      </c>
      <c r="CE9" s="619"/>
      <c r="CF9" s="619"/>
      <c r="CG9" s="619"/>
      <c r="CH9" s="619"/>
      <c r="CI9" s="619"/>
      <c r="CJ9" s="619"/>
      <c r="CK9" s="619"/>
      <c r="CL9" s="619"/>
      <c r="CM9" s="619"/>
      <c r="CN9" s="619"/>
      <c r="CO9" s="619"/>
      <c r="CP9" s="619"/>
      <c r="CQ9" s="620"/>
      <c r="CR9" s="621">
        <v>1067856</v>
      </c>
      <c r="CS9" s="622"/>
      <c r="CT9" s="622"/>
      <c r="CU9" s="622"/>
      <c r="CV9" s="622"/>
      <c r="CW9" s="622"/>
      <c r="CX9" s="622"/>
      <c r="CY9" s="623"/>
      <c r="CZ9" s="659">
        <v>13</v>
      </c>
      <c r="DA9" s="659"/>
      <c r="DB9" s="659"/>
      <c r="DC9" s="659"/>
      <c r="DD9" s="627">
        <v>57804</v>
      </c>
      <c r="DE9" s="622"/>
      <c r="DF9" s="622"/>
      <c r="DG9" s="622"/>
      <c r="DH9" s="622"/>
      <c r="DI9" s="622"/>
      <c r="DJ9" s="622"/>
      <c r="DK9" s="622"/>
      <c r="DL9" s="622"/>
      <c r="DM9" s="622"/>
      <c r="DN9" s="622"/>
      <c r="DO9" s="622"/>
      <c r="DP9" s="623"/>
      <c r="DQ9" s="627">
        <v>885044</v>
      </c>
      <c r="DR9" s="622"/>
      <c r="DS9" s="622"/>
      <c r="DT9" s="622"/>
      <c r="DU9" s="622"/>
      <c r="DV9" s="622"/>
      <c r="DW9" s="622"/>
      <c r="DX9" s="622"/>
      <c r="DY9" s="622"/>
      <c r="DZ9" s="622"/>
      <c r="EA9" s="622"/>
      <c r="EB9" s="622"/>
      <c r="EC9" s="658"/>
    </row>
    <row r="10" spans="2:143" ht="11.25" customHeight="1" x14ac:dyDescent="0.2">
      <c r="B10" s="618" t="s">
        <v>232</v>
      </c>
      <c r="C10" s="619"/>
      <c r="D10" s="619"/>
      <c r="E10" s="619"/>
      <c r="F10" s="619"/>
      <c r="G10" s="619"/>
      <c r="H10" s="619"/>
      <c r="I10" s="619"/>
      <c r="J10" s="619"/>
      <c r="K10" s="619"/>
      <c r="L10" s="619"/>
      <c r="M10" s="619"/>
      <c r="N10" s="619"/>
      <c r="O10" s="619"/>
      <c r="P10" s="619"/>
      <c r="Q10" s="620"/>
      <c r="R10" s="621" t="s">
        <v>122</v>
      </c>
      <c r="S10" s="622"/>
      <c r="T10" s="622"/>
      <c r="U10" s="622"/>
      <c r="V10" s="622"/>
      <c r="W10" s="622"/>
      <c r="X10" s="622"/>
      <c r="Y10" s="623"/>
      <c r="Z10" s="659" t="s">
        <v>122</v>
      </c>
      <c r="AA10" s="659"/>
      <c r="AB10" s="659"/>
      <c r="AC10" s="659"/>
      <c r="AD10" s="660" t="s">
        <v>122</v>
      </c>
      <c r="AE10" s="660"/>
      <c r="AF10" s="660"/>
      <c r="AG10" s="660"/>
      <c r="AH10" s="660"/>
      <c r="AI10" s="660"/>
      <c r="AJ10" s="660"/>
      <c r="AK10" s="660"/>
      <c r="AL10" s="624" t="s">
        <v>122</v>
      </c>
      <c r="AM10" s="625"/>
      <c r="AN10" s="625"/>
      <c r="AO10" s="661"/>
      <c r="AP10" s="618" t="s">
        <v>233</v>
      </c>
      <c r="AQ10" s="619"/>
      <c r="AR10" s="619"/>
      <c r="AS10" s="619"/>
      <c r="AT10" s="619"/>
      <c r="AU10" s="619"/>
      <c r="AV10" s="619"/>
      <c r="AW10" s="619"/>
      <c r="AX10" s="619"/>
      <c r="AY10" s="619"/>
      <c r="AZ10" s="619"/>
      <c r="BA10" s="619"/>
      <c r="BB10" s="619"/>
      <c r="BC10" s="619"/>
      <c r="BD10" s="619"/>
      <c r="BE10" s="619"/>
      <c r="BF10" s="620"/>
      <c r="BG10" s="621">
        <v>60726</v>
      </c>
      <c r="BH10" s="622"/>
      <c r="BI10" s="622"/>
      <c r="BJ10" s="622"/>
      <c r="BK10" s="622"/>
      <c r="BL10" s="622"/>
      <c r="BM10" s="622"/>
      <c r="BN10" s="623"/>
      <c r="BO10" s="659">
        <v>2.1</v>
      </c>
      <c r="BP10" s="659"/>
      <c r="BQ10" s="659"/>
      <c r="BR10" s="659"/>
      <c r="BS10" s="660" t="s">
        <v>122</v>
      </c>
      <c r="BT10" s="660"/>
      <c r="BU10" s="660"/>
      <c r="BV10" s="660"/>
      <c r="BW10" s="660"/>
      <c r="BX10" s="660"/>
      <c r="BY10" s="660"/>
      <c r="BZ10" s="660"/>
      <c r="CA10" s="660"/>
      <c r="CB10" s="695"/>
      <c r="CD10" s="618" t="s">
        <v>234</v>
      </c>
      <c r="CE10" s="619"/>
      <c r="CF10" s="619"/>
      <c r="CG10" s="619"/>
      <c r="CH10" s="619"/>
      <c r="CI10" s="619"/>
      <c r="CJ10" s="619"/>
      <c r="CK10" s="619"/>
      <c r="CL10" s="619"/>
      <c r="CM10" s="619"/>
      <c r="CN10" s="619"/>
      <c r="CO10" s="619"/>
      <c r="CP10" s="619"/>
      <c r="CQ10" s="620"/>
      <c r="CR10" s="621" t="s">
        <v>122</v>
      </c>
      <c r="CS10" s="622"/>
      <c r="CT10" s="622"/>
      <c r="CU10" s="622"/>
      <c r="CV10" s="622"/>
      <c r="CW10" s="622"/>
      <c r="CX10" s="622"/>
      <c r="CY10" s="623"/>
      <c r="CZ10" s="659" t="s">
        <v>122</v>
      </c>
      <c r="DA10" s="659"/>
      <c r="DB10" s="659"/>
      <c r="DC10" s="659"/>
      <c r="DD10" s="627" t="s">
        <v>122</v>
      </c>
      <c r="DE10" s="622"/>
      <c r="DF10" s="622"/>
      <c r="DG10" s="622"/>
      <c r="DH10" s="622"/>
      <c r="DI10" s="622"/>
      <c r="DJ10" s="622"/>
      <c r="DK10" s="622"/>
      <c r="DL10" s="622"/>
      <c r="DM10" s="622"/>
      <c r="DN10" s="622"/>
      <c r="DO10" s="622"/>
      <c r="DP10" s="623"/>
      <c r="DQ10" s="627" t="s">
        <v>122</v>
      </c>
      <c r="DR10" s="622"/>
      <c r="DS10" s="622"/>
      <c r="DT10" s="622"/>
      <c r="DU10" s="622"/>
      <c r="DV10" s="622"/>
      <c r="DW10" s="622"/>
      <c r="DX10" s="622"/>
      <c r="DY10" s="622"/>
      <c r="DZ10" s="622"/>
      <c r="EA10" s="622"/>
      <c r="EB10" s="622"/>
      <c r="EC10" s="658"/>
    </row>
    <row r="11" spans="2:143" ht="11.25" customHeight="1" x14ac:dyDescent="0.2">
      <c r="B11" s="618" t="s">
        <v>235</v>
      </c>
      <c r="C11" s="619"/>
      <c r="D11" s="619"/>
      <c r="E11" s="619"/>
      <c r="F11" s="619"/>
      <c r="G11" s="619"/>
      <c r="H11" s="619"/>
      <c r="I11" s="619"/>
      <c r="J11" s="619"/>
      <c r="K11" s="619"/>
      <c r="L11" s="619"/>
      <c r="M11" s="619"/>
      <c r="N11" s="619"/>
      <c r="O11" s="619"/>
      <c r="P11" s="619"/>
      <c r="Q11" s="620"/>
      <c r="R11" s="621">
        <v>571753</v>
      </c>
      <c r="S11" s="622"/>
      <c r="T11" s="622"/>
      <c r="U11" s="622"/>
      <c r="V11" s="622"/>
      <c r="W11" s="622"/>
      <c r="X11" s="622"/>
      <c r="Y11" s="623"/>
      <c r="Z11" s="624">
        <v>6.5</v>
      </c>
      <c r="AA11" s="625"/>
      <c r="AB11" s="625"/>
      <c r="AC11" s="626"/>
      <c r="AD11" s="627">
        <v>571753</v>
      </c>
      <c r="AE11" s="622"/>
      <c r="AF11" s="622"/>
      <c r="AG11" s="622"/>
      <c r="AH11" s="622"/>
      <c r="AI11" s="622"/>
      <c r="AJ11" s="622"/>
      <c r="AK11" s="623"/>
      <c r="AL11" s="624">
        <v>10.9</v>
      </c>
      <c r="AM11" s="625"/>
      <c r="AN11" s="625"/>
      <c r="AO11" s="661"/>
      <c r="AP11" s="618" t="s">
        <v>236</v>
      </c>
      <c r="AQ11" s="619"/>
      <c r="AR11" s="619"/>
      <c r="AS11" s="619"/>
      <c r="AT11" s="619"/>
      <c r="AU11" s="619"/>
      <c r="AV11" s="619"/>
      <c r="AW11" s="619"/>
      <c r="AX11" s="619"/>
      <c r="AY11" s="619"/>
      <c r="AZ11" s="619"/>
      <c r="BA11" s="619"/>
      <c r="BB11" s="619"/>
      <c r="BC11" s="619"/>
      <c r="BD11" s="619"/>
      <c r="BE11" s="619"/>
      <c r="BF11" s="620"/>
      <c r="BG11" s="621">
        <v>79271</v>
      </c>
      <c r="BH11" s="622"/>
      <c r="BI11" s="622"/>
      <c r="BJ11" s="622"/>
      <c r="BK11" s="622"/>
      <c r="BL11" s="622"/>
      <c r="BM11" s="622"/>
      <c r="BN11" s="623"/>
      <c r="BO11" s="659">
        <v>2.8</v>
      </c>
      <c r="BP11" s="659"/>
      <c r="BQ11" s="659"/>
      <c r="BR11" s="659"/>
      <c r="BS11" s="660" t="s">
        <v>122</v>
      </c>
      <c r="BT11" s="660"/>
      <c r="BU11" s="660"/>
      <c r="BV11" s="660"/>
      <c r="BW11" s="660"/>
      <c r="BX11" s="660"/>
      <c r="BY11" s="660"/>
      <c r="BZ11" s="660"/>
      <c r="CA11" s="660"/>
      <c r="CB11" s="695"/>
      <c r="CD11" s="618" t="s">
        <v>237</v>
      </c>
      <c r="CE11" s="619"/>
      <c r="CF11" s="619"/>
      <c r="CG11" s="619"/>
      <c r="CH11" s="619"/>
      <c r="CI11" s="619"/>
      <c r="CJ11" s="619"/>
      <c r="CK11" s="619"/>
      <c r="CL11" s="619"/>
      <c r="CM11" s="619"/>
      <c r="CN11" s="619"/>
      <c r="CO11" s="619"/>
      <c r="CP11" s="619"/>
      <c r="CQ11" s="620"/>
      <c r="CR11" s="621">
        <v>43954</v>
      </c>
      <c r="CS11" s="622"/>
      <c r="CT11" s="622"/>
      <c r="CU11" s="622"/>
      <c r="CV11" s="622"/>
      <c r="CW11" s="622"/>
      <c r="CX11" s="622"/>
      <c r="CY11" s="623"/>
      <c r="CZ11" s="659">
        <v>0.5</v>
      </c>
      <c r="DA11" s="659"/>
      <c r="DB11" s="659"/>
      <c r="DC11" s="659"/>
      <c r="DD11" s="627">
        <v>5165</v>
      </c>
      <c r="DE11" s="622"/>
      <c r="DF11" s="622"/>
      <c r="DG11" s="622"/>
      <c r="DH11" s="622"/>
      <c r="DI11" s="622"/>
      <c r="DJ11" s="622"/>
      <c r="DK11" s="622"/>
      <c r="DL11" s="622"/>
      <c r="DM11" s="622"/>
      <c r="DN11" s="622"/>
      <c r="DO11" s="622"/>
      <c r="DP11" s="623"/>
      <c r="DQ11" s="627">
        <v>38005</v>
      </c>
      <c r="DR11" s="622"/>
      <c r="DS11" s="622"/>
      <c r="DT11" s="622"/>
      <c r="DU11" s="622"/>
      <c r="DV11" s="622"/>
      <c r="DW11" s="622"/>
      <c r="DX11" s="622"/>
      <c r="DY11" s="622"/>
      <c r="DZ11" s="622"/>
      <c r="EA11" s="622"/>
      <c r="EB11" s="622"/>
      <c r="EC11" s="658"/>
    </row>
    <row r="12" spans="2:143" ht="11.25" customHeight="1" x14ac:dyDescent="0.2">
      <c r="B12" s="618" t="s">
        <v>238</v>
      </c>
      <c r="C12" s="619"/>
      <c r="D12" s="619"/>
      <c r="E12" s="619"/>
      <c r="F12" s="619"/>
      <c r="G12" s="619"/>
      <c r="H12" s="619"/>
      <c r="I12" s="619"/>
      <c r="J12" s="619"/>
      <c r="K12" s="619"/>
      <c r="L12" s="619"/>
      <c r="M12" s="619"/>
      <c r="N12" s="619"/>
      <c r="O12" s="619"/>
      <c r="P12" s="619"/>
      <c r="Q12" s="620"/>
      <c r="R12" s="621" t="s">
        <v>122</v>
      </c>
      <c r="S12" s="622"/>
      <c r="T12" s="622"/>
      <c r="U12" s="622"/>
      <c r="V12" s="622"/>
      <c r="W12" s="622"/>
      <c r="X12" s="622"/>
      <c r="Y12" s="623"/>
      <c r="Z12" s="659" t="s">
        <v>122</v>
      </c>
      <c r="AA12" s="659"/>
      <c r="AB12" s="659"/>
      <c r="AC12" s="659"/>
      <c r="AD12" s="660" t="s">
        <v>122</v>
      </c>
      <c r="AE12" s="660"/>
      <c r="AF12" s="660"/>
      <c r="AG12" s="660"/>
      <c r="AH12" s="660"/>
      <c r="AI12" s="660"/>
      <c r="AJ12" s="660"/>
      <c r="AK12" s="660"/>
      <c r="AL12" s="624" t="s">
        <v>122</v>
      </c>
      <c r="AM12" s="625"/>
      <c r="AN12" s="625"/>
      <c r="AO12" s="661"/>
      <c r="AP12" s="618" t="s">
        <v>239</v>
      </c>
      <c r="AQ12" s="619"/>
      <c r="AR12" s="619"/>
      <c r="AS12" s="619"/>
      <c r="AT12" s="619"/>
      <c r="AU12" s="619"/>
      <c r="AV12" s="619"/>
      <c r="AW12" s="619"/>
      <c r="AX12" s="619"/>
      <c r="AY12" s="619"/>
      <c r="AZ12" s="619"/>
      <c r="BA12" s="619"/>
      <c r="BB12" s="619"/>
      <c r="BC12" s="619"/>
      <c r="BD12" s="619"/>
      <c r="BE12" s="619"/>
      <c r="BF12" s="620"/>
      <c r="BG12" s="621">
        <v>1292084</v>
      </c>
      <c r="BH12" s="622"/>
      <c r="BI12" s="622"/>
      <c r="BJ12" s="622"/>
      <c r="BK12" s="622"/>
      <c r="BL12" s="622"/>
      <c r="BM12" s="622"/>
      <c r="BN12" s="623"/>
      <c r="BO12" s="659">
        <v>45.7</v>
      </c>
      <c r="BP12" s="659"/>
      <c r="BQ12" s="659"/>
      <c r="BR12" s="659"/>
      <c r="BS12" s="660" t="s">
        <v>122</v>
      </c>
      <c r="BT12" s="660"/>
      <c r="BU12" s="660"/>
      <c r="BV12" s="660"/>
      <c r="BW12" s="660"/>
      <c r="BX12" s="660"/>
      <c r="BY12" s="660"/>
      <c r="BZ12" s="660"/>
      <c r="CA12" s="660"/>
      <c r="CB12" s="695"/>
      <c r="CD12" s="618" t="s">
        <v>240</v>
      </c>
      <c r="CE12" s="619"/>
      <c r="CF12" s="619"/>
      <c r="CG12" s="619"/>
      <c r="CH12" s="619"/>
      <c r="CI12" s="619"/>
      <c r="CJ12" s="619"/>
      <c r="CK12" s="619"/>
      <c r="CL12" s="619"/>
      <c r="CM12" s="619"/>
      <c r="CN12" s="619"/>
      <c r="CO12" s="619"/>
      <c r="CP12" s="619"/>
      <c r="CQ12" s="620"/>
      <c r="CR12" s="621">
        <v>62131</v>
      </c>
      <c r="CS12" s="622"/>
      <c r="CT12" s="622"/>
      <c r="CU12" s="622"/>
      <c r="CV12" s="622"/>
      <c r="CW12" s="622"/>
      <c r="CX12" s="622"/>
      <c r="CY12" s="623"/>
      <c r="CZ12" s="659">
        <v>0.8</v>
      </c>
      <c r="DA12" s="659"/>
      <c r="DB12" s="659"/>
      <c r="DC12" s="659"/>
      <c r="DD12" s="627">
        <v>976</v>
      </c>
      <c r="DE12" s="622"/>
      <c r="DF12" s="622"/>
      <c r="DG12" s="622"/>
      <c r="DH12" s="622"/>
      <c r="DI12" s="622"/>
      <c r="DJ12" s="622"/>
      <c r="DK12" s="622"/>
      <c r="DL12" s="622"/>
      <c r="DM12" s="622"/>
      <c r="DN12" s="622"/>
      <c r="DO12" s="622"/>
      <c r="DP12" s="623"/>
      <c r="DQ12" s="627">
        <v>36745</v>
      </c>
      <c r="DR12" s="622"/>
      <c r="DS12" s="622"/>
      <c r="DT12" s="622"/>
      <c r="DU12" s="622"/>
      <c r="DV12" s="622"/>
      <c r="DW12" s="622"/>
      <c r="DX12" s="622"/>
      <c r="DY12" s="622"/>
      <c r="DZ12" s="622"/>
      <c r="EA12" s="622"/>
      <c r="EB12" s="622"/>
      <c r="EC12" s="658"/>
    </row>
    <row r="13" spans="2:143" ht="11.25" customHeight="1" x14ac:dyDescent="0.2">
      <c r="B13" s="618" t="s">
        <v>241</v>
      </c>
      <c r="C13" s="619"/>
      <c r="D13" s="619"/>
      <c r="E13" s="619"/>
      <c r="F13" s="619"/>
      <c r="G13" s="619"/>
      <c r="H13" s="619"/>
      <c r="I13" s="619"/>
      <c r="J13" s="619"/>
      <c r="K13" s="619"/>
      <c r="L13" s="619"/>
      <c r="M13" s="619"/>
      <c r="N13" s="619"/>
      <c r="O13" s="619"/>
      <c r="P13" s="619"/>
      <c r="Q13" s="620"/>
      <c r="R13" s="621">
        <v>580</v>
      </c>
      <c r="S13" s="622"/>
      <c r="T13" s="622"/>
      <c r="U13" s="622"/>
      <c r="V13" s="622"/>
      <c r="W13" s="622"/>
      <c r="X13" s="622"/>
      <c r="Y13" s="623"/>
      <c r="Z13" s="659">
        <v>0</v>
      </c>
      <c r="AA13" s="659"/>
      <c r="AB13" s="659"/>
      <c r="AC13" s="659"/>
      <c r="AD13" s="660">
        <v>580</v>
      </c>
      <c r="AE13" s="660"/>
      <c r="AF13" s="660"/>
      <c r="AG13" s="660"/>
      <c r="AH13" s="660"/>
      <c r="AI13" s="660"/>
      <c r="AJ13" s="660"/>
      <c r="AK13" s="660"/>
      <c r="AL13" s="624">
        <v>0</v>
      </c>
      <c r="AM13" s="625"/>
      <c r="AN13" s="625"/>
      <c r="AO13" s="661"/>
      <c r="AP13" s="618" t="s">
        <v>242</v>
      </c>
      <c r="AQ13" s="619"/>
      <c r="AR13" s="619"/>
      <c r="AS13" s="619"/>
      <c r="AT13" s="619"/>
      <c r="AU13" s="619"/>
      <c r="AV13" s="619"/>
      <c r="AW13" s="619"/>
      <c r="AX13" s="619"/>
      <c r="AY13" s="619"/>
      <c r="AZ13" s="619"/>
      <c r="BA13" s="619"/>
      <c r="BB13" s="619"/>
      <c r="BC13" s="619"/>
      <c r="BD13" s="619"/>
      <c r="BE13" s="619"/>
      <c r="BF13" s="620"/>
      <c r="BG13" s="621">
        <v>1291467</v>
      </c>
      <c r="BH13" s="622"/>
      <c r="BI13" s="622"/>
      <c r="BJ13" s="622"/>
      <c r="BK13" s="622"/>
      <c r="BL13" s="622"/>
      <c r="BM13" s="622"/>
      <c r="BN13" s="623"/>
      <c r="BO13" s="659">
        <v>45.7</v>
      </c>
      <c r="BP13" s="659"/>
      <c r="BQ13" s="659"/>
      <c r="BR13" s="659"/>
      <c r="BS13" s="660" t="s">
        <v>122</v>
      </c>
      <c r="BT13" s="660"/>
      <c r="BU13" s="660"/>
      <c r="BV13" s="660"/>
      <c r="BW13" s="660"/>
      <c r="BX13" s="660"/>
      <c r="BY13" s="660"/>
      <c r="BZ13" s="660"/>
      <c r="CA13" s="660"/>
      <c r="CB13" s="695"/>
      <c r="CD13" s="618" t="s">
        <v>243</v>
      </c>
      <c r="CE13" s="619"/>
      <c r="CF13" s="619"/>
      <c r="CG13" s="619"/>
      <c r="CH13" s="619"/>
      <c r="CI13" s="619"/>
      <c r="CJ13" s="619"/>
      <c r="CK13" s="619"/>
      <c r="CL13" s="619"/>
      <c r="CM13" s="619"/>
      <c r="CN13" s="619"/>
      <c r="CO13" s="619"/>
      <c r="CP13" s="619"/>
      <c r="CQ13" s="620"/>
      <c r="CR13" s="621">
        <v>731277</v>
      </c>
      <c r="CS13" s="622"/>
      <c r="CT13" s="622"/>
      <c r="CU13" s="622"/>
      <c r="CV13" s="622"/>
      <c r="CW13" s="622"/>
      <c r="CX13" s="622"/>
      <c r="CY13" s="623"/>
      <c r="CZ13" s="659">
        <v>8.9</v>
      </c>
      <c r="DA13" s="659"/>
      <c r="DB13" s="659"/>
      <c r="DC13" s="659"/>
      <c r="DD13" s="627">
        <v>311316</v>
      </c>
      <c r="DE13" s="622"/>
      <c r="DF13" s="622"/>
      <c r="DG13" s="622"/>
      <c r="DH13" s="622"/>
      <c r="DI13" s="622"/>
      <c r="DJ13" s="622"/>
      <c r="DK13" s="622"/>
      <c r="DL13" s="622"/>
      <c r="DM13" s="622"/>
      <c r="DN13" s="622"/>
      <c r="DO13" s="622"/>
      <c r="DP13" s="623"/>
      <c r="DQ13" s="627">
        <v>449362</v>
      </c>
      <c r="DR13" s="622"/>
      <c r="DS13" s="622"/>
      <c r="DT13" s="622"/>
      <c r="DU13" s="622"/>
      <c r="DV13" s="622"/>
      <c r="DW13" s="622"/>
      <c r="DX13" s="622"/>
      <c r="DY13" s="622"/>
      <c r="DZ13" s="622"/>
      <c r="EA13" s="622"/>
      <c r="EB13" s="622"/>
      <c r="EC13" s="658"/>
    </row>
    <row r="14" spans="2:143" ht="11.25" customHeight="1" x14ac:dyDescent="0.2">
      <c r="B14" s="618" t="s">
        <v>244</v>
      </c>
      <c r="C14" s="619"/>
      <c r="D14" s="619"/>
      <c r="E14" s="619"/>
      <c r="F14" s="619"/>
      <c r="G14" s="619"/>
      <c r="H14" s="619"/>
      <c r="I14" s="619"/>
      <c r="J14" s="619"/>
      <c r="K14" s="619"/>
      <c r="L14" s="619"/>
      <c r="M14" s="619"/>
      <c r="N14" s="619"/>
      <c r="O14" s="619"/>
      <c r="P14" s="619"/>
      <c r="Q14" s="620"/>
      <c r="R14" s="621" t="s">
        <v>122</v>
      </c>
      <c r="S14" s="622"/>
      <c r="T14" s="622"/>
      <c r="U14" s="622"/>
      <c r="V14" s="622"/>
      <c r="W14" s="622"/>
      <c r="X14" s="622"/>
      <c r="Y14" s="623"/>
      <c r="Z14" s="659" t="s">
        <v>122</v>
      </c>
      <c r="AA14" s="659"/>
      <c r="AB14" s="659"/>
      <c r="AC14" s="659"/>
      <c r="AD14" s="660" t="s">
        <v>122</v>
      </c>
      <c r="AE14" s="660"/>
      <c r="AF14" s="660"/>
      <c r="AG14" s="660"/>
      <c r="AH14" s="660"/>
      <c r="AI14" s="660"/>
      <c r="AJ14" s="660"/>
      <c r="AK14" s="660"/>
      <c r="AL14" s="624" t="s">
        <v>122</v>
      </c>
      <c r="AM14" s="625"/>
      <c r="AN14" s="625"/>
      <c r="AO14" s="661"/>
      <c r="AP14" s="618" t="s">
        <v>245</v>
      </c>
      <c r="AQ14" s="619"/>
      <c r="AR14" s="619"/>
      <c r="AS14" s="619"/>
      <c r="AT14" s="619"/>
      <c r="AU14" s="619"/>
      <c r="AV14" s="619"/>
      <c r="AW14" s="619"/>
      <c r="AX14" s="619"/>
      <c r="AY14" s="619"/>
      <c r="AZ14" s="619"/>
      <c r="BA14" s="619"/>
      <c r="BB14" s="619"/>
      <c r="BC14" s="619"/>
      <c r="BD14" s="619"/>
      <c r="BE14" s="619"/>
      <c r="BF14" s="620"/>
      <c r="BG14" s="621">
        <v>64770</v>
      </c>
      <c r="BH14" s="622"/>
      <c r="BI14" s="622"/>
      <c r="BJ14" s="622"/>
      <c r="BK14" s="622"/>
      <c r="BL14" s="622"/>
      <c r="BM14" s="622"/>
      <c r="BN14" s="623"/>
      <c r="BO14" s="659">
        <v>2.2999999999999998</v>
      </c>
      <c r="BP14" s="659"/>
      <c r="BQ14" s="659"/>
      <c r="BR14" s="659"/>
      <c r="BS14" s="660" t="s">
        <v>122</v>
      </c>
      <c r="BT14" s="660"/>
      <c r="BU14" s="660"/>
      <c r="BV14" s="660"/>
      <c r="BW14" s="660"/>
      <c r="BX14" s="660"/>
      <c r="BY14" s="660"/>
      <c r="BZ14" s="660"/>
      <c r="CA14" s="660"/>
      <c r="CB14" s="695"/>
      <c r="CD14" s="618" t="s">
        <v>246</v>
      </c>
      <c r="CE14" s="619"/>
      <c r="CF14" s="619"/>
      <c r="CG14" s="619"/>
      <c r="CH14" s="619"/>
      <c r="CI14" s="619"/>
      <c r="CJ14" s="619"/>
      <c r="CK14" s="619"/>
      <c r="CL14" s="619"/>
      <c r="CM14" s="619"/>
      <c r="CN14" s="619"/>
      <c r="CO14" s="619"/>
      <c r="CP14" s="619"/>
      <c r="CQ14" s="620"/>
      <c r="CR14" s="621">
        <v>378583</v>
      </c>
      <c r="CS14" s="622"/>
      <c r="CT14" s="622"/>
      <c r="CU14" s="622"/>
      <c r="CV14" s="622"/>
      <c r="CW14" s="622"/>
      <c r="CX14" s="622"/>
      <c r="CY14" s="623"/>
      <c r="CZ14" s="659">
        <v>4.5999999999999996</v>
      </c>
      <c r="DA14" s="659"/>
      <c r="DB14" s="659"/>
      <c r="DC14" s="659"/>
      <c r="DD14" s="627" t="s">
        <v>122</v>
      </c>
      <c r="DE14" s="622"/>
      <c r="DF14" s="622"/>
      <c r="DG14" s="622"/>
      <c r="DH14" s="622"/>
      <c r="DI14" s="622"/>
      <c r="DJ14" s="622"/>
      <c r="DK14" s="622"/>
      <c r="DL14" s="622"/>
      <c r="DM14" s="622"/>
      <c r="DN14" s="622"/>
      <c r="DO14" s="622"/>
      <c r="DP14" s="623"/>
      <c r="DQ14" s="627">
        <v>376339</v>
      </c>
      <c r="DR14" s="622"/>
      <c r="DS14" s="622"/>
      <c r="DT14" s="622"/>
      <c r="DU14" s="622"/>
      <c r="DV14" s="622"/>
      <c r="DW14" s="622"/>
      <c r="DX14" s="622"/>
      <c r="DY14" s="622"/>
      <c r="DZ14" s="622"/>
      <c r="EA14" s="622"/>
      <c r="EB14" s="622"/>
      <c r="EC14" s="658"/>
    </row>
    <row r="15" spans="2:143" ht="11.25" customHeight="1" x14ac:dyDescent="0.2">
      <c r="B15" s="618" t="s">
        <v>247</v>
      </c>
      <c r="C15" s="619"/>
      <c r="D15" s="619"/>
      <c r="E15" s="619"/>
      <c r="F15" s="619"/>
      <c r="G15" s="619"/>
      <c r="H15" s="619"/>
      <c r="I15" s="619"/>
      <c r="J15" s="619"/>
      <c r="K15" s="619"/>
      <c r="L15" s="619"/>
      <c r="M15" s="619"/>
      <c r="N15" s="619"/>
      <c r="O15" s="619"/>
      <c r="P15" s="619"/>
      <c r="Q15" s="620"/>
      <c r="R15" s="621">
        <v>9844</v>
      </c>
      <c r="S15" s="622"/>
      <c r="T15" s="622"/>
      <c r="U15" s="622"/>
      <c r="V15" s="622"/>
      <c r="W15" s="622"/>
      <c r="X15" s="622"/>
      <c r="Y15" s="623"/>
      <c r="Z15" s="659">
        <v>0.1</v>
      </c>
      <c r="AA15" s="659"/>
      <c r="AB15" s="659"/>
      <c r="AC15" s="659"/>
      <c r="AD15" s="660">
        <v>9844</v>
      </c>
      <c r="AE15" s="660"/>
      <c r="AF15" s="660"/>
      <c r="AG15" s="660"/>
      <c r="AH15" s="660"/>
      <c r="AI15" s="660"/>
      <c r="AJ15" s="660"/>
      <c r="AK15" s="660"/>
      <c r="AL15" s="624">
        <v>0.2</v>
      </c>
      <c r="AM15" s="625"/>
      <c r="AN15" s="625"/>
      <c r="AO15" s="661"/>
      <c r="AP15" s="618" t="s">
        <v>248</v>
      </c>
      <c r="AQ15" s="619"/>
      <c r="AR15" s="619"/>
      <c r="AS15" s="619"/>
      <c r="AT15" s="619"/>
      <c r="AU15" s="619"/>
      <c r="AV15" s="619"/>
      <c r="AW15" s="619"/>
      <c r="AX15" s="619"/>
      <c r="AY15" s="619"/>
      <c r="AZ15" s="619"/>
      <c r="BA15" s="619"/>
      <c r="BB15" s="619"/>
      <c r="BC15" s="619"/>
      <c r="BD15" s="619"/>
      <c r="BE15" s="619"/>
      <c r="BF15" s="620"/>
      <c r="BG15" s="621">
        <v>139853</v>
      </c>
      <c r="BH15" s="622"/>
      <c r="BI15" s="622"/>
      <c r="BJ15" s="622"/>
      <c r="BK15" s="622"/>
      <c r="BL15" s="622"/>
      <c r="BM15" s="622"/>
      <c r="BN15" s="623"/>
      <c r="BO15" s="659">
        <v>5</v>
      </c>
      <c r="BP15" s="659"/>
      <c r="BQ15" s="659"/>
      <c r="BR15" s="659"/>
      <c r="BS15" s="660" t="s">
        <v>122</v>
      </c>
      <c r="BT15" s="660"/>
      <c r="BU15" s="660"/>
      <c r="BV15" s="660"/>
      <c r="BW15" s="660"/>
      <c r="BX15" s="660"/>
      <c r="BY15" s="660"/>
      <c r="BZ15" s="660"/>
      <c r="CA15" s="660"/>
      <c r="CB15" s="695"/>
      <c r="CD15" s="618" t="s">
        <v>249</v>
      </c>
      <c r="CE15" s="619"/>
      <c r="CF15" s="619"/>
      <c r="CG15" s="619"/>
      <c r="CH15" s="619"/>
      <c r="CI15" s="619"/>
      <c r="CJ15" s="619"/>
      <c r="CK15" s="619"/>
      <c r="CL15" s="619"/>
      <c r="CM15" s="619"/>
      <c r="CN15" s="619"/>
      <c r="CO15" s="619"/>
      <c r="CP15" s="619"/>
      <c r="CQ15" s="620"/>
      <c r="CR15" s="621">
        <v>968691</v>
      </c>
      <c r="CS15" s="622"/>
      <c r="CT15" s="622"/>
      <c r="CU15" s="622"/>
      <c r="CV15" s="622"/>
      <c r="CW15" s="622"/>
      <c r="CX15" s="622"/>
      <c r="CY15" s="623"/>
      <c r="CZ15" s="659">
        <v>11.8</v>
      </c>
      <c r="DA15" s="659"/>
      <c r="DB15" s="659"/>
      <c r="DC15" s="659"/>
      <c r="DD15" s="627">
        <v>34096</v>
      </c>
      <c r="DE15" s="622"/>
      <c r="DF15" s="622"/>
      <c r="DG15" s="622"/>
      <c r="DH15" s="622"/>
      <c r="DI15" s="622"/>
      <c r="DJ15" s="622"/>
      <c r="DK15" s="622"/>
      <c r="DL15" s="622"/>
      <c r="DM15" s="622"/>
      <c r="DN15" s="622"/>
      <c r="DO15" s="622"/>
      <c r="DP15" s="623"/>
      <c r="DQ15" s="627">
        <v>735309</v>
      </c>
      <c r="DR15" s="622"/>
      <c r="DS15" s="622"/>
      <c r="DT15" s="622"/>
      <c r="DU15" s="622"/>
      <c r="DV15" s="622"/>
      <c r="DW15" s="622"/>
      <c r="DX15" s="622"/>
      <c r="DY15" s="622"/>
      <c r="DZ15" s="622"/>
      <c r="EA15" s="622"/>
      <c r="EB15" s="622"/>
      <c r="EC15" s="658"/>
    </row>
    <row r="16" spans="2:143" ht="11.25" customHeight="1" x14ac:dyDescent="0.2">
      <c r="B16" s="618" t="s">
        <v>250</v>
      </c>
      <c r="C16" s="619"/>
      <c r="D16" s="619"/>
      <c r="E16" s="619"/>
      <c r="F16" s="619"/>
      <c r="G16" s="619"/>
      <c r="H16" s="619"/>
      <c r="I16" s="619"/>
      <c r="J16" s="619"/>
      <c r="K16" s="619"/>
      <c r="L16" s="619"/>
      <c r="M16" s="619"/>
      <c r="N16" s="619"/>
      <c r="O16" s="619"/>
      <c r="P16" s="619"/>
      <c r="Q16" s="620"/>
      <c r="R16" s="621">
        <v>48624</v>
      </c>
      <c r="S16" s="622"/>
      <c r="T16" s="622"/>
      <c r="U16" s="622"/>
      <c r="V16" s="622"/>
      <c r="W16" s="622"/>
      <c r="X16" s="622"/>
      <c r="Y16" s="623"/>
      <c r="Z16" s="659">
        <v>0.6</v>
      </c>
      <c r="AA16" s="659"/>
      <c r="AB16" s="659"/>
      <c r="AC16" s="659"/>
      <c r="AD16" s="660">
        <v>48624</v>
      </c>
      <c r="AE16" s="660"/>
      <c r="AF16" s="660"/>
      <c r="AG16" s="660"/>
      <c r="AH16" s="660"/>
      <c r="AI16" s="660"/>
      <c r="AJ16" s="660"/>
      <c r="AK16" s="660"/>
      <c r="AL16" s="624">
        <v>0.9</v>
      </c>
      <c r="AM16" s="625"/>
      <c r="AN16" s="625"/>
      <c r="AO16" s="661"/>
      <c r="AP16" s="618" t="s">
        <v>251</v>
      </c>
      <c r="AQ16" s="619"/>
      <c r="AR16" s="619"/>
      <c r="AS16" s="619"/>
      <c r="AT16" s="619"/>
      <c r="AU16" s="619"/>
      <c r="AV16" s="619"/>
      <c r="AW16" s="619"/>
      <c r="AX16" s="619"/>
      <c r="AY16" s="619"/>
      <c r="AZ16" s="619"/>
      <c r="BA16" s="619"/>
      <c r="BB16" s="619"/>
      <c r="BC16" s="619"/>
      <c r="BD16" s="619"/>
      <c r="BE16" s="619"/>
      <c r="BF16" s="620"/>
      <c r="BG16" s="621" t="s">
        <v>122</v>
      </c>
      <c r="BH16" s="622"/>
      <c r="BI16" s="622"/>
      <c r="BJ16" s="622"/>
      <c r="BK16" s="622"/>
      <c r="BL16" s="622"/>
      <c r="BM16" s="622"/>
      <c r="BN16" s="623"/>
      <c r="BO16" s="659" t="s">
        <v>122</v>
      </c>
      <c r="BP16" s="659"/>
      <c r="BQ16" s="659"/>
      <c r="BR16" s="659"/>
      <c r="BS16" s="660" t="s">
        <v>122</v>
      </c>
      <c r="BT16" s="660"/>
      <c r="BU16" s="660"/>
      <c r="BV16" s="660"/>
      <c r="BW16" s="660"/>
      <c r="BX16" s="660"/>
      <c r="BY16" s="660"/>
      <c r="BZ16" s="660"/>
      <c r="CA16" s="660"/>
      <c r="CB16" s="695"/>
      <c r="CD16" s="618" t="s">
        <v>252</v>
      </c>
      <c r="CE16" s="619"/>
      <c r="CF16" s="619"/>
      <c r="CG16" s="619"/>
      <c r="CH16" s="619"/>
      <c r="CI16" s="619"/>
      <c r="CJ16" s="619"/>
      <c r="CK16" s="619"/>
      <c r="CL16" s="619"/>
      <c r="CM16" s="619"/>
      <c r="CN16" s="619"/>
      <c r="CO16" s="619"/>
      <c r="CP16" s="619"/>
      <c r="CQ16" s="620"/>
      <c r="CR16" s="621" t="s">
        <v>122</v>
      </c>
      <c r="CS16" s="622"/>
      <c r="CT16" s="622"/>
      <c r="CU16" s="622"/>
      <c r="CV16" s="622"/>
      <c r="CW16" s="622"/>
      <c r="CX16" s="622"/>
      <c r="CY16" s="623"/>
      <c r="CZ16" s="659" t="s">
        <v>122</v>
      </c>
      <c r="DA16" s="659"/>
      <c r="DB16" s="659"/>
      <c r="DC16" s="659"/>
      <c r="DD16" s="627" t="s">
        <v>122</v>
      </c>
      <c r="DE16" s="622"/>
      <c r="DF16" s="622"/>
      <c r="DG16" s="622"/>
      <c r="DH16" s="622"/>
      <c r="DI16" s="622"/>
      <c r="DJ16" s="622"/>
      <c r="DK16" s="622"/>
      <c r="DL16" s="622"/>
      <c r="DM16" s="622"/>
      <c r="DN16" s="622"/>
      <c r="DO16" s="622"/>
      <c r="DP16" s="623"/>
      <c r="DQ16" s="627" t="s">
        <v>122</v>
      </c>
      <c r="DR16" s="622"/>
      <c r="DS16" s="622"/>
      <c r="DT16" s="622"/>
      <c r="DU16" s="622"/>
      <c r="DV16" s="622"/>
      <c r="DW16" s="622"/>
      <c r="DX16" s="622"/>
      <c r="DY16" s="622"/>
      <c r="DZ16" s="622"/>
      <c r="EA16" s="622"/>
      <c r="EB16" s="622"/>
      <c r="EC16" s="658"/>
    </row>
    <row r="17" spans="2:133" ht="11.25" customHeight="1" x14ac:dyDescent="0.2">
      <c r="B17" s="618" t="s">
        <v>253</v>
      </c>
      <c r="C17" s="619"/>
      <c r="D17" s="619"/>
      <c r="E17" s="619"/>
      <c r="F17" s="619"/>
      <c r="G17" s="619"/>
      <c r="H17" s="619"/>
      <c r="I17" s="619"/>
      <c r="J17" s="619"/>
      <c r="K17" s="619"/>
      <c r="L17" s="619"/>
      <c r="M17" s="619"/>
      <c r="N17" s="619"/>
      <c r="O17" s="619"/>
      <c r="P17" s="619"/>
      <c r="Q17" s="620"/>
      <c r="R17" s="621">
        <v>135809</v>
      </c>
      <c r="S17" s="622"/>
      <c r="T17" s="622"/>
      <c r="U17" s="622"/>
      <c r="V17" s="622"/>
      <c r="W17" s="622"/>
      <c r="X17" s="622"/>
      <c r="Y17" s="623"/>
      <c r="Z17" s="659">
        <v>1.5</v>
      </c>
      <c r="AA17" s="659"/>
      <c r="AB17" s="659"/>
      <c r="AC17" s="659"/>
      <c r="AD17" s="660">
        <v>135809</v>
      </c>
      <c r="AE17" s="660"/>
      <c r="AF17" s="660"/>
      <c r="AG17" s="660"/>
      <c r="AH17" s="660"/>
      <c r="AI17" s="660"/>
      <c r="AJ17" s="660"/>
      <c r="AK17" s="660"/>
      <c r="AL17" s="624">
        <v>2.6</v>
      </c>
      <c r="AM17" s="625"/>
      <c r="AN17" s="625"/>
      <c r="AO17" s="661"/>
      <c r="AP17" s="618" t="s">
        <v>254</v>
      </c>
      <c r="AQ17" s="619"/>
      <c r="AR17" s="619"/>
      <c r="AS17" s="619"/>
      <c r="AT17" s="619"/>
      <c r="AU17" s="619"/>
      <c r="AV17" s="619"/>
      <c r="AW17" s="619"/>
      <c r="AX17" s="619"/>
      <c r="AY17" s="619"/>
      <c r="AZ17" s="619"/>
      <c r="BA17" s="619"/>
      <c r="BB17" s="619"/>
      <c r="BC17" s="619"/>
      <c r="BD17" s="619"/>
      <c r="BE17" s="619"/>
      <c r="BF17" s="620"/>
      <c r="BG17" s="621" t="s">
        <v>122</v>
      </c>
      <c r="BH17" s="622"/>
      <c r="BI17" s="622"/>
      <c r="BJ17" s="622"/>
      <c r="BK17" s="622"/>
      <c r="BL17" s="622"/>
      <c r="BM17" s="622"/>
      <c r="BN17" s="623"/>
      <c r="BO17" s="659" t="s">
        <v>122</v>
      </c>
      <c r="BP17" s="659"/>
      <c r="BQ17" s="659"/>
      <c r="BR17" s="659"/>
      <c r="BS17" s="660" t="s">
        <v>122</v>
      </c>
      <c r="BT17" s="660"/>
      <c r="BU17" s="660"/>
      <c r="BV17" s="660"/>
      <c r="BW17" s="660"/>
      <c r="BX17" s="660"/>
      <c r="BY17" s="660"/>
      <c r="BZ17" s="660"/>
      <c r="CA17" s="660"/>
      <c r="CB17" s="695"/>
      <c r="CD17" s="618" t="s">
        <v>255</v>
      </c>
      <c r="CE17" s="619"/>
      <c r="CF17" s="619"/>
      <c r="CG17" s="619"/>
      <c r="CH17" s="619"/>
      <c r="CI17" s="619"/>
      <c r="CJ17" s="619"/>
      <c r="CK17" s="619"/>
      <c r="CL17" s="619"/>
      <c r="CM17" s="619"/>
      <c r="CN17" s="619"/>
      <c r="CO17" s="619"/>
      <c r="CP17" s="619"/>
      <c r="CQ17" s="620"/>
      <c r="CR17" s="621">
        <v>532400</v>
      </c>
      <c r="CS17" s="622"/>
      <c r="CT17" s="622"/>
      <c r="CU17" s="622"/>
      <c r="CV17" s="622"/>
      <c r="CW17" s="622"/>
      <c r="CX17" s="622"/>
      <c r="CY17" s="623"/>
      <c r="CZ17" s="659">
        <v>6.5</v>
      </c>
      <c r="DA17" s="659"/>
      <c r="DB17" s="659"/>
      <c r="DC17" s="659"/>
      <c r="DD17" s="627" t="s">
        <v>122</v>
      </c>
      <c r="DE17" s="622"/>
      <c r="DF17" s="622"/>
      <c r="DG17" s="622"/>
      <c r="DH17" s="622"/>
      <c r="DI17" s="622"/>
      <c r="DJ17" s="622"/>
      <c r="DK17" s="622"/>
      <c r="DL17" s="622"/>
      <c r="DM17" s="622"/>
      <c r="DN17" s="622"/>
      <c r="DO17" s="622"/>
      <c r="DP17" s="623"/>
      <c r="DQ17" s="627">
        <v>532400</v>
      </c>
      <c r="DR17" s="622"/>
      <c r="DS17" s="622"/>
      <c r="DT17" s="622"/>
      <c r="DU17" s="622"/>
      <c r="DV17" s="622"/>
      <c r="DW17" s="622"/>
      <c r="DX17" s="622"/>
      <c r="DY17" s="622"/>
      <c r="DZ17" s="622"/>
      <c r="EA17" s="622"/>
      <c r="EB17" s="622"/>
      <c r="EC17" s="658"/>
    </row>
    <row r="18" spans="2:133" ht="11.25" customHeight="1" x14ac:dyDescent="0.2">
      <c r="B18" s="618" t="s">
        <v>256</v>
      </c>
      <c r="C18" s="619"/>
      <c r="D18" s="619"/>
      <c r="E18" s="619"/>
      <c r="F18" s="619"/>
      <c r="G18" s="619"/>
      <c r="H18" s="619"/>
      <c r="I18" s="619"/>
      <c r="J18" s="619"/>
      <c r="K18" s="619"/>
      <c r="L18" s="619"/>
      <c r="M18" s="619"/>
      <c r="N18" s="619"/>
      <c r="O18" s="619"/>
      <c r="P18" s="619"/>
      <c r="Q18" s="620"/>
      <c r="R18" s="621">
        <v>29560</v>
      </c>
      <c r="S18" s="622"/>
      <c r="T18" s="622"/>
      <c r="U18" s="622"/>
      <c r="V18" s="622"/>
      <c r="W18" s="622"/>
      <c r="X18" s="622"/>
      <c r="Y18" s="623"/>
      <c r="Z18" s="659">
        <v>0.3</v>
      </c>
      <c r="AA18" s="659"/>
      <c r="AB18" s="659"/>
      <c r="AC18" s="659"/>
      <c r="AD18" s="660">
        <v>29560</v>
      </c>
      <c r="AE18" s="660"/>
      <c r="AF18" s="660"/>
      <c r="AG18" s="660"/>
      <c r="AH18" s="660"/>
      <c r="AI18" s="660"/>
      <c r="AJ18" s="660"/>
      <c r="AK18" s="660"/>
      <c r="AL18" s="624">
        <v>0.6</v>
      </c>
      <c r="AM18" s="625"/>
      <c r="AN18" s="625"/>
      <c r="AO18" s="661"/>
      <c r="AP18" s="618" t="s">
        <v>257</v>
      </c>
      <c r="AQ18" s="619"/>
      <c r="AR18" s="619"/>
      <c r="AS18" s="619"/>
      <c r="AT18" s="619"/>
      <c r="AU18" s="619"/>
      <c r="AV18" s="619"/>
      <c r="AW18" s="619"/>
      <c r="AX18" s="619"/>
      <c r="AY18" s="619"/>
      <c r="AZ18" s="619"/>
      <c r="BA18" s="619"/>
      <c r="BB18" s="619"/>
      <c r="BC18" s="619"/>
      <c r="BD18" s="619"/>
      <c r="BE18" s="619"/>
      <c r="BF18" s="620"/>
      <c r="BG18" s="621" t="s">
        <v>122</v>
      </c>
      <c r="BH18" s="622"/>
      <c r="BI18" s="622"/>
      <c r="BJ18" s="622"/>
      <c r="BK18" s="622"/>
      <c r="BL18" s="622"/>
      <c r="BM18" s="622"/>
      <c r="BN18" s="623"/>
      <c r="BO18" s="659" t="s">
        <v>122</v>
      </c>
      <c r="BP18" s="659"/>
      <c r="BQ18" s="659"/>
      <c r="BR18" s="659"/>
      <c r="BS18" s="660" t="s">
        <v>122</v>
      </c>
      <c r="BT18" s="660"/>
      <c r="BU18" s="660"/>
      <c r="BV18" s="660"/>
      <c r="BW18" s="660"/>
      <c r="BX18" s="660"/>
      <c r="BY18" s="660"/>
      <c r="BZ18" s="660"/>
      <c r="CA18" s="660"/>
      <c r="CB18" s="695"/>
      <c r="CD18" s="618" t="s">
        <v>258</v>
      </c>
      <c r="CE18" s="619"/>
      <c r="CF18" s="619"/>
      <c r="CG18" s="619"/>
      <c r="CH18" s="619"/>
      <c r="CI18" s="619"/>
      <c r="CJ18" s="619"/>
      <c r="CK18" s="619"/>
      <c r="CL18" s="619"/>
      <c r="CM18" s="619"/>
      <c r="CN18" s="619"/>
      <c r="CO18" s="619"/>
      <c r="CP18" s="619"/>
      <c r="CQ18" s="620"/>
      <c r="CR18" s="621" t="s">
        <v>122</v>
      </c>
      <c r="CS18" s="622"/>
      <c r="CT18" s="622"/>
      <c r="CU18" s="622"/>
      <c r="CV18" s="622"/>
      <c r="CW18" s="622"/>
      <c r="CX18" s="622"/>
      <c r="CY18" s="623"/>
      <c r="CZ18" s="659" t="s">
        <v>122</v>
      </c>
      <c r="DA18" s="659"/>
      <c r="DB18" s="659"/>
      <c r="DC18" s="659"/>
      <c r="DD18" s="627" t="s">
        <v>122</v>
      </c>
      <c r="DE18" s="622"/>
      <c r="DF18" s="622"/>
      <c r="DG18" s="622"/>
      <c r="DH18" s="622"/>
      <c r="DI18" s="622"/>
      <c r="DJ18" s="622"/>
      <c r="DK18" s="622"/>
      <c r="DL18" s="622"/>
      <c r="DM18" s="622"/>
      <c r="DN18" s="622"/>
      <c r="DO18" s="622"/>
      <c r="DP18" s="623"/>
      <c r="DQ18" s="627" t="s">
        <v>122</v>
      </c>
      <c r="DR18" s="622"/>
      <c r="DS18" s="622"/>
      <c r="DT18" s="622"/>
      <c r="DU18" s="622"/>
      <c r="DV18" s="622"/>
      <c r="DW18" s="622"/>
      <c r="DX18" s="622"/>
      <c r="DY18" s="622"/>
      <c r="DZ18" s="622"/>
      <c r="EA18" s="622"/>
      <c r="EB18" s="622"/>
      <c r="EC18" s="658"/>
    </row>
    <row r="19" spans="2:133" ht="11.25" customHeight="1" x14ac:dyDescent="0.2">
      <c r="B19" s="618" t="s">
        <v>259</v>
      </c>
      <c r="C19" s="619"/>
      <c r="D19" s="619"/>
      <c r="E19" s="619"/>
      <c r="F19" s="619"/>
      <c r="G19" s="619"/>
      <c r="H19" s="619"/>
      <c r="I19" s="619"/>
      <c r="J19" s="619"/>
      <c r="K19" s="619"/>
      <c r="L19" s="619"/>
      <c r="M19" s="619"/>
      <c r="N19" s="619"/>
      <c r="O19" s="619"/>
      <c r="P19" s="619"/>
      <c r="Q19" s="620"/>
      <c r="R19" s="621">
        <v>99640</v>
      </c>
      <c r="S19" s="622"/>
      <c r="T19" s="622"/>
      <c r="U19" s="622"/>
      <c r="V19" s="622"/>
      <c r="W19" s="622"/>
      <c r="X19" s="622"/>
      <c r="Y19" s="623"/>
      <c r="Z19" s="659">
        <v>1.1000000000000001</v>
      </c>
      <c r="AA19" s="659"/>
      <c r="AB19" s="659"/>
      <c r="AC19" s="659"/>
      <c r="AD19" s="660">
        <v>99640</v>
      </c>
      <c r="AE19" s="660"/>
      <c r="AF19" s="660"/>
      <c r="AG19" s="660"/>
      <c r="AH19" s="660"/>
      <c r="AI19" s="660"/>
      <c r="AJ19" s="660"/>
      <c r="AK19" s="660"/>
      <c r="AL19" s="624">
        <v>1.9</v>
      </c>
      <c r="AM19" s="625"/>
      <c r="AN19" s="625"/>
      <c r="AO19" s="661"/>
      <c r="AP19" s="618" t="s">
        <v>260</v>
      </c>
      <c r="AQ19" s="619"/>
      <c r="AR19" s="619"/>
      <c r="AS19" s="619"/>
      <c r="AT19" s="619"/>
      <c r="AU19" s="619"/>
      <c r="AV19" s="619"/>
      <c r="AW19" s="619"/>
      <c r="AX19" s="619"/>
      <c r="AY19" s="619"/>
      <c r="AZ19" s="619"/>
      <c r="BA19" s="619"/>
      <c r="BB19" s="619"/>
      <c r="BC19" s="619"/>
      <c r="BD19" s="619"/>
      <c r="BE19" s="619"/>
      <c r="BF19" s="620"/>
      <c r="BG19" s="621" t="s">
        <v>122</v>
      </c>
      <c r="BH19" s="622"/>
      <c r="BI19" s="622"/>
      <c r="BJ19" s="622"/>
      <c r="BK19" s="622"/>
      <c r="BL19" s="622"/>
      <c r="BM19" s="622"/>
      <c r="BN19" s="623"/>
      <c r="BO19" s="659" t="s">
        <v>122</v>
      </c>
      <c r="BP19" s="659"/>
      <c r="BQ19" s="659"/>
      <c r="BR19" s="659"/>
      <c r="BS19" s="660" t="s">
        <v>122</v>
      </c>
      <c r="BT19" s="660"/>
      <c r="BU19" s="660"/>
      <c r="BV19" s="660"/>
      <c r="BW19" s="660"/>
      <c r="BX19" s="660"/>
      <c r="BY19" s="660"/>
      <c r="BZ19" s="660"/>
      <c r="CA19" s="660"/>
      <c r="CB19" s="695"/>
      <c r="CD19" s="618" t="s">
        <v>261</v>
      </c>
      <c r="CE19" s="619"/>
      <c r="CF19" s="619"/>
      <c r="CG19" s="619"/>
      <c r="CH19" s="619"/>
      <c r="CI19" s="619"/>
      <c r="CJ19" s="619"/>
      <c r="CK19" s="619"/>
      <c r="CL19" s="619"/>
      <c r="CM19" s="619"/>
      <c r="CN19" s="619"/>
      <c r="CO19" s="619"/>
      <c r="CP19" s="619"/>
      <c r="CQ19" s="620"/>
      <c r="CR19" s="621" t="s">
        <v>122</v>
      </c>
      <c r="CS19" s="622"/>
      <c r="CT19" s="622"/>
      <c r="CU19" s="622"/>
      <c r="CV19" s="622"/>
      <c r="CW19" s="622"/>
      <c r="CX19" s="622"/>
      <c r="CY19" s="623"/>
      <c r="CZ19" s="659" t="s">
        <v>122</v>
      </c>
      <c r="DA19" s="659"/>
      <c r="DB19" s="659"/>
      <c r="DC19" s="659"/>
      <c r="DD19" s="627" t="s">
        <v>122</v>
      </c>
      <c r="DE19" s="622"/>
      <c r="DF19" s="622"/>
      <c r="DG19" s="622"/>
      <c r="DH19" s="622"/>
      <c r="DI19" s="622"/>
      <c r="DJ19" s="622"/>
      <c r="DK19" s="622"/>
      <c r="DL19" s="622"/>
      <c r="DM19" s="622"/>
      <c r="DN19" s="622"/>
      <c r="DO19" s="622"/>
      <c r="DP19" s="623"/>
      <c r="DQ19" s="627" t="s">
        <v>122</v>
      </c>
      <c r="DR19" s="622"/>
      <c r="DS19" s="622"/>
      <c r="DT19" s="622"/>
      <c r="DU19" s="622"/>
      <c r="DV19" s="622"/>
      <c r="DW19" s="622"/>
      <c r="DX19" s="622"/>
      <c r="DY19" s="622"/>
      <c r="DZ19" s="622"/>
      <c r="EA19" s="622"/>
      <c r="EB19" s="622"/>
      <c r="EC19" s="658"/>
    </row>
    <row r="20" spans="2:133" ht="11.25" customHeight="1" x14ac:dyDescent="0.2">
      <c r="B20" s="696" t="s">
        <v>262</v>
      </c>
      <c r="C20" s="697"/>
      <c r="D20" s="697"/>
      <c r="E20" s="697"/>
      <c r="F20" s="697"/>
      <c r="G20" s="697"/>
      <c r="H20" s="697"/>
      <c r="I20" s="697"/>
      <c r="J20" s="697"/>
      <c r="K20" s="697"/>
      <c r="L20" s="697"/>
      <c r="M20" s="697"/>
      <c r="N20" s="697"/>
      <c r="O20" s="697"/>
      <c r="P20" s="697"/>
      <c r="Q20" s="698"/>
      <c r="R20" s="621">
        <v>6609</v>
      </c>
      <c r="S20" s="622"/>
      <c r="T20" s="622"/>
      <c r="U20" s="622"/>
      <c r="V20" s="622"/>
      <c r="W20" s="622"/>
      <c r="X20" s="622"/>
      <c r="Y20" s="623"/>
      <c r="Z20" s="659">
        <v>0.1</v>
      </c>
      <c r="AA20" s="659"/>
      <c r="AB20" s="659"/>
      <c r="AC20" s="659"/>
      <c r="AD20" s="660">
        <v>6609</v>
      </c>
      <c r="AE20" s="660"/>
      <c r="AF20" s="660"/>
      <c r="AG20" s="660"/>
      <c r="AH20" s="660"/>
      <c r="AI20" s="660"/>
      <c r="AJ20" s="660"/>
      <c r="AK20" s="660"/>
      <c r="AL20" s="624">
        <v>0.1</v>
      </c>
      <c r="AM20" s="625"/>
      <c r="AN20" s="625"/>
      <c r="AO20" s="661"/>
      <c r="AP20" s="618" t="s">
        <v>263</v>
      </c>
      <c r="AQ20" s="619"/>
      <c r="AR20" s="619"/>
      <c r="AS20" s="619"/>
      <c r="AT20" s="619"/>
      <c r="AU20" s="619"/>
      <c r="AV20" s="619"/>
      <c r="AW20" s="619"/>
      <c r="AX20" s="619"/>
      <c r="AY20" s="619"/>
      <c r="AZ20" s="619"/>
      <c r="BA20" s="619"/>
      <c r="BB20" s="619"/>
      <c r="BC20" s="619"/>
      <c r="BD20" s="619"/>
      <c r="BE20" s="619"/>
      <c r="BF20" s="620"/>
      <c r="BG20" s="621" t="s">
        <v>122</v>
      </c>
      <c r="BH20" s="622"/>
      <c r="BI20" s="622"/>
      <c r="BJ20" s="622"/>
      <c r="BK20" s="622"/>
      <c r="BL20" s="622"/>
      <c r="BM20" s="622"/>
      <c r="BN20" s="623"/>
      <c r="BO20" s="659" t="s">
        <v>122</v>
      </c>
      <c r="BP20" s="659"/>
      <c r="BQ20" s="659"/>
      <c r="BR20" s="659"/>
      <c r="BS20" s="660" t="s">
        <v>122</v>
      </c>
      <c r="BT20" s="660"/>
      <c r="BU20" s="660"/>
      <c r="BV20" s="660"/>
      <c r="BW20" s="660"/>
      <c r="BX20" s="660"/>
      <c r="BY20" s="660"/>
      <c r="BZ20" s="660"/>
      <c r="CA20" s="660"/>
      <c r="CB20" s="695"/>
      <c r="CD20" s="618" t="s">
        <v>264</v>
      </c>
      <c r="CE20" s="619"/>
      <c r="CF20" s="619"/>
      <c r="CG20" s="619"/>
      <c r="CH20" s="619"/>
      <c r="CI20" s="619"/>
      <c r="CJ20" s="619"/>
      <c r="CK20" s="619"/>
      <c r="CL20" s="619"/>
      <c r="CM20" s="619"/>
      <c r="CN20" s="619"/>
      <c r="CO20" s="619"/>
      <c r="CP20" s="619"/>
      <c r="CQ20" s="620"/>
      <c r="CR20" s="621">
        <v>8242448</v>
      </c>
      <c r="CS20" s="622"/>
      <c r="CT20" s="622"/>
      <c r="CU20" s="622"/>
      <c r="CV20" s="622"/>
      <c r="CW20" s="622"/>
      <c r="CX20" s="622"/>
      <c r="CY20" s="623"/>
      <c r="CZ20" s="659">
        <v>100</v>
      </c>
      <c r="DA20" s="659"/>
      <c r="DB20" s="659"/>
      <c r="DC20" s="659"/>
      <c r="DD20" s="627">
        <v>470010</v>
      </c>
      <c r="DE20" s="622"/>
      <c r="DF20" s="622"/>
      <c r="DG20" s="622"/>
      <c r="DH20" s="622"/>
      <c r="DI20" s="622"/>
      <c r="DJ20" s="622"/>
      <c r="DK20" s="622"/>
      <c r="DL20" s="622"/>
      <c r="DM20" s="622"/>
      <c r="DN20" s="622"/>
      <c r="DO20" s="622"/>
      <c r="DP20" s="623"/>
      <c r="DQ20" s="627">
        <v>5649949</v>
      </c>
      <c r="DR20" s="622"/>
      <c r="DS20" s="622"/>
      <c r="DT20" s="622"/>
      <c r="DU20" s="622"/>
      <c r="DV20" s="622"/>
      <c r="DW20" s="622"/>
      <c r="DX20" s="622"/>
      <c r="DY20" s="622"/>
      <c r="DZ20" s="622"/>
      <c r="EA20" s="622"/>
      <c r="EB20" s="622"/>
      <c r="EC20" s="658"/>
    </row>
    <row r="21" spans="2:133" ht="11.25" customHeight="1" x14ac:dyDescent="0.2">
      <c r="B21" s="618" t="s">
        <v>265</v>
      </c>
      <c r="C21" s="619"/>
      <c r="D21" s="619"/>
      <c r="E21" s="619"/>
      <c r="F21" s="619"/>
      <c r="G21" s="619"/>
      <c r="H21" s="619"/>
      <c r="I21" s="619"/>
      <c r="J21" s="619"/>
      <c r="K21" s="619"/>
      <c r="L21" s="619"/>
      <c r="M21" s="619"/>
      <c r="N21" s="619"/>
      <c r="O21" s="619"/>
      <c r="P21" s="619"/>
      <c r="Q21" s="620"/>
      <c r="R21" s="621">
        <v>1557806</v>
      </c>
      <c r="S21" s="622"/>
      <c r="T21" s="622"/>
      <c r="U21" s="622"/>
      <c r="V21" s="622"/>
      <c r="W21" s="622"/>
      <c r="X21" s="622"/>
      <c r="Y21" s="623"/>
      <c r="Z21" s="659">
        <v>17.600000000000001</v>
      </c>
      <c r="AA21" s="659"/>
      <c r="AB21" s="659"/>
      <c r="AC21" s="659"/>
      <c r="AD21" s="660">
        <v>1488839</v>
      </c>
      <c r="AE21" s="660"/>
      <c r="AF21" s="660"/>
      <c r="AG21" s="660"/>
      <c r="AH21" s="660"/>
      <c r="AI21" s="660"/>
      <c r="AJ21" s="660"/>
      <c r="AK21" s="660"/>
      <c r="AL21" s="624">
        <v>28.4</v>
      </c>
      <c r="AM21" s="625"/>
      <c r="AN21" s="625"/>
      <c r="AO21" s="661"/>
      <c r="AP21" s="618" t="s">
        <v>266</v>
      </c>
      <c r="AQ21" s="699"/>
      <c r="AR21" s="699"/>
      <c r="AS21" s="699"/>
      <c r="AT21" s="699"/>
      <c r="AU21" s="699"/>
      <c r="AV21" s="699"/>
      <c r="AW21" s="699"/>
      <c r="AX21" s="699"/>
      <c r="AY21" s="699"/>
      <c r="AZ21" s="699"/>
      <c r="BA21" s="699"/>
      <c r="BB21" s="699"/>
      <c r="BC21" s="699"/>
      <c r="BD21" s="699"/>
      <c r="BE21" s="699"/>
      <c r="BF21" s="700"/>
      <c r="BG21" s="621" t="s">
        <v>122</v>
      </c>
      <c r="BH21" s="622"/>
      <c r="BI21" s="622"/>
      <c r="BJ21" s="622"/>
      <c r="BK21" s="622"/>
      <c r="BL21" s="622"/>
      <c r="BM21" s="622"/>
      <c r="BN21" s="623"/>
      <c r="BO21" s="659" t="s">
        <v>122</v>
      </c>
      <c r="BP21" s="659"/>
      <c r="BQ21" s="659"/>
      <c r="BR21" s="659"/>
      <c r="BS21" s="660" t="s">
        <v>122</v>
      </c>
      <c r="BT21" s="660"/>
      <c r="BU21" s="660"/>
      <c r="BV21" s="660"/>
      <c r="BW21" s="660"/>
      <c r="BX21" s="660"/>
      <c r="BY21" s="660"/>
      <c r="BZ21" s="660"/>
      <c r="CA21" s="660"/>
      <c r="CB21" s="695"/>
      <c r="CD21" s="602"/>
      <c r="CE21" s="603"/>
      <c r="CF21" s="603"/>
      <c r="CG21" s="603"/>
      <c r="CH21" s="603"/>
      <c r="CI21" s="603"/>
      <c r="CJ21" s="603"/>
      <c r="CK21" s="603"/>
      <c r="CL21" s="603"/>
      <c r="CM21" s="603"/>
      <c r="CN21" s="603"/>
      <c r="CO21" s="603"/>
      <c r="CP21" s="603"/>
      <c r="CQ21" s="604"/>
      <c r="CR21" s="706"/>
      <c r="CS21" s="707"/>
      <c r="CT21" s="707"/>
      <c r="CU21" s="707"/>
      <c r="CV21" s="707"/>
      <c r="CW21" s="707"/>
      <c r="CX21" s="707"/>
      <c r="CY21" s="708"/>
      <c r="CZ21" s="709"/>
      <c r="DA21" s="709"/>
      <c r="DB21" s="709"/>
      <c r="DC21" s="709"/>
      <c r="DD21" s="710"/>
      <c r="DE21" s="707"/>
      <c r="DF21" s="707"/>
      <c r="DG21" s="707"/>
      <c r="DH21" s="707"/>
      <c r="DI21" s="707"/>
      <c r="DJ21" s="707"/>
      <c r="DK21" s="707"/>
      <c r="DL21" s="707"/>
      <c r="DM21" s="707"/>
      <c r="DN21" s="707"/>
      <c r="DO21" s="707"/>
      <c r="DP21" s="708"/>
      <c r="DQ21" s="710"/>
      <c r="DR21" s="707"/>
      <c r="DS21" s="707"/>
      <c r="DT21" s="707"/>
      <c r="DU21" s="707"/>
      <c r="DV21" s="707"/>
      <c r="DW21" s="707"/>
      <c r="DX21" s="707"/>
      <c r="DY21" s="707"/>
      <c r="DZ21" s="707"/>
      <c r="EA21" s="707"/>
      <c r="EB21" s="707"/>
      <c r="EC21" s="714"/>
    </row>
    <row r="22" spans="2:133" ht="11.25" customHeight="1" x14ac:dyDescent="0.2">
      <c r="B22" s="618" t="s">
        <v>267</v>
      </c>
      <c r="C22" s="619"/>
      <c r="D22" s="619"/>
      <c r="E22" s="619"/>
      <c r="F22" s="619"/>
      <c r="G22" s="619"/>
      <c r="H22" s="619"/>
      <c r="I22" s="619"/>
      <c r="J22" s="619"/>
      <c r="K22" s="619"/>
      <c r="L22" s="619"/>
      <c r="M22" s="619"/>
      <c r="N22" s="619"/>
      <c r="O22" s="619"/>
      <c r="P22" s="619"/>
      <c r="Q22" s="620"/>
      <c r="R22" s="621">
        <v>1488839</v>
      </c>
      <c r="S22" s="622"/>
      <c r="T22" s="622"/>
      <c r="U22" s="622"/>
      <c r="V22" s="622"/>
      <c r="W22" s="622"/>
      <c r="X22" s="622"/>
      <c r="Y22" s="623"/>
      <c r="Z22" s="659">
        <v>16.899999999999999</v>
      </c>
      <c r="AA22" s="659"/>
      <c r="AB22" s="659"/>
      <c r="AC22" s="659"/>
      <c r="AD22" s="660">
        <v>1488839</v>
      </c>
      <c r="AE22" s="660"/>
      <c r="AF22" s="660"/>
      <c r="AG22" s="660"/>
      <c r="AH22" s="660"/>
      <c r="AI22" s="660"/>
      <c r="AJ22" s="660"/>
      <c r="AK22" s="660"/>
      <c r="AL22" s="624">
        <v>28.4</v>
      </c>
      <c r="AM22" s="625"/>
      <c r="AN22" s="625"/>
      <c r="AO22" s="661"/>
      <c r="AP22" s="618" t="s">
        <v>268</v>
      </c>
      <c r="AQ22" s="699"/>
      <c r="AR22" s="699"/>
      <c r="AS22" s="699"/>
      <c r="AT22" s="699"/>
      <c r="AU22" s="699"/>
      <c r="AV22" s="699"/>
      <c r="AW22" s="699"/>
      <c r="AX22" s="699"/>
      <c r="AY22" s="699"/>
      <c r="AZ22" s="699"/>
      <c r="BA22" s="699"/>
      <c r="BB22" s="699"/>
      <c r="BC22" s="699"/>
      <c r="BD22" s="699"/>
      <c r="BE22" s="699"/>
      <c r="BF22" s="700"/>
      <c r="BG22" s="621" t="s">
        <v>122</v>
      </c>
      <c r="BH22" s="622"/>
      <c r="BI22" s="622"/>
      <c r="BJ22" s="622"/>
      <c r="BK22" s="622"/>
      <c r="BL22" s="622"/>
      <c r="BM22" s="622"/>
      <c r="BN22" s="623"/>
      <c r="BO22" s="659" t="s">
        <v>122</v>
      </c>
      <c r="BP22" s="659"/>
      <c r="BQ22" s="659"/>
      <c r="BR22" s="659"/>
      <c r="BS22" s="660" t="s">
        <v>122</v>
      </c>
      <c r="BT22" s="660"/>
      <c r="BU22" s="660"/>
      <c r="BV22" s="660"/>
      <c r="BW22" s="660"/>
      <c r="BX22" s="660"/>
      <c r="BY22" s="660"/>
      <c r="BZ22" s="660"/>
      <c r="CA22" s="660"/>
      <c r="CB22" s="695"/>
      <c r="CD22" s="673" t="s">
        <v>269</v>
      </c>
      <c r="CE22" s="674"/>
      <c r="CF22" s="674"/>
      <c r="CG22" s="674"/>
      <c r="CH22" s="674"/>
      <c r="CI22" s="674"/>
      <c r="CJ22" s="674"/>
      <c r="CK22" s="674"/>
      <c r="CL22" s="674"/>
      <c r="CM22" s="674"/>
      <c r="CN22" s="674"/>
      <c r="CO22" s="674"/>
      <c r="CP22" s="674"/>
      <c r="CQ22" s="674"/>
      <c r="CR22" s="674"/>
      <c r="CS22" s="674"/>
      <c r="CT22" s="674"/>
      <c r="CU22" s="674"/>
      <c r="CV22" s="674"/>
      <c r="CW22" s="674"/>
      <c r="CX22" s="674"/>
      <c r="CY22" s="674"/>
      <c r="CZ22" s="674"/>
      <c r="DA22" s="674"/>
      <c r="DB22" s="674"/>
      <c r="DC22" s="674"/>
      <c r="DD22" s="674"/>
      <c r="DE22" s="674"/>
      <c r="DF22" s="674"/>
      <c r="DG22" s="674"/>
      <c r="DH22" s="674"/>
      <c r="DI22" s="674"/>
      <c r="DJ22" s="674"/>
      <c r="DK22" s="674"/>
      <c r="DL22" s="674"/>
      <c r="DM22" s="674"/>
      <c r="DN22" s="674"/>
      <c r="DO22" s="674"/>
      <c r="DP22" s="674"/>
      <c r="DQ22" s="674"/>
      <c r="DR22" s="674"/>
      <c r="DS22" s="674"/>
      <c r="DT22" s="674"/>
      <c r="DU22" s="674"/>
      <c r="DV22" s="674"/>
      <c r="DW22" s="674"/>
      <c r="DX22" s="674"/>
      <c r="DY22" s="674"/>
      <c r="DZ22" s="674"/>
      <c r="EA22" s="674"/>
      <c r="EB22" s="674"/>
      <c r="EC22" s="675"/>
    </row>
    <row r="23" spans="2:133" ht="11.25" customHeight="1" x14ac:dyDescent="0.2">
      <c r="B23" s="618" t="s">
        <v>270</v>
      </c>
      <c r="C23" s="619"/>
      <c r="D23" s="619"/>
      <c r="E23" s="619"/>
      <c r="F23" s="619"/>
      <c r="G23" s="619"/>
      <c r="H23" s="619"/>
      <c r="I23" s="619"/>
      <c r="J23" s="619"/>
      <c r="K23" s="619"/>
      <c r="L23" s="619"/>
      <c r="M23" s="619"/>
      <c r="N23" s="619"/>
      <c r="O23" s="619"/>
      <c r="P23" s="619"/>
      <c r="Q23" s="620"/>
      <c r="R23" s="621">
        <v>68967</v>
      </c>
      <c r="S23" s="622"/>
      <c r="T23" s="622"/>
      <c r="U23" s="622"/>
      <c r="V23" s="622"/>
      <c r="W23" s="622"/>
      <c r="X23" s="622"/>
      <c r="Y23" s="623"/>
      <c r="Z23" s="659">
        <v>0.8</v>
      </c>
      <c r="AA23" s="659"/>
      <c r="AB23" s="659"/>
      <c r="AC23" s="659"/>
      <c r="AD23" s="660" t="s">
        <v>122</v>
      </c>
      <c r="AE23" s="660"/>
      <c r="AF23" s="660"/>
      <c r="AG23" s="660"/>
      <c r="AH23" s="660"/>
      <c r="AI23" s="660"/>
      <c r="AJ23" s="660"/>
      <c r="AK23" s="660"/>
      <c r="AL23" s="624" t="s">
        <v>122</v>
      </c>
      <c r="AM23" s="625"/>
      <c r="AN23" s="625"/>
      <c r="AO23" s="661"/>
      <c r="AP23" s="618" t="s">
        <v>271</v>
      </c>
      <c r="AQ23" s="699"/>
      <c r="AR23" s="699"/>
      <c r="AS23" s="699"/>
      <c r="AT23" s="699"/>
      <c r="AU23" s="699"/>
      <c r="AV23" s="699"/>
      <c r="AW23" s="699"/>
      <c r="AX23" s="699"/>
      <c r="AY23" s="699"/>
      <c r="AZ23" s="699"/>
      <c r="BA23" s="699"/>
      <c r="BB23" s="699"/>
      <c r="BC23" s="699"/>
      <c r="BD23" s="699"/>
      <c r="BE23" s="699"/>
      <c r="BF23" s="700"/>
      <c r="BG23" s="621" t="s">
        <v>122</v>
      </c>
      <c r="BH23" s="622"/>
      <c r="BI23" s="622"/>
      <c r="BJ23" s="622"/>
      <c r="BK23" s="622"/>
      <c r="BL23" s="622"/>
      <c r="BM23" s="622"/>
      <c r="BN23" s="623"/>
      <c r="BO23" s="659" t="s">
        <v>122</v>
      </c>
      <c r="BP23" s="659"/>
      <c r="BQ23" s="659"/>
      <c r="BR23" s="659"/>
      <c r="BS23" s="660" t="s">
        <v>122</v>
      </c>
      <c r="BT23" s="660"/>
      <c r="BU23" s="660"/>
      <c r="BV23" s="660"/>
      <c r="BW23" s="660"/>
      <c r="BX23" s="660"/>
      <c r="BY23" s="660"/>
      <c r="BZ23" s="660"/>
      <c r="CA23" s="660"/>
      <c r="CB23" s="695"/>
      <c r="CD23" s="673" t="s">
        <v>211</v>
      </c>
      <c r="CE23" s="674"/>
      <c r="CF23" s="674"/>
      <c r="CG23" s="674"/>
      <c r="CH23" s="674"/>
      <c r="CI23" s="674"/>
      <c r="CJ23" s="674"/>
      <c r="CK23" s="674"/>
      <c r="CL23" s="674"/>
      <c r="CM23" s="674"/>
      <c r="CN23" s="674"/>
      <c r="CO23" s="674"/>
      <c r="CP23" s="674"/>
      <c r="CQ23" s="675"/>
      <c r="CR23" s="673" t="s">
        <v>272</v>
      </c>
      <c r="CS23" s="674"/>
      <c r="CT23" s="674"/>
      <c r="CU23" s="674"/>
      <c r="CV23" s="674"/>
      <c r="CW23" s="674"/>
      <c r="CX23" s="674"/>
      <c r="CY23" s="675"/>
      <c r="CZ23" s="673" t="s">
        <v>273</v>
      </c>
      <c r="DA23" s="674"/>
      <c r="DB23" s="674"/>
      <c r="DC23" s="675"/>
      <c r="DD23" s="673" t="s">
        <v>274</v>
      </c>
      <c r="DE23" s="674"/>
      <c r="DF23" s="674"/>
      <c r="DG23" s="674"/>
      <c r="DH23" s="674"/>
      <c r="DI23" s="674"/>
      <c r="DJ23" s="674"/>
      <c r="DK23" s="675"/>
      <c r="DL23" s="711" t="s">
        <v>275</v>
      </c>
      <c r="DM23" s="712"/>
      <c r="DN23" s="712"/>
      <c r="DO23" s="712"/>
      <c r="DP23" s="712"/>
      <c r="DQ23" s="712"/>
      <c r="DR23" s="712"/>
      <c r="DS23" s="712"/>
      <c r="DT23" s="712"/>
      <c r="DU23" s="712"/>
      <c r="DV23" s="713"/>
      <c r="DW23" s="673" t="s">
        <v>276</v>
      </c>
      <c r="DX23" s="674"/>
      <c r="DY23" s="674"/>
      <c r="DZ23" s="674"/>
      <c r="EA23" s="674"/>
      <c r="EB23" s="674"/>
      <c r="EC23" s="675"/>
    </row>
    <row r="24" spans="2:133" ht="11.25" customHeight="1" x14ac:dyDescent="0.2">
      <c r="B24" s="618" t="s">
        <v>277</v>
      </c>
      <c r="C24" s="619"/>
      <c r="D24" s="619"/>
      <c r="E24" s="619"/>
      <c r="F24" s="619"/>
      <c r="G24" s="619"/>
      <c r="H24" s="619"/>
      <c r="I24" s="619"/>
      <c r="J24" s="619"/>
      <c r="K24" s="619"/>
      <c r="L24" s="619"/>
      <c r="M24" s="619"/>
      <c r="N24" s="619"/>
      <c r="O24" s="619"/>
      <c r="P24" s="619"/>
      <c r="Q24" s="620"/>
      <c r="R24" s="621" t="s">
        <v>122</v>
      </c>
      <c r="S24" s="622"/>
      <c r="T24" s="622"/>
      <c r="U24" s="622"/>
      <c r="V24" s="622"/>
      <c r="W24" s="622"/>
      <c r="X24" s="622"/>
      <c r="Y24" s="623"/>
      <c r="Z24" s="659" t="s">
        <v>122</v>
      </c>
      <c r="AA24" s="659"/>
      <c r="AB24" s="659"/>
      <c r="AC24" s="659"/>
      <c r="AD24" s="660" t="s">
        <v>122</v>
      </c>
      <c r="AE24" s="660"/>
      <c r="AF24" s="660"/>
      <c r="AG24" s="660"/>
      <c r="AH24" s="660"/>
      <c r="AI24" s="660"/>
      <c r="AJ24" s="660"/>
      <c r="AK24" s="660"/>
      <c r="AL24" s="624" t="s">
        <v>122</v>
      </c>
      <c r="AM24" s="625"/>
      <c r="AN24" s="625"/>
      <c r="AO24" s="661"/>
      <c r="AP24" s="618" t="s">
        <v>278</v>
      </c>
      <c r="AQ24" s="699"/>
      <c r="AR24" s="699"/>
      <c r="AS24" s="699"/>
      <c r="AT24" s="699"/>
      <c r="AU24" s="699"/>
      <c r="AV24" s="699"/>
      <c r="AW24" s="699"/>
      <c r="AX24" s="699"/>
      <c r="AY24" s="699"/>
      <c r="AZ24" s="699"/>
      <c r="BA24" s="699"/>
      <c r="BB24" s="699"/>
      <c r="BC24" s="699"/>
      <c r="BD24" s="699"/>
      <c r="BE24" s="699"/>
      <c r="BF24" s="700"/>
      <c r="BG24" s="621" t="s">
        <v>122</v>
      </c>
      <c r="BH24" s="622"/>
      <c r="BI24" s="622"/>
      <c r="BJ24" s="622"/>
      <c r="BK24" s="622"/>
      <c r="BL24" s="622"/>
      <c r="BM24" s="622"/>
      <c r="BN24" s="623"/>
      <c r="BO24" s="659" t="s">
        <v>122</v>
      </c>
      <c r="BP24" s="659"/>
      <c r="BQ24" s="659"/>
      <c r="BR24" s="659"/>
      <c r="BS24" s="660" t="s">
        <v>122</v>
      </c>
      <c r="BT24" s="660"/>
      <c r="BU24" s="660"/>
      <c r="BV24" s="660"/>
      <c r="BW24" s="660"/>
      <c r="BX24" s="660"/>
      <c r="BY24" s="660"/>
      <c r="BZ24" s="660"/>
      <c r="CA24" s="660"/>
      <c r="CB24" s="695"/>
      <c r="CD24" s="679" t="s">
        <v>279</v>
      </c>
      <c r="CE24" s="680"/>
      <c r="CF24" s="680"/>
      <c r="CG24" s="680"/>
      <c r="CH24" s="680"/>
      <c r="CI24" s="680"/>
      <c r="CJ24" s="680"/>
      <c r="CK24" s="680"/>
      <c r="CL24" s="680"/>
      <c r="CM24" s="680"/>
      <c r="CN24" s="680"/>
      <c r="CO24" s="680"/>
      <c r="CP24" s="680"/>
      <c r="CQ24" s="681"/>
      <c r="CR24" s="676">
        <v>3739670</v>
      </c>
      <c r="CS24" s="677"/>
      <c r="CT24" s="677"/>
      <c r="CU24" s="677"/>
      <c r="CV24" s="677"/>
      <c r="CW24" s="677"/>
      <c r="CX24" s="677"/>
      <c r="CY24" s="702"/>
      <c r="CZ24" s="703">
        <v>45.4</v>
      </c>
      <c r="DA24" s="685"/>
      <c r="DB24" s="685"/>
      <c r="DC24" s="705"/>
      <c r="DD24" s="701">
        <v>2222448</v>
      </c>
      <c r="DE24" s="677"/>
      <c r="DF24" s="677"/>
      <c r="DG24" s="677"/>
      <c r="DH24" s="677"/>
      <c r="DI24" s="677"/>
      <c r="DJ24" s="677"/>
      <c r="DK24" s="702"/>
      <c r="DL24" s="701">
        <v>1953102</v>
      </c>
      <c r="DM24" s="677"/>
      <c r="DN24" s="677"/>
      <c r="DO24" s="677"/>
      <c r="DP24" s="677"/>
      <c r="DQ24" s="677"/>
      <c r="DR24" s="677"/>
      <c r="DS24" s="677"/>
      <c r="DT24" s="677"/>
      <c r="DU24" s="677"/>
      <c r="DV24" s="702"/>
      <c r="DW24" s="703">
        <v>37.1</v>
      </c>
      <c r="DX24" s="685"/>
      <c r="DY24" s="685"/>
      <c r="DZ24" s="685"/>
      <c r="EA24" s="685"/>
      <c r="EB24" s="685"/>
      <c r="EC24" s="704"/>
    </row>
    <row r="25" spans="2:133" ht="11.25" customHeight="1" x14ac:dyDescent="0.2">
      <c r="B25" s="618" t="s">
        <v>280</v>
      </c>
      <c r="C25" s="619"/>
      <c r="D25" s="619"/>
      <c r="E25" s="619"/>
      <c r="F25" s="619"/>
      <c r="G25" s="619"/>
      <c r="H25" s="619"/>
      <c r="I25" s="619"/>
      <c r="J25" s="619"/>
      <c r="K25" s="619"/>
      <c r="L25" s="619"/>
      <c r="M25" s="619"/>
      <c r="N25" s="619"/>
      <c r="O25" s="619"/>
      <c r="P25" s="619"/>
      <c r="Q25" s="620"/>
      <c r="R25" s="621">
        <v>5282327</v>
      </c>
      <c r="S25" s="622"/>
      <c r="T25" s="622"/>
      <c r="U25" s="622"/>
      <c r="V25" s="622"/>
      <c r="W25" s="622"/>
      <c r="X25" s="622"/>
      <c r="Y25" s="623"/>
      <c r="Z25" s="659">
        <v>59.8</v>
      </c>
      <c r="AA25" s="659"/>
      <c r="AB25" s="659"/>
      <c r="AC25" s="659"/>
      <c r="AD25" s="660">
        <v>5213360</v>
      </c>
      <c r="AE25" s="660"/>
      <c r="AF25" s="660"/>
      <c r="AG25" s="660"/>
      <c r="AH25" s="660"/>
      <c r="AI25" s="660"/>
      <c r="AJ25" s="660"/>
      <c r="AK25" s="660"/>
      <c r="AL25" s="624">
        <v>99.5</v>
      </c>
      <c r="AM25" s="625"/>
      <c r="AN25" s="625"/>
      <c r="AO25" s="661"/>
      <c r="AP25" s="618" t="s">
        <v>281</v>
      </c>
      <c r="AQ25" s="699"/>
      <c r="AR25" s="699"/>
      <c r="AS25" s="699"/>
      <c r="AT25" s="699"/>
      <c r="AU25" s="699"/>
      <c r="AV25" s="699"/>
      <c r="AW25" s="699"/>
      <c r="AX25" s="699"/>
      <c r="AY25" s="699"/>
      <c r="AZ25" s="699"/>
      <c r="BA25" s="699"/>
      <c r="BB25" s="699"/>
      <c r="BC25" s="699"/>
      <c r="BD25" s="699"/>
      <c r="BE25" s="699"/>
      <c r="BF25" s="700"/>
      <c r="BG25" s="621" t="s">
        <v>122</v>
      </c>
      <c r="BH25" s="622"/>
      <c r="BI25" s="622"/>
      <c r="BJ25" s="622"/>
      <c r="BK25" s="622"/>
      <c r="BL25" s="622"/>
      <c r="BM25" s="622"/>
      <c r="BN25" s="623"/>
      <c r="BO25" s="659" t="s">
        <v>122</v>
      </c>
      <c r="BP25" s="659"/>
      <c r="BQ25" s="659"/>
      <c r="BR25" s="659"/>
      <c r="BS25" s="660" t="s">
        <v>122</v>
      </c>
      <c r="BT25" s="660"/>
      <c r="BU25" s="660"/>
      <c r="BV25" s="660"/>
      <c r="BW25" s="660"/>
      <c r="BX25" s="660"/>
      <c r="BY25" s="660"/>
      <c r="BZ25" s="660"/>
      <c r="CA25" s="660"/>
      <c r="CB25" s="695"/>
      <c r="CD25" s="618" t="s">
        <v>282</v>
      </c>
      <c r="CE25" s="619"/>
      <c r="CF25" s="619"/>
      <c r="CG25" s="619"/>
      <c r="CH25" s="619"/>
      <c r="CI25" s="619"/>
      <c r="CJ25" s="619"/>
      <c r="CK25" s="619"/>
      <c r="CL25" s="619"/>
      <c r="CM25" s="619"/>
      <c r="CN25" s="619"/>
      <c r="CO25" s="619"/>
      <c r="CP25" s="619"/>
      <c r="CQ25" s="620"/>
      <c r="CR25" s="621">
        <v>1046412</v>
      </c>
      <c r="CS25" s="634"/>
      <c r="CT25" s="634"/>
      <c r="CU25" s="634"/>
      <c r="CV25" s="634"/>
      <c r="CW25" s="634"/>
      <c r="CX25" s="634"/>
      <c r="CY25" s="635"/>
      <c r="CZ25" s="624">
        <v>12.7</v>
      </c>
      <c r="DA25" s="636"/>
      <c r="DB25" s="636"/>
      <c r="DC25" s="637"/>
      <c r="DD25" s="627">
        <v>919903</v>
      </c>
      <c r="DE25" s="634"/>
      <c r="DF25" s="634"/>
      <c r="DG25" s="634"/>
      <c r="DH25" s="634"/>
      <c r="DI25" s="634"/>
      <c r="DJ25" s="634"/>
      <c r="DK25" s="635"/>
      <c r="DL25" s="627">
        <v>917547</v>
      </c>
      <c r="DM25" s="634"/>
      <c r="DN25" s="634"/>
      <c r="DO25" s="634"/>
      <c r="DP25" s="634"/>
      <c r="DQ25" s="634"/>
      <c r="DR25" s="634"/>
      <c r="DS25" s="634"/>
      <c r="DT25" s="634"/>
      <c r="DU25" s="634"/>
      <c r="DV25" s="635"/>
      <c r="DW25" s="624">
        <v>17.399999999999999</v>
      </c>
      <c r="DX25" s="636"/>
      <c r="DY25" s="636"/>
      <c r="DZ25" s="636"/>
      <c r="EA25" s="636"/>
      <c r="EB25" s="636"/>
      <c r="EC25" s="648"/>
    </row>
    <row r="26" spans="2:133" ht="11.25" customHeight="1" x14ac:dyDescent="0.2">
      <c r="B26" s="618" t="s">
        <v>283</v>
      </c>
      <c r="C26" s="619"/>
      <c r="D26" s="619"/>
      <c r="E26" s="619"/>
      <c r="F26" s="619"/>
      <c r="G26" s="619"/>
      <c r="H26" s="619"/>
      <c r="I26" s="619"/>
      <c r="J26" s="619"/>
      <c r="K26" s="619"/>
      <c r="L26" s="619"/>
      <c r="M26" s="619"/>
      <c r="N26" s="619"/>
      <c r="O26" s="619"/>
      <c r="P26" s="619"/>
      <c r="Q26" s="620"/>
      <c r="R26" s="621">
        <v>2241</v>
      </c>
      <c r="S26" s="622"/>
      <c r="T26" s="622"/>
      <c r="U26" s="622"/>
      <c r="V26" s="622"/>
      <c r="W26" s="622"/>
      <c r="X26" s="622"/>
      <c r="Y26" s="623"/>
      <c r="Z26" s="659">
        <v>0</v>
      </c>
      <c r="AA26" s="659"/>
      <c r="AB26" s="659"/>
      <c r="AC26" s="659"/>
      <c r="AD26" s="660">
        <v>2241</v>
      </c>
      <c r="AE26" s="660"/>
      <c r="AF26" s="660"/>
      <c r="AG26" s="660"/>
      <c r="AH26" s="660"/>
      <c r="AI26" s="660"/>
      <c r="AJ26" s="660"/>
      <c r="AK26" s="660"/>
      <c r="AL26" s="624">
        <v>0</v>
      </c>
      <c r="AM26" s="625"/>
      <c r="AN26" s="625"/>
      <c r="AO26" s="661"/>
      <c r="AP26" s="618" t="s">
        <v>284</v>
      </c>
      <c r="AQ26" s="699"/>
      <c r="AR26" s="699"/>
      <c r="AS26" s="699"/>
      <c r="AT26" s="699"/>
      <c r="AU26" s="699"/>
      <c r="AV26" s="699"/>
      <c r="AW26" s="699"/>
      <c r="AX26" s="699"/>
      <c r="AY26" s="699"/>
      <c r="AZ26" s="699"/>
      <c r="BA26" s="699"/>
      <c r="BB26" s="699"/>
      <c r="BC26" s="699"/>
      <c r="BD26" s="699"/>
      <c r="BE26" s="699"/>
      <c r="BF26" s="700"/>
      <c r="BG26" s="621" t="s">
        <v>122</v>
      </c>
      <c r="BH26" s="622"/>
      <c r="BI26" s="622"/>
      <c r="BJ26" s="622"/>
      <c r="BK26" s="622"/>
      <c r="BL26" s="622"/>
      <c r="BM26" s="622"/>
      <c r="BN26" s="623"/>
      <c r="BO26" s="659" t="s">
        <v>122</v>
      </c>
      <c r="BP26" s="659"/>
      <c r="BQ26" s="659"/>
      <c r="BR26" s="659"/>
      <c r="BS26" s="660" t="s">
        <v>122</v>
      </c>
      <c r="BT26" s="660"/>
      <c r="BU26" s="660"/>
      <c r="BV26" s="660"/>
      <c r="BW26" s="660"/>
      <c r="BX26" s="660"/>
      <c r="BY26" s="660"/>
      <c r="BZ26" s="660"/>
      <c r="CA26" s="660"/>
      <c r="CB26" s="695"/>
      <c r="CD26" s="618" t="s">
        <v>285</v>
      </c>
      <c r="CE26" s="619"/>
      <c r="CF26" s="619"/>
      <c r="CG26" s="619"/>
      <c r="CH26" s="619"/>
      <c r="CI26" s="619"/>
      <c r="CJ26" s="619"/>
      <c r="CK26" s="619"/>
      <c r="CL26" s="619"/>
      <c r="CM26" s="619"/>
      <c r="CN26" s="619"/>
      <c r="CO26" s="619"/>
      <c r="CP26" s="619"/>
      <c r="CQ26" s="620"/>
      <c r="CR26" s="621">
        <v>612321</v>
      </c>
      <c r="CS26" s="622"/>
      <c r="CT26" s="622"/>
      <c r="CU26" s="622"/>
      <c r="CV26" s="622"/>
      <c r="CW26" s="622"/>
      <c r="CX26" s="622"/>
      <c r="CY26" s="623"/>
      <c r="CZ26" s="624">
        <v>7.4</v>
      </c>
      <c r="DA26" s="636"/>
      <c r="DB26" s="636"/>
      <c r="DC26" s="637"/>
      <c r="DD26" s="627">
        <v>525409</v>
      </c>
      <c r="DE26" s="622"/>
      <c r="DF26" s="622"/>
      <c r="DG26" s="622"/>
      <c r="DH26" s="622"/>
      <c r="DI26" s="622"/>
      <c r="DJ26" s="622"/>
      <c r="DK26" s="623"/>
      <c r="DL26" s="627" t="s">
        <v>122</v>
      </c>
      <c r="DM26" s="622"/>
      <c r="DN26" s="622"/>
      <c r="DO26" s="622"/>
      <c r="DP26" s="622"/>
      <c r="DQ26" s="622"/>
      <c r="DR26" s="622"/>
      <c r="DS26" s="622"/>
      <c r="DT26" s="622"/>
      <c r="DU26" s="622"/>
      <c r="DV26" s="623"/>
      <c r="DW26" s="624" t="s">
        <v>122</v>
      </c>
      <c r="DX26" s="636"/>
      <c r="DY26" s="636"/>
      <c r="DZ26" s="636"/>
      <c r="EA26" s="636"/>
      <c r="EB26" s="636"/>
      <c r="EC26" s="648"/>
    </row>
    <row r="27" spans="2:133" ht="11.25" customHeight="1" x14ac:dyDescent="0.2">
      <c r="B27" s="618" t="s">
        <v>286</v>
      </c>
      <c r="C27" s="619"/>
      <c r="D27" s="619"/>
      <c r="E27" s="619"/>
      <c r="F27" s="619"/>
      <c r="G27" s="619"/>
      <c r="H27" s="619"/>
      <c r="I27" s="619"/>
      <c r="J27" s="619"/>
      <c r="K27" s="619"/>
      <c r="L27" s="619"/>
      <c r="M27" s="619"/>
      <c r="N27" s="619"/>
      <c r="O27" s="619"/>
      <c r="P27" s="619"/>
      <c r="Q27" s="620"/>
      <c r="R27" s="621">
        <v>143209</v>
      </c>
      <c r="S27" s="622"/>
      <c r="T27" s="622"/>
      <c r="U27" s="622"/>
      <c r="V27" s="622"/>
      <c r="W27" s="622"/>
      <c r="X27" s="622"/>
      <c r="Y27" s="623"/>
      <c r="Z27" s="659">
        <v>1.6</v>
      </c>
      <c r="AA27" s="659"/>
      <c r="AB27" s="659"/>
      <c r="AC27" s="659"/>
      <c r="AD27" s="660" t="s">
        <v>122</v>
      </c>
      <c r="AE27" s="660"/>
      <c r="AF27" s="660"/>
      <c r="AG27" s="660"/>
      <c r="AH27" s="660"/>
      <c r="AI27" s="660"/>
      <c r="AJ27" s="660"/>
      <c r="AK27" s="660"/>
      <c r="AL27" s="624" t="s">
        <v>122</v>
      </c>
      <c r="AM27" s="625"/>
      <c r="AN27" s="625"/>
      <c r="AO27" s="661"/>
      <c r="AP27" s="618" t="s">
        <v>287</v>
      </c>
      <c r="AQ27" s="619"/>
      <c r="AR27" s="619"/>
      <c r="AS27" s="619"/>
      <c r="AT27" s="619"/>
      <c r="AU27" s="619"/>
      <c r="AV27" s="619"/>
      <c r="AW27" s="619"/>
      <c r="AX27" s="619"/>
      <c r="AY27" s="619"/>
      <c r="AZ27" s="619"/>
      <c r="BA27" s="619"/>
      <c r="BB27" s="619"/>
      <c r="BC27" s="619"/>
      <c r="BD27" s="619"/>
      <c r="BE27" s="619"/>
      <c r="BF27" s="620"/>
      <c r="BG27" s="621">
        <v>2825145</v>
      </c>
      <c r="BH27" s="622"/>
      <c r="BI27" s="622"/>
      <c r="BJ27" s="622"/>
      <c r="BK27" s="622"/>
      <c r="BL27" s="622"/>
      <c r="BM27" s="622"/>
      <c r="BN27" s="623"/>
      <c r="BO27" s="659">
        <v>100</v>
      </c>
      <c r="BP27" s="659"/>
      <c r="BQ27" s="659"/>
      <c r="BR27" s="659"/>
      <c r="BS27" s="660" t="s">
        <v>122</v>
      </c>
      <c r="BT27" s="660"/>
      <c r="BU27" s="660"/>
      <c r="BV27" s="660"/>
      <c r="BW27" s="660"/>
      <c r="BX27" s="660"/>
      <c r="BY27" s="660"/>
      <c r="BZ27" s="660"/>
      <c r="CA27" s="660"/>
      <c r="CB27" s="695"/>
      <c r="CD27" s="618" t="s">
        <v>288</v>
      </c>
      <c r="CE27" s="619"/>
      <c r="CF27" s="619"/>
      <c r="CG27" s="619"/>
      <c r="CH27" s="619"/>
      <c r="CI27" s="619"/>
      <c r="CJ27" s="619"/>
      <c r="CK27" s="619"/>
      <c r="CL27" s="619"/>
      <c r="CM27" s="619"/>
      <c r="CN27" s="619"/>
      <c r="CO27" s="619"/>
      <c r="CP27" s="619"/>
      <c r="CQ27" s="620"/>
      <c r="CR27" s="621">
        <v>2160858</v>
      </c>
      <c r="CS27" s="634"/>
      <c r="CT27" s="634"/>
      <c r="CU27" s="634"/>
      <c r="CV27" s="634"/>
      <c r="CW27" s="634"/>
      <c r="CX27" s="634"/>
      <c r="CY27" s="635"/>
      <c r="CZ27" s="624">
        <v>26.2</v>
      </c>
      <c r="DA27" s="636"/>
      <c r="DB27" s="636"/>
      <c r="DC27" s="637"/>
      <c r="DD27" s="627">
        <v>770145</v>
      </c>
      <c r="DE27" s="634"/>
      <c r="DF27" s="634"/>
      <c r="DG27" s="634"/>
      <c r="DH27" s="634"/>
      <c r="DI27" s="634"/>
      <c r="DJ27" s="634"/>
      <c r="DK27" s="635"/>
      <c r="DL27" s="627">
        <v>503155</v>
      </c>
      <c r="DM27" s="634"/>
      <c r="DN27" s="634"/>
      <c r="DO27" s="634"/>
      <c r="DP27" s="634"/>
      <c r="DQ27" s="634"/>
      <c r="DR27" s="634"/>
      <c r="DS27" s="634"/>
      <c r="DT27" s="634"/>
      <c r="DU27" s="634"/>
      <c r="DV27" s="635"/>
      <c r="DW27" s="624">
        <v>9.6</v>
      </c>
      <c r="DX27" s="636"/>
      <c r="DY27" s="636"/>
      <c r="DZ27" s="636"/>
      <c r="EA27" s="636"/>
      <c r="EB27" s="636"/>
      <c r="EC27" s="648"/>
    </row>
    <row r="28" spans="2:133" ht="11.25" customHeight="1" x14ac:dyDescent="0.2">
      <c r="B28" s="618" t="s">
        <v>289</v>
      </c>
      <c r="C28" s="619"/>
      <c r="D28" s="619"/>
      <c r="E28" s="619"/>
      <c r="F28" s="619"/>
      <c r="G28" s="619"/>
      <c r="H28" s="619"/>
      <c r="I28" s="619"/>
      <c r="J28" s="619"/>
      <c r="K28" s="619"/>
      <c r="L28" s="619"/>
      <c r="M28" s="619"/>
      <c r="N28" s="619"/>
      <c r="O28" s="619"/>
      <c r="P28" s="619"/>
      <c r="Q28" s="620"/>
      <c r="R28" s="621">
        <v>79639</v>
      </c>
      <c r="S28" s="622"/>
      <c r="T28" s="622"/>
      <c r="U28" s="622"/>
      <c r="V28" s="622"/>
      <c r="W28" s="622"/>
      <c r="X28" s="622"/>
      <c r="Y28" s="623"/>
      <c r="Z28" s="659">
        <v>0.9</v>
      </c>
      <c r="AA28" s="659"/>
      <c r="AB28" s="659"/>
      <c r="AC28" s="659"/>
      <c r="AD28" s="660">
        <v>22121</v>
      </c>
      <c r="AE28" s="660"/>
      <c r="AF28" s="660"/>
      <c r="AG28" s="660"/>
      <c r="AH28" s="660"/>
      <c r="AI28" s="660"/>
      <c r="AJ28" s="660"/>
      <c r="AK28" s="660"/>
      <c r="AL28" s="624">
        <v>0.4</v>
      </c>
      <c r="AM28" s="625"/>
      <c r="AN28" s="625"/>
      <c r="AO28" s="661"/>
      <c r="AP28" s="618"/>
      <c r="AQ28" s="619"/>
      <c r="AR28" s="619"/>
      <c r="AS28" s="619"/>
      <c r="AT28" s="619"/>
      <c r="AU28" s="619"/>
      <c r="AV28" s="619"/>
      <c r="AW28" s="619"/>
      <c r="AX28" s="619"/>
      <c r="AY28" s="619"/>
      <c r="AZ28" s="619"/>
      <c r="BA28" s="619"/>
      <c r="BB28" s="619"/>
      <c r="BC28" s="619"/>
      <c r="BD28" s="619"/>
      <c r="BE28" s="619"/>
      <c r="BF28" s="620"/>
      <c r="BG28" s="621"/>
      <c r="BH28" s="622"/>
      <c r="BI28" s="622"/>
      <c r="BJ28" s="622"/>
      <c r="BK28" s="622"/>
      <c r="BL28" s="622"/>
      <c r="BM28" s="622"/>
      <c r="BN28" s="623"/>
      <c r="BO28" s="659"/>
      <c r="BP28" s="659"/>
      <c r="BQ28" s="659"/>
      <c r="BR28" s="659"/>
      <c r="BS28" s="627"/>
      <c r="BT28" s="622"/>
      <c r="BU28" s="622"/>
      <c r="BV28" s="622"/>
      <c r="BW28" s="622"/>
      <c r="BX28" s="622"/>
      <c r="BY28" s="622"/>
      <c r="BZ28" s="622"/>
      <c r="CA28" s="622"/>
      <c r="CB28" s="658"/>
      <c r="CD28" s="618" t="s">
        <v>290</v>
      </c>
      <c r="CE28" s="619"/>
      <c r="CF28" s="619"/>
      <c r="CG28" s="619"/>
      <c r="CH28" s="619"/>
      <c r="CI28" s="619"/>
      <c r="CJ28" s="619"/>
      <c r="CK28" s="619"/>
      <c r="CL28" s="619"/>
      <c r="CM28" s="619"/>
      <c r="CN28" s="619"/>
      <c r="CO28" s="619"/>
      <c r="CP28" s="619"/>
      <c r="CQ28" s="620"/>
      <c r="CR28" s="621">
        <v>532400</v>
      </c>
      <c r="CS28" s="622"/>
      <c r="CT28" s="622"/>
      <c r="CU28" s="622"/>
      <c r="CV28" s="622"/>
      <c r="CW28" s="622"/>
      <c r="CX28" s="622"/>
      <c r="CY28" s="623"/>
      <c r="CZ28" s="624">
        <v>6.5</v>
      </c>
      <c r="DA28" s="636"/>
      <c r="DB28" s="636"/>
      <c r="DC28" s="637"/>
      <c r="DD28" s="627">
        <v>532400</v>
      </c>
      <c r="DE28" s="622"/>
      <c r="DF28" s="622"/>
      <c r="DG28" s="622"/>
      <c r="DH28" s="622"/>
      <c r="DI28" s="622"/>
      <c r="DJ28" s="622"/>
      <c r="DK28" s="623"/>
      <c r="DL28" s="627">
        <v>532400</v>
      </c>
      <c r="DM28" s="622"/>
      <c r="DN28" s="622"/>
      <c r="DO28" s="622"/>
      <c r="DP28" s="622"/>
      <c r="DQ28" s="622"/>
      <c r="DR28" s="622"/>
      <c r="DS28" s="622"/>
      <c r="DT28" s="622"/>
      <c r="DU28" s="622"/>
      <c r="DV28" s="623"/>
      <c r="DW28" s="624">
        <v>10.1</v>
      </c>
      <c r="DX28" s="636"/>
      <c r="DY28" s="636"/>
      <c r="DZ28" s="636"/>
      <c r="EA28" s="636"/>
      <c r="EB28" s="636"/>
      <c r="EC28" s="648"/>
    </row>
    <row r="29" spans="2:133" ht="11.25" customHeight="1" x14ac:dyDescent="0.2">
      <c r="B29" s="618" t="s">
        <v>291</v>
      </c>
      <c r="C29" s="619"/>
      <c r="D29" s="619"/>
      <c r="E29" s="619"/>
      <c r="F29" s="619"/>
      <c r="G29" s="619"/>
      <c r="H29" s="619"/>
      <c r="I29" s="619"/>
      <c r="J29" s="619"/>
      <c r="K29" s="619"/>
      <c r="L29" s="619"/>
      <c r="M29" s="619"/>
      <c r="N29" s="619"/>
      <c r="O29" s="619"/>
      <c r="P29" s="619"/>
      <c r="Q29" s="620"/>
      <c r="R29" s="621">
        <v>95917</v>
      </c>
      <c r="S29" s="622"/>
      <c r="T29" s="622"/>
      <c r="U29" s="622"/>
      <c r="V29" s="622"/>
      <c r="W29" s="622"/>
      <c r="X29" s="622"/>
      <c r="Y29" s="623"/>
      <c r="Z29" s="659">
        <v>1.1000000000000001</v>
      </c>
      <c r="AA29" s="659"/>
      <c r="AB29" s="659"/>
      <c r="AC29" s="659"/>
      <c r="AD29" s="660" t="s">
        <v>122</v>
      </c>
      <c r="AE29" s="660"/>
      <c r="AF29" s="660"/>
      <c r="AG29" s="660"/>
      <c r="AH29" s="660"/>
      <c r="AI29" s="660"/>
      <c r="AJ29" s="660"/>
      <c r="AK29" s="660"/>
      <c r="AL29" s="624" t="s">
        <v>122</v>
      </c>
      <c r="AM29" s="625"/>
      <c r="AN29" s="625"/>
      <c r="AO29" s="661"/>
      <c r="AP29" s="602"/>
      <c r="AQ29" s="603"/>
      <c r="AR29" s="603"/>
      <c r="AS29" s="603"/>
      <c r="AT29" s="603"/>
      <c r="AU29" s="603"/>
      <c r="AV29" s="603"/>
      <c r="AW29" s="603"/>
      <c r="AX29" s="603"/>
      <c r="AY29" s="603"/>
      <c r="AZ29" s="603"/>
      <c r="BA29" s="603"/>
      <c r="BB29" s="603"/>
      <c r="BC29" s="603"/>
      <c r="BD29" s="603"/>
      <c r="BE29" s="603"/>
      <c r="BF29" s="604"/>
      <c r="BG29" s="621"/>
      <c r="BH29" s="622"/>
      <c r="BI29" s="622"/>
      <c r="BJ29" s="622"/>
      <c r="BK29" s="622"/>
      <c r="BL29" s="622"/>
      <c r="BM29" s="622"/>
      <c r="BN29" s="623"/>
      <c r="BO29" s="659"/>
      <c r="BP29" s="659"/>
      <c r="BQ29" s="659"/>
      <c r="BR29" s="659"/>
      <c r="BS29" s="660"/>
      <c r="BT29" s="660"/>
      <c r="BU29" s="660"/>
      <c r="BV29" s="660"/>
      <c r="BW29" s="660"/>
      <c r="BX29" s="660"/>
      <c r="BY29" s="660"/>
      <c r="BZ29" s="660"/>
      <c r="CA29" s="660"/>
      <c r="CB29" s="695"/>
      <c r="CD29" s="640" t="s">
        <v>292</v>
      </c>
      <c r="CE29" s="641"/>
      <c r="CF29" s="618" t="s">
        <v>66</v>
      </c>
      <c r="CG29" s="619"/>
      <c r="CH29" s="619"/>
      <c r="CI29" s="619"/>
      <c r="CJ29" s="619"/>
      <c r="CK29" s="619"/>
      <c r="CL29" s="619"/>
      <c r="CM29" s="619"/>
      <c r="CN29" s="619"/>
      <c r="CO29" s="619"/>
      <c r="CP29" s="619"/>
      <c r="CQ29" s="620"/>
      <c r="CR29" s="621">
        <v>532400</v>
      </c>
      <c r="CS29" s="634"/>
      <c r="CT29" s="634"/>
      <c r="CU29" s="634"/>
      <c r="CV29" s="634"/>
      <c r="CW29" s="634"/>
      <c r="CX29" s="634"/>
      <c r="CY29" s="635"/>
      <c r="CZ29" s="624">
        <v>6.5</v>
      </c>
      <c r="DA29" s="636"/>
      <c r="DB29" s="636"/>
      <c r="DC29" s="637"/>
      <c r="DD29" s="627">
        <v>532400</v>
      </c>
      <c r="DE29" s="634"/>
      <c r="DF29" s="634"/>
      <c r="DG29" s="634"/>
      <c r="DH29" s="634"/>
      <c r="DI29" s="634"/>
      <c r="DJ29" s="634"/>
      <c r="DK29" s="635"/>
      <c r="DL29" s="627">
        <v>532400</v>
      </c>
      <c r="DM29" s="634"/>
      <c r="DN29" s="634"/>
      <c r="DO29" s="634"/>
      <c r="DP29" s="634"/>
      <c r="DQ29" s="634"/>
      <c r="DR29" s="634"/>
      <c r="DS29" s="634"/>
      <c r="DT29" s="634"/>
      <c r="DU29" s="634"/>
      <c r="DV29" s="635"/>
      <c r="DW29" s="624">
        <v>10.1</v>
      </c>
      <c r="DX29" s="636"/>
      <c r="DY29" s="636"/>
      <c r="DZ29" s="636"/>
      <c r="EA29" s="636"/>
      <c r="EB29" s="636"/>
      <c r="EC29" s="648"/>
    </row>
    <row r="30" spans="2:133" ht="11.25" customHeight="1" x14ac:dyDescent="0.2">
      <c r="B30" s="618" t="s">
        <v>293</v>
      </c>
      <c r="C30" s="619"/>
      <c r="D30" s="619"/>
      <c r="E30" s="619"/>
      <c r="F30" s="619"/>
      <c r="G30" s="619"/>
      <c r="H30" s="619"/>
      <c r="I30" s="619"/>
      <c r="J30" s="619"/>
      <c r="K30" s="619"/>
      <c r="L30" s="619"/>
      <c r="M30" s="619"/>
      <c r="N30" s="619"/>
      <c r="O30" s="619"/>
      <c r="P30" s="619"/>
      <c r="Q30" s="620"/>
      <c r="R30" s="621">
        <v>1403732</v>
      </c>
      <c r="S30" s="622"/>
      <c r="T30" s="622"/>
      <c r="U30" s="622"/>
      <c r="V30" s="622"/>
      <c r="W30" s="622"/>
      <c r="X30" s="622"/>
      <c r="Y30" s="623"/>
      <c r="Z30" s="659">
        <v>15.9</v>
      </c>
      <c r="AA30" s="659"/>
      <c r="AB30" s="659"/>
      <c r="AC30" s="659"/>
      <c r="AD30" s="660" t="s">
        <v>122</v>
      </c>
      <c r="AE30" s="660"/>
      <c r="AF30" s="660"/>
      <c r="AG30" s="660"/>
      <c r="AH30" s="660"/>
      <c r="AI30" s="660"/>
      <c r="AJ30" s="660"/>
      <c r="AK30" s="660"/>
      <c r="AL30" s="624" t="s">
        <v>122</v>
      </c>
      <c r="AM30" s="625"/>
      <c r="AN30" s="625"/>
      <c r="AO30" s="661"/>
      <c r="AP30" s="673" t="s">
        <v>211</v>
      </c>
      <c r="AQ30" s="674"/>
      <c r="AR30" s="674"/>
      <c r="AS30" s="674"/>
      <c r="AT30" s="674"/>
      <c r="AU30" s="674"/>
      <c r="AV30" s="674"/>
      <c r="AW30" s="674"/>
      <c r="AX30" s="674"/>
      <c r="AY30" s="674"/>
      <c r="AZ30" s="674"/>
      <c r="BA30" s="674"/>
      <c r="BB30" s="674"/>
      <c r="BC30" s="674"/>
      <c r="BD30" s="674"/>
      <c r="BE30" s="674"/>
      <c r="BF30" s="675"/>
      <c r="BG30" s="673" t="s">
        <v>294</v>
      </c>
      <c r="BH30" s="693"/>
      <c r="BI30" s="693"/>
      <c r="BJ30" s="693"/>
      <c r="BK30" s="693"/>
      <c r="BL30" s="693"/>
      <c r="BM30" s="693"/>
      <c r="BN30" s="693"/>
      <c r="BO30" s="693"/>
      <c r="BP30" s="693"/>
      <c r="BQ30" s="694"/>
      <c r="BR30" s="673" t="s">
        <v>295</v>
      </c>
      <c r="BS30" s="693"/>
      <c r="BT30" s="693"/>
      <c r="BU30" s="693"/>
      <c r="BV30" s="693"/>
      <c r="BW30" s="693"/>
      <c r="BX30" s="693"/>
      <c r="BY30" s="693"/>
      <c r="BZ30" s="693"/>
      <c r="CA30" s="693"/>
      <c r="CB30" s="694"/>
      <c r="CD30" s="642"/>
      <c r="CE30" s="643"/>
      <c r="CF30" s="618" t="s">
        <v>296</v>
      </c>
      <c r="CG30" s="619"/>
      <c r="CH30" s="619"/>
      <c r="CI30" s="619"/>
      <c r="CJ30" s="619"/>
      <c r="CK30" s="619"/>
      <c r="CL30" s="619"/>
      <c r="CM30" s="619"/>
      <c r="CN30" s="619"/>
      <c r="CO30" s="619"/>
      <c r="CP30" s="619"/>
      <c r="CQ30" s="620"/>
      <c r="CR30" s="621">
        <v>513268</v>
      </c>
      <c r="CS30" s="622"/>
      <c r="CT30" s="622"/>
      <c r="CU30" s="622"/>
      <c r="CV30" s="622"/>
      <c r="CW30" s="622"/>
      <c r="CX30" s="622"/>
      <c r="CY30" s="623"/>
      <c r="CZ30" s="624">
        <v>6.2</v>
      </c>
      <c r="DA30" s="636"/>
      <c r="DB30" s="636"/>
      <c r="DC30" s="637"/>
      <c r="DD30" s="627">
        <v>513268</v>
      </c>
      <c r="DE30" s="622"/>
      <c r="DF30" s="622"/>
      <c r="DG30" s="622"/>
      <c r="DH30" s="622"/>
      <c r="DI30" s="622"/>
      <c r="DJ30" s="622"/>
      <c r="DK30" s="623"/>
      <c r="DL30" s="627">
        <v>513268</v>
      </c>
      <c r="DM30" s="622"/>
      <c r="DN30" s="622"/>
      <c r="DO30" s="622"/>
      <c r="DP30" s="622"/>
      <c r="DQ30" s="622"/>
      <c r="DR30" s="622"/>
      <c r="DS30" s="622"/>
      <c r="DT30" s="622"/>
      <c r="DU30" s="622"/>
      <c r="DV30" s="623"/>
      <c r="DW30" s="624">
        <v>9.8000000000000007</v>
      </c>
      <c r="DX30" s="636"/>
      <c r="DY30" s="636"/>
      <c r="DZ30" s="636"/>
      <c r="EA30" s="636"/>
      <c r="EB30" s="636"/>
      <c r="EC30" s="648"/>
    </row>
    <row r="31" spans="2:133" ht="11.25" customHeight="1" x14ac:dyDescent="0.2">
      <c r="B31" s="696" t="s">
        <v>297</v>
      </c>
      <c r="C31" s="697"/>
      <c r="D31" s="697"/>
      <c r="E31" s="697"/>
      <c r="F31" s="697"/>
      <c r="G31" s="697"/>
      <c r="H31" s="697"/>
      <c r="I31" s="697"/>
      <c r="J31" s="697"/>
      <c r="K31" s="697"/>
      <c r="L31" s="697"/>
      <c r="M31" s="697"/>
      <c r="N31" s="697"/>
      <c r="O31" s="697"/>
      <c r="P31" s="697"/>
      <c r="Q31" s="698"/>
      <c r="R31" s="621" t="s">
        <v>122</v>
      </c>
      <c r="S31" s="622"/>
      <c r="T31" s="622"/>
      <c r="U31" s="622"/>
      <c r="V31" s="622"/>
      <c r="W31" s="622"/>
      <c r="X31" s="622"/>
      <c r="Y31" s="623"/>
      <c r="Z31" s="659" t="s">
        <v>122</v>
      </c>
      <c r="AA31" s="659"/>
      <c r="AB31" s="659"/>
      <c r="AC31" s="659"/>
      <c r="AD31" s="660" t="s">
        <v>122</v>
      </c>
      <c r="AE31" s="660"/>
      <c r="AF31" s="660"/>
      <c r="AG31" s="660"/>
      <c r="AH31" s="660"/>
      <c r="AI31" s="660"/>
      <c r="AJ31" s="660"/>
      <c r="AK31" s="660"/>
      <c r="AL31" s="624" t="s">
        <v>122</v>
      </c>
      <c r="AM31" s="625"/>
      <c r="AN31" s="625"/>
      <c r="AO31" s="661"/>
      <c r="AP31" s="687" t="s">
        <v>298</v>
      </c>
      <c r="AQ31" s="688"/>
      <c r="AR31" s="688"/>
      <c r="AS31" s="688"/>
      <c r="AT31" s="689" t="s">
        <v>299</v>
      </c>
      <c r="AU31" s="206"/>
      <c r="AV31" s="206"/>
      <c r="AW31" s="206"/>
      <c r="AX31" s="679" t="s">
        <v>177</v>
      </c>
      <c r="AY31" s="680"/>
      <c r="AZ31" s="680"/>
      <c r="BA31" s="680"/>
      <c r="BB31" s="680"/>
      <c r="BC31" s="680"/>
      <c r="BD31" s="680"/>
      <c r="BE31" s="680"/>
      <c r="BF31" s="681"/>
      <c r="BG31" s="683">
        <v>98.8</v>
      </c>
      <c r="BH31" s="684"/>
      <c r="BI31" s="684"/>
      <c r="BJ31" s="684"/>
      <c r="BK31" s="684"/>
      <c r="BL31" s="684"/>
      <c r="BM31" s="685">
        <v>95.5</v>
      </c>
      <c r="BN31" s="684"/>
      <c r="BO31" s="684"/>
      <c r="BP31" s="684"/>
      <c r="BQ31" s="686"/>
      <c r="BR31" s="683">
        <v>98.8</v>
      </c>
      <c r="BS31" s="684"/>
      <c r="BT31" s="684"/>
      <c r="BU31" s="684"/>
      <c r="BV31" s="684"/>
      <c r="BW31" s="684"/>
      <c r="BX31" s="685">
        <v>95.5</v>
      </c>
      <c r="BY31" s="684"/>
      <c r="BZ31" s="684"/>
      <c r="CA31" s="684"/>
      <c r="CB31" s="686"/>
      <c r="CD31" s="642"/>
      <c r="CE31" s="643"/>
      <c r="CF31" s="618" t="s">
        <v>300</v>
      </c>
      <c r="CG31" s="619"/>
      <c r="CH31" s="619"/>
      <c r="CI31" s="619"/>
      <c r="CJ31" s="619"/>
      <c r="CK31" s="619"/>
      <c r="CL31" s="619"/>
      <c r="CM31" s="619"/>
      <c r="CN31" s="619"/>
      <c r="CO31" s="619"/>
      <c r="CP31" s="619"/>
      <c r="CQ31" s="620"/>
      <c r="CR31" s="621">
        <v>19132</v>
      </c>
      <c r="CS31" s="634"/>
      <c r="CT31" s="634"/>
      <c r="CU31" s="634"/>
      <c r="CV31" s="634"/>
      <c r="CW31" s="634"/>
      <c r="CX31" s="634"/>
      <c r="CY31" s="635"/>
      <c r="CZ31" s="624">
        <v>0.2</v>
      </c>
      <c r="DA31" s="636"/>
      <c r="DB31" s="636"/>
      <c r="DC31" s="637"/>
      <c r="DD31" s="627">
        <v>19132</v>
      </c>
      <c r="DE31" s="634"/>
      <c r="DF31" s="634"/>
      <c r="DG31" s="634"/>
      <c r="DH31" s="634"/>
      <c r="DI31" s="634"/>
      <c r="DJ31" s="634"/>
      <c r="DK31" s="635"/>
      <c r="DL31" s="627">
        <v>19132</v>
      </c>
      <c r="DM31" s="634"/>
      <c r="DN31" s="634"/>
      <c r="DO31" s="634"/>
      <c r="DP31" s="634"/>
      <c r="DQ31" s="634"/>
      <c r="DR31" s="634"/>
      <c r="DS31" s="634"/>
      <c r="DT31" s="634"/>
      <c r="DU31" s="634"/>
      <c r="DV31" s="635"/>
      <c r="DW31" s="624">
        <v>0.4</v>
      </c>
      <c r="DX31" s="636"/>
      <c r="DY31" s="636"/>
      <c r="DZ31" s="636"/>
      <c r="EA31" s="636"/>
      <c r="EB31" s="636"/>
      <c r="EC31" s="648"/>
    </row>
    <row r="32" spans="2:133" ht="11.25" customHeight="1" x14ac:dyDescent="0.2">
      <c r="B32" s="618" t="s">
        <v>301</v>
      </c>
      <c r="C32" s="619"/>
      <c r="D32" s="619"/>
      <c r="E32" s="619"/>
      <c r="F32" s="619"/>
      <c r="G32" s="619"/>
      <c r="H32" s="619"/>
      <c r="I32" s="619"/>
      <c r="J32" s="619"/>
      <c r="K32" s="619"/>
      <c r="L32" s="619"/>
      <c r="M32" s="619"/>
      <c r="N32" s="619"/>
      <c r="O32" s="619"/>
      <c r="P32" s="619"/>
      <c r="Q32" s="620"/>
      <c r="R32" s="621">
        <v>675152</v>
      </c>
      <c r="S32" s="622"/>
      <c r="T32" s="622"/>
      <c r="U32" s="622"/>
      <c r="V32" s="622"/>
      <c r="W32" s="622"/>
      <c r="X32" s="622"/>
      <c r="Y32" s="623"/>
      <c r="Z32" s="659">
        <v>7.6</v>
      </c>
      <c r="AA32" s="659"/>
      <c r="AB32" s="659"/>
      <c r="AC32" s="659"/>
      <c r="AD32" s="660" t="s">
        <v>122</v>
      </c>
      <c r="AE32" s="660"/>
      <c r="AF32" s="660"/>
      <c r="AG32" s="660"/>
      <c r="AH32" s="660"/>
      <c r="AI32" s="660"/>
      <c r="AJ32" s="660"/>
      <c r="AK32" s="660"/>
      <c r="AL32" s="624" t="s">
        <v>122</v>
      </c>
      <c r="AM32" s="625"/>
      <c r="AN32" s="625"/>
      <c r="AO32" s="661"/>
      <c r="AP32" s="662"/>
      <c r="AQ32" s="663"/>
      <c r="AR32" s="663"/>
      <c r="AS32" s="663"/>
      <c r="AT32" s="690"/>
      <c r="AU32" s="202" t="s">
        <v>302</v>
      </c>
      <c r="AX32" s="618" t="s">
        <v>303</v>
      </c>
      <c r="AY32" s="619"/>
      <c r="AZ32" s="619"/>
      <c r="BA32" s="619"/>
      <c r="BB32" s="619"/>
      <c r="BC32" s="619"/>
      <c r="BD32" s="619"/>
      <c r="BE32" s="619"/>
      <c r="BF32" s="620"/>
      <c r="BG32" s="692">
        <v>98.5</v>
      </c>
      <c r="BH32" s="634"/>
      <c r="BI32" s="634"/>
      <c r="BJ32" s="634"/>
      <c r="BK32" s="634"/>
      <c r="BL32" s="634"/>
      <c r="BM32" s="625">
        <v>94.3</v>
      </c>
      <c r="BN32" s="634"/>
      <c r="BO32" s="634"/>
      <c r="BP32" s="634"/>
      <c r="BQ32" s="657"/>
      <c r="BR32" s="692">
        <v>98.7</v>
      </c>
      <c r="BS32" s="634"/>
      <c r="BT32" s="634"/>
      <c r="BU32" s="634"/>
      <c r="BV32" s="634"/>
      <c r="BW32" s="634"/>
      <c r="BX32" s="625">
        <v>94.4</v>
      </c>
      <c r="BY32" s="634"/>
      <c r="BZ32" s="634"/>
      <c r="CA32" s="634"/>
      <c r="CB32" s="657"/>
      <c r="CD32" s="644"/>
      <c r="CE32" s="645"/>
      <c r="CF32" s="618" t="s">
        <v>304</v>
      </c>
      <c r="CG32" s="619"/>
      <c r="CH32" s="619"/>
      <c r="CI32" s="619"/>
      <c r="CJ32" s="619"/>
      <c r="CK32" s="619"/>
      <c r="CL32" s="619"/>
      <c r="CM32" s="619"/>
      <c r="CN32" s="619"/>
      <c r="CO32" s="619"/>
      <c r="CP32" s="619"/>
      <c r="CQ32" s="620"/>
      <c r="CR32" s="621" t="s">
        <v>122</v>
      </c>
      <c r="CS32" s="622"/>
      <c r="CT32" s="622"/>
      <c r="CU32" s="622"/>
      <c r="CV32" s="622"/>
      <c r="CW32" s="622"/>
      <c r="CX32" s="622"/>
      <c r="CY32" s="623"/>
      <c r="CZ32" s="624" t="s">
        <v>122</v>
      </c>
      <c r="DA32" s="636"/>
      <c r="DB32" s="636"/>
      <c r="DC32" s="637"/>
      <c r="DD32" s="627" t="s">
        <v>122</v>
      </c>
      <c r="DE32" s="622"/>
      <c r="DF32" s="622"/>
      <c r="DG32" s="622"/>
      <c r="DH32" s="622"/>
      <c r="DI32" s="622"/>
      <c r="DJ32" s="622"/>
      <c r="DK32" s="623"/>
      <c r="DL32" s="627" t="s">
        <v>122</v>
      </c>
      <c r="DM32" s="622"/>
      <c r="DN32" s="622"/>
      <c r="DO32" s="622"/>
      <c r="DP32" s="622"/>
      <c r="DQ32" s="622"/>
      <c r="DR32" s="622"/>
      <c r="DS32" s="622"/>
      <c r="DT32" s="622"/>
      <c r="DU32" s="622"/>
      <c r="DV32" s="623"/>
      <c r="DW32" s="624" t="s">
        <v>122</v>
      </c>
      <c r="DX32" s="636"/>
      <c r="DY32" s="636"/>
      <c r="DZ32" s="636"/>
      <c r="EA32" s="636"/>
      <c r="EB32" s="636"/>
      <c r="EC32" s="648"/>
    </row>
    <row r="33" spans="2:133" ht="11.25" customHeight="1" x14ac:dyDescent="0.2">
      <c r="B33" s="618" t="s">
        <v>305</v>
      </c>
      <c r="C33" s="619"/>
      <c r="D33" s="619"/>
      <c r="E33" s="619"/>
      <c r="F33" s="619"/>
      <c r="G33" s="619"/>
      <c r="H33" s="619"/>
      <c r="I33" s="619"/>
      <c r="J33" s="619"/>
      <c r="K33" s="619"/>
      <c r="L33" s="619"/>
      <c r="M33" s="619"/>
      <c r="N33" s="619"/>
      <c r="O33" s="619"/>
      <c r="P33" s="619"/>
      <c r="Q33" s="620"/>
      <c r="R33" s="621">
        <v>5120</v>
      </c>
      <c r="S33" s="622"/>
      <c r="T33" s="622"/>
      <c r="U33" s="622"/>
      <c r="V33" s="622"/>
      <c r="W33" s="622"/>
      <c r="X33" s="622"/>
      <c r="Y33" s="623"/>
      <c r="Z33" s="659">
        <v>0.1</v>
      </c>
      <c r="AA33" s="659"/>
      <c r="AB33" s="659"/>
      <c r="AC33" s="659"/>
      <c r="AD33" s="660">
        <v>2167</v>
      </c>
      <c r="AE33" s="660"/>
      <c r="AF33" s="660"/>
      <c r="AG33" s="660"/>
      <c r="AH33" s="660"/>
      <c r="AI33" s="660"/>
      <c r="AJ33" s="660"/>
      <c r="AK33" s="660"/>
      <c r="AL33" s="624">
        <v>0</v>
      </c>
      <c r="AM33" s="625"/>
      <c r="AN33" s="625"/>
      <c r="AO33" s="661"/>
      <c r="AP33" s="664"/>
      <c r="AQ33" s="665"/>
      <c r="AR33" s="665"/>
      <c r="AS33" s="665"/>
      <c r="AT33" s="691"/>
      <c r="AU33" s="207"/>
      <c r="AV33" s="207"/>
      <c r="AW33" s="207"/>
      <c r="AX33" s="602" t="s">
        <v>306</v>
      </c>
      <c r="AY33" s="603"/>
      <c r="AZ33" s="603"/>
      <c r="BA33" s="603"/>
      <c r="BB33" s="603"/>
      <c r="BC33" s="603"/>
      <c r="BD33" s="603"/>
      <c r="BE33" s="603"/>
      <c r="BF33" s="604"/>
      <c r="BG33" s="682">
        <v>98.9</v>
      </c>
      <c r="BH33" s="606"/>
      <c r="BI33" s="606"/>
      <c r="BJ33" s="606"/>
      <c r="BK33" s="606"/>
      <c r="BL33" s="606"/>
      <c r="BM33" s="652">
        <v>96.4</v>
      </c>
      <c r="BN33" s="606"/>
      <c r="BO33" s="606"/>
      <c r="BP33" s="606"/>
      <c r="BQ33" s="669"/>
      <c r="BR33" s="682">
        <v>98.7</v>
      </c>
      <c r="BS33" s="606"/>
      <c r="BT33" s="606"/>
      <c r="BU33" s="606"/>
      <c r="BV33" s="606"/>
      <c r="BW33" s="606"/>
      <c r="BX33" s="652">
        <v>96.3</v>
      </c>
      <c r="BY33" s="606"/>
      <c r="BZ33" s="606"/>
      <c r="CA33" s="606"/>
      <c r="CB33" s="669"/>
      <c r="CD33" s="618" t="s">
        <v>307</v>
      </c>
      <c r="CE33" s="619"/>
      <c r="CF33" s="619"/>
      <c r="CG33" s="619"/>
      <c r="CH33" s="619"/>
      <c r="CI33" s="619"/>
      <c r="CJ33" s="619"/>
      <c r="CK33" s="619"/>
      <c r="CL33" s="619"/>
      <c r="CM33" s="619"/>
      <c r="CN33" s="619"/>
      <c r="CO33" s="619"/>
      <c r="CP33" s="619"/>
      <c r="CQ33" s="620"/>
      <c r="CR33" s="621">
        <v>4032768</v>
      </c>
      <c r="CS33" s="634"/>
      <c r="CT33" s="634"/>
      <c r="CU33" s="634"/>
      <c r="CV33" s="634"/>
      <c r="CW33" s="634"/>
      <c r="CX33" s="634"/>
      <c r="CY33" s="635"/>
      <c r="CZ33" s="624">
        <v>48.9</v>
      </c>
      <c r="DA33" s="636"/>
      <c r="DB33" s="636"/>
      <c r="DC33" s="637"/>
      <c r="DD33" s="627">
        <v>3329134</v>
      </c>
      <c r="DE33" s="634"/>
      <c r="DF33" s="634"/>
      <c r="DG33" s="634"/>
      <c r="DH33" s="634"/>
      <c r="DI33" s="634"/>
      <c r="DJ33" s="634"/>
      <c r="DK33" s="635"/>
      <c r="DL33" s="627">
        <v>2755793</v>
      </c>
      <c r="DM33" s="634"/>
      <c r="DN33" s="634"/>
      <c r="DO33" s="634"/>
      <c r="DP33" s="634"/>
      <c r="DQ33" s="634"/>
      <c r="DR33" s="634"/>
      <c r="DS33" s="634"/>
      <c r="DT33" s="634"/>
      <c r="DU33" s="634"/>
      <c r="DV33" s="635"/>
      <c r="DW33" s="624">
        <v>52.4</v>
      </c>
      <c r="DX33" s="636"/>
      <c r="DY33" s="636"/>
      <c r="DZ33" s="636"/>
      <c r="EA33" s="636"/>
      <c r="EB33" s="636"/>
      <c r="EC33" s="648"/>
    </row>
    <row r="34" spans="2:133" ht="11.25" customHeight="1" x14ac:dyDescent="0.2">
      <c r="B34" s="618" t="s">
        <v>308</v>
      </c>
      <c r="C34" s="619"/>
      <c r="D34" s="619"/>
      <c r="E34" s="619"/>
      <c r="F34" s="619"/>
      <c r="G34" s="619"/>
      <c r="H34" s="619"/>
      <c r="I34" s="619"/>
      <c r="J34" s="619"/>
      <c r="K34" s="619"/>
      <c r="L34" s="619"/>
      <c r="M34" s="619"/>
      <c r="N34" s="619"/>
      <c r="O34" s="619"/>
      <c r="P34" s="619"/>
      <c r="Q34" s="620"/>
      <c r="R34" s="621">
        <v>119368</v>
      </c>
      <c r="S34" s="622"/>
      <c r="T34" s="622"/>
      <c r="U34" s="622"/>
      <c r="V34" s="622"/>
      <c r="W34" s="622"/>
      <c r="X34" s="622"/>
      <c r="Y34" s="623"/>
      <c r="Z34" s="659">
        <v>1.4</v>
      </c>
      <c r="AA34" s="659"/>
      <c r="AB34" s="659"/>
      <c r="AC34" s="659"/>
      <c r="AD34" s="660" t="s">
        <v>122</v>
      </c>
      <c r="AE34" s="660"/>
      <c r="AF34" s="660"/>
      <c r="AG34" s="660"/>
      <c r="AH34" s="660"/>
      <c r="AI34" s="660"/>
      <c r="AJ34" s="660"/>
      <c r="AK34" s="660"/>
      <c r="AL34" s="624" t="s">
        <v>122</v>
      </c>
      <c r="AM34" s="625"/>
      <c r="AN34" s="625"/>
      <c r="AO34" s="661"/>
      <c r="AP34" s="208"/>
      <c r="AQ34" s="209"/>
      <c r="AS34" s="206"/>
      <c r="AT34" s="206"/>
      <c r="AU34" s="206"/>
      <c r="AV34" s="206"/>
      <c r="AW34" s="206"/>
      <c r="AX34" s="206"/>
      <c r="AY34" s="206"/>
      <c r="AZ34" s="206"/>
      <c r="BA34" s="206"/>
      <c r="BB34" s="206"/>
      <c r="BC34" s="206"/>
      <c r="BD34" s="206"/>
      <c r="BE34" s="206"/>
      <c r="BF34" s="206"/>
      <c r="BG34" s="209"/>
      <c r="BH34" s="209"/>
      <c r="BI34" s="209"/>
      <c r="BJ34" s="209"/>
      <c r="BK34" s="209"/>
      <c r="BL34" s="209"/>
      <c r="BM34" s="209"/>
      <c r="BN34" s="209"/>
      <c r="BO34" s="209"/>
      <c r="BP34" s="209"/>
      <c r="BQ34" s="209"/>
      <c r="BR34" s="209"/>
      <c r="BS34" s="209"/>
      <c r="BT34" s="209"/>
      <c r="BU34" s="209"/>
      <c r="BV34" s="209"/>
      <c r="BW34" s="209"/>
      <c r="BX34" s="209"/>
      <c r="BY34" s="209"/>
      <c r="BZ34" s="209"/>
      <c r="CA34" s="209"/>
      <c r="CB34" s="209"/>
      <c r="CD34" s="618" t="s">
        <v>309</v>
      </c>
      <c r="CE34" s="619"/>
      <c r="CF34" s="619"/>
      <c r="CG34" s="619"/>
      <c r="CH34" s="619"/>
      <c r="CI34" s="619"/>
      <c r="CJ34" s="619"/>
      <c r="CK34" s="619"/>
      <c r="CL34" s="619"/>
      <c r="CM34" s="619"/>
      <c r="CN34" s="619"/>
      <c r="CO34" s="619"/>
      <c r="CP34" s="619"/>
      <c r="CQ34" s="620"/>
      <c r="CR34" s="621">
        <v>1732547</v>
      </c>
      <c r="CS34" s="622"/>
      <c r="CT34" s="622"/>
      <c r="CU34" s="622"/>
      <c r="CV34" s="622"/>
      <c r="CW34" s="622"/>
      <c r="CX34" s="622"/>
      <c r="CY34" s="623"/>
      <c r="CZ34" s="624">
        <v>21</v>
      </c>
      <c r="DA34" s="636"/>
      <c r="DB34" s="636"/>
      <c r="DC34" s="637"/>
      <c r="DD34" s="627">
        <v>1331207</v>
      </c>
      <c r="DE34" s="622"/>
      <c r="DF34" s="622"/>
      <c r="DG34" s="622"/>
      <c r="DH34" s="622"/>
      <c r="DI34" s="622"/>
      <c r="DJ34" s="622"/>
      <c r="DK34" s="623"/>
      <c r="DL34" s="627">
        <v>1019358</v>
      </c>
      <c r="DM34" s="622"/>
      <c r="DN34" s="622"/>
      <c r="DO34" s="622"/>
      <c r="DP34" s="622"/>
      <c r="DQ34" s="622"/>
      <c r="DR34" s="622"/>
      <c r="DS34" s="622"/>
      <c r="DT34" s="622"/>
      <c r="DU34" s="622"/>
      <c r="DV34" s="623"/>
      <c r="DW34" s="624">
        <v>19.399999999999999</v>
      </c>
      <c r="DX34" s="636"/>
      <c r="DY34" s="636"/>
      <c r="DZ34" s="636"/>
      <c r="EA34" s="636"/>
      <c r="EB34" s="636"/>
      <c r="EC34" s="648"/>
    </row>
    <row r="35" spans="2:133" ht="11.25" customHeight="1" x14ac:dyDescent="0.2">
      <c r="B35" s="618" t="s">
        <v>310</v>
      </c>
      <c r="C35" s="619"/>
      <c r="D35" s="619"/>
      <c r="E35" s="619"/>
      <c r="F35" s="619"/>
      <c r="G35" s="619"/>
      <c r="H35" s="619"/>
      <c r="I35" s="619"/>
      <c r="J35" s="619"/>
      <c r="K35" s="619"/>
      <c r="L35" s="619"/>
      <c r="M35" s="619"/>
      <c r="N35" s="619"/>
      <c r="O35" s="619"/>
      <c r="P35" s="619"/>
      <c r="Q35" s="620"/>
      <c r="R35" s="621">
        <v>131342</v>
      </c>
      <c r="S35" s="622"/>
      <c r="T35" s="622"/>
      <c r="U35" s="622"/>
      <c r="V35" s="622"/>
      <c r="W35" s="622"/>
      <c r="X35" s="622"/>
      <c r="Y35" s="623"/>
      <c r="Z35" s="659">
        <v>1.5</v>
      </c>
      <c r="AA35" s="659"/>
      <c r="AB35" s="659"/>
      <c r="AC35" s="659"/>
      <c r="AD35" s="660" t="s">
        <v>122</v>
      </c>
      <c r="AE35" s="660"/>
      <c r="AF35" s="660"/>
      <c r="AG35" s="660"/>
      <c r="AH35" s="660"/>
      <c r="AI35" s="660"/>
      <c r="AJ35" s="660"/>
      <c r="AK35" s="660"/>
      <c r="AL35" s="624" t="s">
        <v>122</v>
      </c>
      <c r="AM35" s="625"/>
      <c r="AN35" s="625"/>
      <c r="AO35" s="661"/>
      <c r="AP35" s="210"/>
      <c r="AQ35" s="673" t="s">
        <v>311</v>
      </c>
      <c r="AR35" s="674"/>
      <c r="AS35" s="674"/>
      <c r="AT35" s="674"/>
      <c r="AU35" s="674"/>
      <c r="AV35" s="674"/>
      <c r="AW35" s="674"/>
      <c r="AX35" s="674"/>
      <c r="AY35" s="674"/>
      <c r="AZ35" s="674"/>
      <c r="BA35" s="674"/>
      <c r="BB35" s="674"/>
      <c r="BC35" s="674"/>
      <c r="BD35" s="674"/>
      <c r="BE35" s="674"/>
      <c r="BF35" s="675"/>
      <c r="BG35" s="673" t="s">
        <v>312</v>
      </c>
      <c r="BH35" s="674"/>
      <c r="BI35" s="674"/>
      <c r="BJ35" s="674"/>
      <c r="BK35" s="674"/>
      <c r="BL35" s="674"/>
      <c r="BM35" s="674"/>
      <c r="BN35" s="674"/>
      <c r="BO35" s="674"/>
      <c r="BP35" s="674"/>
      <c r="BQ35" s="674"/>
      <c r="BR35" s="674"/>
      <c r="BS35" s="674"/>
      <c r="BT35" s="674"/>
      <c r="BU35" s="674"/>
      <c r="BV35" s="674"/>
      <c r="BW35" s="674"/>
      <c r="BX35" s="674"/>
      <c r="BY35" s="674"/>
      <c r="BZ35" s="674"/>
      <c r="CA35" s="674"/>
      <c r="CB35" s="675"/>
      <c r="CD35" s="618" t="s">
        <v>313</v>
      </c>
      <c r="CE35" s="619"/>
      <c r="CF35" s="619"/>
      <c r="CG35" s="619"/>
      <c r="CH35" s="619"/>
      <c r="CI35" s="619"/>
      <c r="CJ35" s="619"/>
      <c r="CK35" s="619"/>
      <c r="CL35" s="619"/>
      <c r="CM35" s="619"/>
      <c r="CN35" s="619"/>
      <c r="CO35" s="619"/>
      <c r="CP35" s="619"/>
      <c r="CQ35" s="620"/>
      <c r="CR35" s="621">
        <v>55487</v>
      </c>
      <c r="CS35" s="634"/>
      <c r="CT35" s="634"/>
      <c r="CU35" s="634"/>
      <c r="CV35" s="634"/>
      <c r="CW35" s="634"/>
      <c r="CX35" s="634"/>
      <c r="CY35" s="635"/>
      <c r="CZ35" s="624">
        <v>0.7</v>
      </c>
      <c r="DA35" s="636"/>
      <c r="DB35" s="636"/>
      <c r="DC35" s="637"/>
      <c r="DD35" s="627">
        <v>52223</v>
      </c>
      <c r="DE35" s="634"/>
      <c r="DF35" s="634"/>
      <c r="DG35" s="634"/>
      <c r="DH35" s="634"/>
      <c r="DI35" s="634"/>
      <c r="DJ35" s="634"/>
      <c r="DK35" s="635"/>
      <c r="DL35" s="627">
        <v>46513</v>
      </c>
      <c r="DM35" s="634"/>
      <c r="DN35" s="634"/>
      <c r="DO35" s="634"/>
      <c r="DP35" s="634"/>
      <c r="DQ35" s="634"/>
      <c r="DR35" s="634"/>
      <c r="DS35" s="634"/>
      <c r="DT35" s="634"/>
      <c r="DU35" s="634"/>
      <c r="DV35" s="635"/>
      <c r="DW35" s="624">
        <v>0.9</v>
      </c>
      <c r="DX35" s="636"/>
      <c r="DY35" s="636"/>
      <c r="DZ35" s="636"/>
      <c r="EA35" s="636"/>
      <c r="EB35" s="636"/>
      <c r="EC35" s="648"/>
    </row>
    <row r="36" spans="2:133" ht="11.25" customHeight="1" x14ac:dyDescent="0.2">
      <c r="B36" s="618" t="s">
        <v>314</v>
      </c>
      <c r="C36" s="619"/>
      <c r="D36" s="619"/>
      <c r="E36" s="619"/>
      <c r="F36" s="619"/>
      <c r="G36" s="619"/>
      <c r="H36" s="619"/>
      <c r="I36" s="619"/>
      <c r="J36" s="619"/>
      <c r="K36" s="619"/>
      <c r="L36" s="619"/>
      <c r="M36" s="619"/>
      <c r="N36" s="619"/>
      <c r="O36" s="619"/>
      <c r="P36" s="619"/>
      <c r="Q36" s="620"/>
      <c r="R36" s="621">
        <v>482368</v>
      </c>
      <c r="S36" s="622"/>
      <c r="T36" s="622"/>
      <c r="U36" s="622"/>
      <c r="V36" s="622"/>
      <c r="W36" s="622"/>
      <c r="X36" s="622"/>
      <c r="Y36" s="623"/>
      <c r="Z36" s="659">
        <v>5.5</v>
      </c>
      <c r="AA36" s="659"/>
      <c r="AB36" s="659"/>
      <c r="AC36" s="659"/>
      <c r="AD36" s="660" t="s">
        <v>122</v>
      </c>
      <c r="AE36" s="660"/>
      <c r="AF36" s="660"/>
      <c r="AG36" s="660"/>
      <c r="AH36" s="660"/>
      <c r="AI36" s="660"/>
      <c r="AJ36" s="660"/>
      <c r="AK36" s="660"/>
      <c r="AL36" s="624" t="s">
        <v>122</v>
      </c>
      <c r="AM36" s="625"/>
      <c r="AN36" s="625"/>
      <c r="AO36" s="661"/>
      <c r="AP36" s="210"/>
      <c r="AQ36" s="670" t="s">
        <v>315</v>
      </c>
      <c r="AR36" s="671"/>
      <c r="AS36" s="671"/>
      <c r="AT36" s="671"/>
      <c r="AU36" s="671"/>
      <c r="AV36" s="671"/>
      <c r="AW36" s="671"/>
      <c r="AX36" s="671"/>
      <c r="AY36" s="672"/>
      <c r="AZ36" s="676">
        <v>1095740</v>
      </c>
      <c r="BA36" s="677"/>
      <c r="BB36" s="677"/>
      <c r="BC36" s="677"/>
      <c r="BD36" s="677"/>
      <c r="BE36" s="677"/>
      <c r="BF36" s="678"/>
      <c r="BG36" s="679" t="s">
        <v>316</v>
      </c>
      <c r="BH36" s="680"/>
      <c r="BI36" s="680"/>
      <c r="BJ36" s="680"/>
      <c r="BK36" s="680"/>
      <c r="BL36" s="680"/>
      <c r="BM36" s="680"/>
      <c r="BN36" s="680"/>
      <c r="BO36" s="680"/>
      <c r="BP36" s="680"/>
      <c r="BQ36" s="680"/>
      <c r="BR36" s="680"/>
      <c r="BS36" s="680"/>
      <c r="BT36" s="680"/>
      <c r="BU36" s="681"/>
      <c r="BV36" s="676">
        <v>110993</v>
      </c>
      <c r="BW36" s="677"/>
      <c r="BX36" s="677"/>
      <c r="BY36" s="677"/>
      <c r="BZ36" s="677"/>
      <c r="CA36" s="677"/>
      <c r="CB36" s="678"/>
      <c r="CD36" s="618" t="s">
        <v>317</v>
      </c>
      <c r="CE36" s="619"/>
      <c r="CF36" s="619"/>
      <c r="CG36" s="619"/>
      <c r="CH36" s="619"/>
      <c r="CI36" s="619"/>
      <c r="CJ36" s="619"/>
      <c r="CK36" s="619"/>
      <c r="CL36" s="619"/>
      <c r="CM36" s="619"/>
      <c r="CN36" s="619"/>
      <c r="CO36" s="619"/>
      <c r="CP36" s="619"/>
      <c r="CQ36" s="620"/>
      <c r="CR36" s="621">
        <v>1241406</v>
      </c>
      <c r="CS36" s="622"/>
      <c r="CT36" s="622"/>
      <c r="CU36" s="622"/>
      <c r="CV36" s="622"/>
      <c r="CW36" s="622"/>
      <c r="CX36" s="622"/>
      <c r="CY36" s="623"/>
      <c r="CZ36" s="624">
        <v>15.1</v>
      </c>
      <c r="DA36" s="636"/>
      <c r="DB36" s="636"/>
      <c r="DC36" s="637"/>
      <c r="DD36" s="627">
        <v>1170674</v>
      </c>
      <c r="DE36" s="622"/>
      <c r="DF36" s="622"/>
      <c r="DG36" s="622"/>
      <c r="DH36" s="622"/>
      <c r="DI36" s="622"/>
      <c r="DJ36" s="622"/>
      <c r="DK36" s="623"/>
      <c r="DL36" s="627">
        <v>965940</v>
      </c>
      <c r="DM36" s="622"/>
      <c r="DN36" s="622"/>
      <c r="DO36" s="622"/>
      <c r="DP36" s="622"/>
      <c r="DQ36" s="622"/>
      <c r="DR36" s="622"/>
      <c r="DS36" s="622"/>
      <c r="DT36" s="622"/>
      <c r="DU36" s="622"/>
      <c r="DV36" s="623"/>
      <c r="DW36" s="624">
        <v>18.399999999999999</v>
      </c>
      <c r="DX36" s="636"/>
      <c r="DY36" s="636"/>
      <c r="DZ36" s="636"/>
      <c r="EA36" s="636"/>
      <c r="EB36" s="636"/>
      <c r="EC36" s="648"/>
    </row>
    <row r="37" spans="2:133" ht="11.25" customHeight="1" x14ac:dyDescent="0.2">
      <c r="B37" s="618" t="s">
        <v>318</v>
      </c>
      <c r="C37" s="619"/>
      <c r="D37" s="619"/>
      <c r="E37" s="619"/>
      <c r="F37" s="619"/>
      <c r="G37" s="619"/>
      <c r="H37" s="619"/>
      <c r="I37" s="619"/>
      <c r="J37" s="619"/>
      <c r="K37" s="619"/>
      <c r="L37" s="619"/>
      <c r="M37" s="619"/>
      <c r="N37" s="619"/>
      <c r="O37" s="619"/>
      <c r="P37" s="619"/>
      <c r="Q37" s="620"/>
      <c r="R37" s="621">
        <v>97087</v>
      </c>
      <c r="S37" s="622"/>
      <c r="T37" s="622"/>
      <c r="U37" s="622"/>
      <c r="V37" s="622"/>
      <c r="W37" s="622"/>
      <c r="X37" s="622"/>
      <c r="Y37" s="623"/>
      <c r="Z37" s="659">
        <v>1.1000000000000001</v>
      </c>
      <c r="AA37" s="659"/>
      <c r="AB37" s="659"/>
      <c r="AC37" s="659"/>
      <c r="AD37" s="660" t="s">
        <v>122</v>
      </c>
      <c r="AE37" s="660"/>
      <c r="AF37" s="660"/>
      <c r="AG37" s="660"/>
      <c r="AH37" s="660"/>
      <c r="AI37" s="660"/>
      <c r="AJ37" s="660"/>
      <c r="AK37" s="660"/>
      <c r="AL37" s="624" t="s">
        <v>122</v>
      </c>
      <c r="AM37" s="625"/>
      <c r="AN37" s="625"/>
      <c r="AO37" s="661"/>
      <c r="AQ37" s="654" t="s">
        <v>319</v>
      </c>
      <c r="AR37" s="655"/>
      <c r="AS37" s="655"/>
      <c r="AT37" s="655"/>
      <c r="AU37" s="655"/>
      <c r="AV37" s="655"/>
      <c r="AW37" s="655"/>
      <c r="AX37" s="655"/>
      <c r="AY37" s="656"/>
      <c r="AZ37" s="621">
        <v>206640</v>
      </c>
      <c r="BA37" s="622"/>
      <c r="BB37" s="622"/>
      <c r="BC37" s="622"/>
      <c r="BD37" s="634"/>
      <c r="BE37" s="634"/>
      <c r="BF37" s="657"/>
      <c r="BG37" s="618" t="s">
        <v>320</v>
      </c>
      <c r="BH37" s="619"/>
      <c r="BI37" s="619"/>
      <c r="BJ37" s="619"/>
      <c r="BK37" s="619"/>
      <c r="BL37" s="619"/>
      <c r="BM37" s="619"/>
      <c r="BN37" s="619"/>
      <c r="BO37" s="619"/>
      <c r="BP37" s="619"/>
      <c r="BQ37" s="619"/>
      <c r="BR37" s="619"/>
      <c r="BS37" s="619"/>
      <c r="BT37" s="619"/>
      <c r="BU37" s="620"/>
      <c r="BV37" s="621">
        <v>95682</v>
      </c>
      <c r="BW37" s="622"/>
      <c r="BX37" s="622"/>
      <c r="BY37" s="622"/>
      <c r="BZ37" s="622"/>
      <c r="CA37" s="622"/>
      <c r="CB37" s="658"/>
      <c r="CD37" s="618" t="s">
        <v>321</v>
      </c>
      <c r="CE37" s="619"/>
      <c r="CF37" s="619"/>
      <c r="CG37" s="619"/>
      <c r="CH37" s="619"/>
      <c r="CI37" s="619"/>
      <c r="CJ37" s="619"/>
      <c r="CK37" s="619"/>
      <c r="CL37" s="619"/>
      <c r="CM37" s="619"/>
      <c r="CN37" s="619"/>
      <c r="CO37" s="619"/>
      <c r="CP37" s="619"/>
      <c r="CQ37" s="620"/>
      <c r="CR37" s="621">
        <v>503623</v>
      </c>
      <c r="CS37" s="634"/>
      <c r="CT37" s="634"/>
      <c r="CU37" s="634"/>
      <c r="CV37" s="634"/>
      <c r="CW37" s="634"/>
      <c r="CX37" s="634"/>
      <c r="CY37" s="635"/>
      <c r="CZ37" s="624">
        <v>6.1</v>
      </c>
      <c r="DA37" s="636"/>
      <c r="DB37" s="636"/>
      <c r="DC37" s="637"/>
      <c r="DD37" s="627">
        <v>503623</v>
      </c>
      <c r="DE37" s="634"/>
      <c r="DF37" s="634"/>
      <c r="DG37" s="634"/>
      <c r="DH37" s="634"/>
      <c r="DI37" s="634"/>
      <c r="DJ37" s="634"/>
      <c r="DK37" s="635"/>
      <c r="DL37" s="627">
        <v>443990</v>
      </c>
      <c r="DM37" s="634"/>
      <c r="DN37" s="634"/>
      <c r="DO37" s="634"/>
      <c r="DP37" s="634"/>
      <c r="DQ37" s="634"/>
      <c r="DR37" s="634"/>
      <c r="DS37" s="634"/>
      <c r="DT37" s="634"/>
      <c r="DU37" s="634"/>
      <c r="DV37" s="635"/>
      <c r="DW37" s="624">
        <v>8.4</v>
      </c>
      <c r="DX37" s="636"/>
      <c r="DY37" s="636"/>
      <c r="DZ37" s="636"/>
      <c r="EA37" s="636"/>
      <c r="EB37" s="636"/>
      <c r="EC37" s="648"/>
    </row>
    <row r="38" spans="2:133" ht="11.25" customHeight="1" x14ac:dyDescent="0.2">
      <c r="B38" s="618" t="s">
        <v>322</v>
      </c>
      <c r="C38" s="619"/>
      <c r="D38" s="619"/>
      <c r="E38" s="619"/>
      <c r="F38" s="619"/>
      <c r="G38" s="619"/>
      <c r="H38" s="619"/>
      <c r="I38" s="619"/>
      <c r="J38" s="619"/>
      <c r="K38" s="619"/>
      <c r="L38" s="619"/>
      <c r="M38" s="619"/>
      <c r="N38" s="619"/>
      <c r="O38" s="619"/>
      <c r="P38" s="619"/>
      <c r="Q38" s="620"/>
      <c r="R38" s="621">
        <v>316400</v>
      </c>
      <c r="S38" s="622"/>
      <c r="T38" s="622"/>
      <c r="U38" s="622"/>
      <c r="V38" s="622"/>
      <c r="W38" s="622"/>
      <c r="X38" s="622"/>
      <c r="Y38" s="623"/>
      <c r="Z38" s="659">
        <v>3.6</v>
      </c>
      <c r="AA38" s="659"/>
      <c r="AB38" s="659"/>
      <c r="AC38" s="659"/>
      <c r="AD38" s="660" t="s">
        <v>122</v>
      </c>
      <c r="AE38" s="660"/>
      <c r="AF38" s="660"/>
      <c r="AG38" s="660"/>
      <c r="AH38" s="660"/>
      <c r="AI38" s="660"/>
      <c r="AJ38" s="660"/>
      <c r="AK38" s="660"/>
      <c r="AL38" s="624" t="s">
        <v>122</v>
      </c>
      <c r="AM38" s="625"/>
      <c r="AN38" s="625"/>
      <c r="AO38" s="661"/>
      <c r="AQ38" s="654" t="s">
        <v>323</v>
      </c>
      <c r="AR38" s="655"/>
      <c r="AS38" s="655"/>
      <c r="AT38" s="655"/>
      <c r="AU38" s="655"/>
      <c r="AV38" s="655"/>
      <c r="AW38" s="655"/>
      <c r="AX38" s="655"/>
      <c r="AY38" s="656"/>
      <c r="AZ38" s="621">
        <v>1643</v>
      </c>
      <c r="BA38" s="622"/>
      <c r="BB38" s="622"/>
      <c r="BC38" s="622"/>
      <c r="BD38" s="634"/>
      <c r="BE38" s="634"/>
      <c r="BF38" s="657"/>
      <c r="BG38" s="618" t="s">
        <v>324</v>
      </c>
      <c r="BH38" s="619"/>
      <c r="BI38" s="619"/>
      <c r="BJ38" s="619"/>
      <c r="BK38" s="619"/>
      <c r="BL38" s="619"/>
      <c r="BM38" s="619"/>
      <c r="BN38" s="619"/>
      <c r="BO38" s="619"/>
      <c r="BP38" s="619"/>
      <c r="BQ38" s="619"/>
      <c r="BR38" s="619"/>
      <c r="BS38" s="619"/>
      <c r="BT38" s="619"/>
      <c r="BU38" s="620"/>
      <c r="BV38" s="621">
        <v>2305</v>
      </c>
      <c r="BW38" s="622"/>
      <c r="BX38" s="622"/>
      <c r="BY38" s="622"/>
      <c r="BZ38" s="622"/>
      <c r="CA38" s="622"/>
      <c r="CB38" s="658"/>
      <c r="CD38" s="618" t="s">
        <v>325</v>
      </c>
      <c r="CE38" s="619"/>
      <c r="CF38" s="619"/>
      <c r="CG38" s="619"/>
      <c r="CH38" s="619"/>
      <c r="CI38" s="619"/>
      <c r="CJ38" s="619"/>
      <c r="CK38" s="619"/>
      <c r="CL38" s="619"/>
      <c r="CM38" s="619"/>
      <c r="CN38" s="619"/>
      <c r="CO38" s="619"/>
      <c r="CP38" s="619"/>
      <c r="CQ38" s="620"/>
      <c r="CR38" s="621">
        <v>887457</v>
      </c>
      <c r="CS38" s="622"/>
      <c r="CT38" s="622"/>
      <c r="CU38" s="622"/>
      <c r="CV38" s="622"/>
      <c r="CW38" s="622"/>
      <c r="CX38" s="622"/>
      <c r="CY38" s="623"/>
      <c r="CZ38" s="624">
        <v>10.8</v>
      </c>
      <c r="DA38" s="636"/>
      <c r="DB38" s="636"/>
      <c r="DC38" s="637"/>
      <c r="DD38" s="627">
        <v>737543</v>
      </c>
      <c r="DE38" s="622"/>
      <c r="DF38" s="622"/>
      <c r="DG38" s="622"/>
      <c r="DH38" s="622"/>
      <c r="DI38" s="622"/>
      <c r="DJ38" s="622"/>
      <c r="DK38" s="623"/>
      <c r="DL38" s="627">
        <v>723982</v>
      </c>
      <c r="DM38" s="622"/>
      <c r="DN38" s="622"/>
      <c r="DO38" s="622"/>
      <c r="DP38" s="622"/>
      <c r="DQ38" s="622"/>
      <c r="DR38" s="622"/>
      <c r="DS38" s="622"/>
      <c r="DT38" s="622"/>
      <c r="DU38" s="622"/>
      <c r="DV38" s="623"/>
      <c r="DW38" s="624">
        <v>13.8</v>
      </c>
      <c r="DX38" s="636"/>
      <c r="DY38" s="636"/>
      <c r="DZ38" s="636"/>
      <c r="EA38" s="636"/>
      <c r="EB38" s="636"/>
      <c r="EC38" s="648"/>
    </row>
    <row r="39" spans="2:133" ht="11.25" customHeight="1" x14ac:dyDescent="0.2">
      <c r="B39" s="618" t="s">
        <v>326</v>
      </c>
      <c r="C39" s="619"/>
      <c r="D39" s="619"/>
      <c r="E39" s="619"/>
      <c r="F39" s="619"/>
      <c r="G39" s="619"/>
      <c r="H39" s="619"/>
      <c r="I39" s="619"/>
      <c r="J39" s="619"/>
      <c r="K39" s="619"/>
      <c r="L39" s="619"/>
      <c r="M39" s="619"/>
      <c r="N39" s="619"/>
      <c r="O39" s="619"/>
      <c r="P39" s="619"/>
      <c r="Q39" s="620"/>
      <c r="R39" s="621" t="s">
        <v>122</v>
      </c>
      <c r="S39" s="622"/>
      <c r="T39" s="622"/>
      <c r="U39" s="622"/>
      <c r="V39" s="622"/>
      <c r="W39" s="622"/>
      <c r="X39" s="622"/>
      <c r="Y39" s="623"/>
      <c r="Z39" s="659" t="s">
        <v>122</v>
      </c>
      <c r="AA39" s="659"/>
      <c r="AB39" s="659"/>
      <c r="AC39" s="659"/>
      <c r="AD39" s="660" t="s">
        <v>122</v>
      </c>
      <c r="AE39" s="660"/>
      <c r="AF39" s="660"/>
      <c r="AG39" s="660"/>
      <c r="AH39" s="660"/>
      <c r="AI39" s="660"/>
      <c r="AJ39" s="660"/>
      <c r="AK39" s="660"/>
      <c r="AL39" s="624" t="s">
        <v>122</v>
      </c>
      <c r="AM39" s="625"/>
      <c r="AN39" s="625"/>
      <c r="AO39" s="661"/>
      <c r="AQ39" s="654" t="s">
        <v>327</v>
      </c>
      <c r="AR39" s="655"/>
      <c r="AS39" s="655"/>
      <c r="AT39" s="655"/>
      <c r="AU39" s="655"/>
      <c r="AV39" s="655"/>
      <c r="AW39" s="655"/>
      <c r="AX39" s="655"/>
      <c r="AY39" s="656"/>
      <c r="AZ39" s="621" t="s">
        <v>122</v>
      </c>
      <c r="BA39" s="622"/>
      <c r="BB39" s="622"/>
      <c r="BC39" s="622"/>
      <c r="BD39" s="634"/>
      <c r="BE39" s="634"/>
      <c r="BF39" s="657"/>
      <c r="BG39" s="618" t="s">
        <v>328</v>
      </c>
      <c r="BH39" s="619"/>
      <c r="BI39" s="619"/>
      <c r="BJ39" s="619"/>
      <c r="BK39" s="619"/>
      <c r="BL39" s="619"/>
      <c r="BM39" s="619"/>
      <c r="BN39" s="619"/>
      <c r="BO39" s="619"/>
      <c r="BP39" s="619"/>
      <c r="BQ39" s="619"/>
      <c r="BR39" s="619"/>
      <c r="BS39" s="619"/>
      <c r="BT39" s="619"/>
      <c r="BU39" s="620"/>
      <c r="BV39" s="621">
        <v>3427</v>
      </c>
      <c r="BW39" s="622"/>
      <c r="BX39" s="622"/>
      <c r="BY39" s="622"/>
      <c r="BZ39" s="622"/>
      <c r="CA39" s="622"/>
      <c r="CB39" s="658"/>
      <c r="CD39" s="618" t="s">
        <v>329</v>
      </c>
      <c r="CE39" s="619"/>
      <c r="CF39" s="619"/>
      <c r="CG39" s="619"/>
      <c r="CH39" s="619"/>
      <c r="CI39" s="619"/>
      <c r="CJ39" s="619"/>
      <c r="CK39" s="619"/>
      <c r="CL39" s="619"/>
      <c r="CM39" s="619"/>
      <c r="CN39" s="619"/>
      <c r="CO39" s="619"/>
      <c r="CP39" s="619"/>
      <c r="CQ39" s="620"/>
      <c r="CR39" s="621">
        <v>111871</v>
      </c>
      <c r="CS39" s="634"/>
      <c r="CT39" s="634"/>
      <c r="CU39" s="634"/>
      <c r="CV39" s="634"/>
      <c r="CW39" s="634"/>
      <c r="CX39" s="634"/>
      <c r="CY39" s="635"/>
      <c r="CZ39" s="624">
        <v>1.4</v>
      </c>
      <c r="DA39" s="636"/>
      <c r="DB39" s="636"/>
      <c r="DC39" s="637"/>
      <c r="DD39" s="627">
        <v>37487</v>
      </c>
      <c r="DE39" s="634"/>
      <c r="DF39" s="634"/>
      <c r="DG39" s="634"/>
      <c r="DH39" s="634"/>
      <c r="DI39" s="634"/>
      <c r="DJ39" s="634"/>
      <c r="DK39" s="635"/>
      <c r="DL39" s="627" t="s">
        <v>122</v>
      </c>
      <c r="DM39" s="634"/>
      <c r="DN39" s="634"/>
      <c r="DO39" s="634"/>
      <c r="DP39" s="634"/>
      <c r="DQ39" s="634"/>
      <c r="DR39" s="634"/>
      <c r="DS39" s="634"/>
      <c r="DT39" s="634"/>
      <c r="DU39" s="634"/>
      <c r="DV39" s="635"/>
      <c r="DW39" s="624" t="s">
        <v>122</v>
      </c>
      <c r="DX39" s="636"/>
      <c r="DY39" s="636"/>
      <c r="DZ39" s="636"/>
      <c r="EA39" s="636"/>
      <c r="EB39" s="636"/>
      <c r="EC39" s="648"/>
    </row>
    <row r="40" spans="2:133" ht="11.25" customHeight="1" x14ac:dyDescent="0.2">
      <c r="B40" s="618" t="s">
        <v>330</v>
      </c>
      <c r="C40" s="619"/>
      <c r="D40" s="619"/>
      <c r="E40" s="619"/>
      <c r="F40" s="619"/>
      <c r="G40" s="619"/>
      <c r="H40" s="619"/>
      <c r="I40" s="619"/>
      <c r="J40" s="619"/>
      <c r="K40" s="619"/>
      <c r="L40" s="619"/>
      <c r="M40" s="619"/>
      <c r="N40" s="619"/>
      <c r="O40" s="619"/>
      <c r="P40" s="619"/>
      <c r="Q40" s="620"/>
      <c r="R40" s="621">
        <v>22000</v>
      </c>
      <c r="S40" s="622"/>
      <c r="T40" s="622"/>
      <c r="U40" s="622"/>
      <c r="V40" s="622"/>
      <c r="W40" s="622"/>
      <c r="X40" s="622"/>
      <c r="Y40" s="623"/>
      <c r="Z40" s="659">
        <v>0.2</v>
      </c>
      <c r="AA40" s="659"/>
      <c r="AB40" s="659"/>
      <c r="AC40" s="659"/>
      <c r="AD40" s="660" t="s">
        <v>122</v>
      </c>
      <c r="AE40" s="660"/>
      <c r="AF40" s="660"/>
      <c r="AG40" s="660"/>
      <c r="AH40" s="660"/>
      <c r="AI40" s="660"/>
      <c r="AJ40" s="660"/>
      <c r="AK40" s="660"/>
      <c r="AL40" s="624" t="s">
        <v>122</v>
      </c>
      <c r="AM40" s="625"/>
      <c r="AN40" s="625"/>
      <c r="AO40" s="661"/>
      <c r="AQ40" s="654" t="s">
        <v>331</v>
      </c>
      <c r="AR40" s="655"/>
      <c r="AS40" s="655"/>
      <c r="AT40" s="655"/>
      <c r="AU40" s="655"/>
      <c r="AV40" s="655"/>
      <c r="AW40" s="655"/>
      <c r="AX40" s="655"/>
      <c r="AY40" s="656"/>
      <c r="AZ40" s="621" t="s">
        <v>122</v>
      </c>
      <c r="BA40" s="622"/>
      <c r="BB40" s="622"/>
      <c r="BC40" s="622"/>
      <c r="BD40" s="634"/>
      <c r="BE40" s="634"/>
      <c r="BF40" s="657"/>
      <c r="BG40" s="662" t="s">
        <v>332</v>
      </c>
      <c r="BH40" s="663"/>
      <c r="BI40" s="663"/>
      <c r="BJ40" s="663"/>
      <c r="BK40" s="663"/>
      <c r="BL40" s="211"/>
      <c r="BM40" s="619" t="s">
        <v>333</v>
      </c>
      <c r="BN40" s="619"/>
      <c r="BO40" s="619"/>
      <c r="BP40" s="619"/>
      <c r="BQ40" s="619"/>
      <c r="BR40" s="619"/>
      <c r="BS40" s="619"/>
      <c r="BT40" s="619"/>
      <c r="BU40" s="620"/>
      <c r="BV40" s="621">
        <v>131</v>
      </c>
      <c r="BW40" s="622"/>
      <c r="BX40" s="622"/>
      <c r="BY40" s="622"/>
      <c r="BZ40" s="622"/>
      <c r="CA40" s="622"/>
      <c r="CB40" s="658"/>
      <c r="CD40" s="618" t="s">
        <v>334</v>
      </c>
      <c r="CE40" s="619"/>
      <c r="CF40" s="619"/>
      <c r="CG40" s="619"/>
      <c r="CH40" s="619"/>
      <c r="CI40" s="619"/>
      <c r="CJ40" s="619"/>
      <c r="CK40" s="619"/>
      <c r="CL40" s="619"/>
      <c r="CM40" s="619"/>
      <c r="CN40" s="619"/>
      <c r="CO40" s="619"/>
      <c r="CP40" s="619"/>
      <c r="CQ40" s="620"/>
      <c r="CR40" s="621">
        <v>4000</v>
      </c>
      <c r="CS40" s="622"/>
      <c r="CT40" s="622"/>
      <c r="CU40" s="622"/>
      <c r="CV40" s="622"/>
      <c r="CW40" s="622"/>
      <c r="CX40" s="622"/>
      <c r="CY40" s="623"/>
      <c r="CZ40" s="624">
        <v>0</v>
      </c>
      <c r="DA40" s="636"/>
      <c r="DB40" s="636"/>
      <c r="DC40" s="637"/>
      <c r="DD40" s="627" t="s">
        <v>122</v>
      </c>
      <c r="DE40" s="622"/>
      <c r="DF40" s="622"/>
      <c r="DG40" s="622"/>
      <c r="DH40" s="622"/>
      <c r="DI40" s="622"/>
      <c r="DJ40" s="622"/>
      <c r="DK40" s="623"/>
      <c r="DL40" s="627" t="s">
        <v>122</v>
      </c>
      <c r="DM40" s="622"/>
      <c r="DN40" s="622"/>
      <c r="DO40" s="622"/>
      <c r="DP40" s="622"/>
      <c r="DQ40" s="622"/>
      <c r="DR40" s="622"/>
      <c r="DS40" s="622"/>
      <c r="DT40" s="622"/>
      <c r="DU40" s="622"/>
      <c r="DV40" s="623"/>
      <c r="DW40" s="624" t="s">
        <v>122</v>
      </c>
      <c r="DX40" s="636"/>
      <c r="DY40" s="636"/>
      <c r="DZ40" s="636"/>
      <c r="EA40" s="636"/>
      <c r="EB40" s="636"/>
      <c r="EC40" s="648"/>
    </row>
    <row r="41" spans="2:133" ht="11.25" customHeight="1" x14ac:dyDescent="0.2">
      <c r="B41" s="602" t="s">
        <v>335</v>
      </c>
      <c r="C41" s="603"/>
      <c r="D41" s="603"/>
      <c r="E41" s="603"/>
      <c r="F41" s="603"/>
      <c r="G41" s="603"/>
      <c r="H41" s="603"/>
      <c r="I41" s="603"/>
      <c r="J41" s="603"/>
      <c r="K41" s="603"/>
      <c r="L41" s="603"/>
      <c r="M41" s="603"/>
      <c r="N41" s="603"/>
      <c r="O41" s="603"/>
      <c r="P41" s="603"/>
      <c r="Q41" s="604"/>
      <c r="R41" s="605">
        <v>8833902</v>
      </c>
      <c r="S41" s="646"/>
      <c r="T41" s="646"/>
      <c r="U41" s="646"/>
      <c r="V41" s="646"/>
      <c r="W41" s="646"/>
      <c r="X41" s="646"/>
      <c r="Y41" s="649"/>
      <c r="Z41" s="650">
        <v>100</v>
      </c>
      <c r="AA41" s="650"/>
      <c r="AB41" s="650"/>
      <c r="AC41" s="650"/>
      <c r="AD41" s="651">
        <v>5239889</v>
      </c>
      <c r="AE41" s="651"/>
      <c r="AF41" s="651"/>
      <c r="AG41" s="651"/>
      <c r="AH41" s="651"/>
      <c r="AI41" s="651"/>
      <c r="AJ41" s="651"/>
      <c r="AK41" s="651"/>
      <c r="AL41" s="608">
        <v>100</v>
      </c>
      <c r="AM41" s="652"/>
      <c r="AN41" s="652"/>
      <c r="AO41" s="653"/>
      <c r="AQ41" s="654" t="s">
        <v>336</v>
      </c>
      <c r="AR41" s="655"/>
      <c r="AS41" s="655"/>
      <c r="AT41" s="655"/>
      <c r="AU41" s="655"/>
      <c r="AV41" s="655"/>
      <c r="AW41" s="655"/>
      <c r="AX41" s="655"/>
      <c r="AY41" s="656"/>
      <c r="AZ41" s="621">
        <v>157272</v>
      </c>
      <c r="BA41" s="622"/>
      <c r="BB41" s="622"/>
      <c r="BC41" s="622"/>
      <c r="BD41" s="634"/>
      <c r="BE41" s="634"/>
      <c r="BF41" s="657"/>
      <c r="BG41" s="662"/>
      <c r="BH41" s="663"/>
      <c r="BI41" s="663"/>
      <c r="BJ41" s="663"/>
      <c r="BK41" s="663"/>
      <c r="BL41" s="211"/>
      <c r="BM41" s="619" t="s">
        <v>337</v>
      </c>
      <c r="BN41" s="619"/>
      <c r="BO41" s="619"/>
      <c r="BP41" s="619"/>
      <c r="BQ41" s="619"/>
      <c r="BR41" s="619"/>
      <c r="BS41" s="619"/>
      <c r="BT41" s="619"/>
      <c r="BU41" s="620"/>
      <c r="BV41" s="621">
        <v>1</v>
      </c>
      <c r="BW41" s="622"/>
      <c r="BX41" s="622"/>
      <c r="BY41" s="622"/>
      <c r="BZ41" s="622"/>
      <c r="CA41" s="622"/>
      <c r="CB41" s="658"/>
      <c r="CD41" s="618" t="s">
        <v>338</v>
      </c>
      <c r="CE41" s="619"/>
      <c r="CF41" s="619"/>
      <c r="CG41" s="619"/>
      <c r="CH41" s="619"/>
      <c r="CI41" s="619"/>
      <c r="CJ41" s="619"/>
      <c r="CK41" s="619"/>
      <c r="CL41" s="619"/>
      <c r="CM41" s="619"/>
      <c r="CN41" s="619"/>
      <c r="CO41" s="619"/>
      <c r="CP41" s="619"/>
      <c r="CQ41" s="620"/>
      <c r="CR41" s="621" t="s">
        <v>122</v>
      </c>
      <c r="CS41" s="634"/>
      <c r="CT41" s="634"/>
      <c r="CU41" s="634"/>
      <c r="CV41" s="634"/>
      <c r="CW41" s="634"/>
      <c r="CX41" s="634"/>
      <c r="CY41" s="635"/>
      <c r="CZ41" s="624" t="s">
        <v>122</v>
      </c>
      <c r="DA41" s="636"/>
      <c r="DB41" s="636"/>
      <c r="DC41" s="637"/>
      <c r="DD41" s="627" t="s">
        <v>122</v>
      </c>
      <c r="DE41" s="634"/>
      <c r="DF41" s="634"/>
      <c r="DG41" s="634"/>
      <c r="DH41" s="634"/>
      <c r="DI41" s="634"/>
      <c r="DJ41" s="634"/>
      <c r="DK41" s="635"/>
      <c r="DL41" s="628"/>
      <c r="DM41" s="629"/>
      <c r="DN41" s="629"/>
      <c r="DO41" s="629"/>
      <c r="DP41" s="629"/>
      <c r="DQ41" s="629"/>
      <c r="DR41" s="629"/>
      <c r="DS41" s="629"/>
      <c r="DT41" s="629"/>
      <c r="DU41" s="629"/>
      <c r="DV41" s="630"/>
      <c r="DW41" s="631"/>
      <c r="DX41" s="632"/>
      <c r="DY41" s="632"/>
      <c r="DZ41" s="632"/>
      <c r="EA41" s="632"/>
      <c r="EB41" s="632"/>
      <c r="EC41" s="633"/>
    </row>
    <row r="42" spans="2:133" ht="11.25" customHeight="1" x14ac:dyDescent="0.2">
      <c r="AQ42" s="666" t="s">
        <v>339</v>
      </c>
      <c r="AR42" s="667"/>
      <c r="AS42" s="667"/>
      <c r="AT42" s="667"/>
      <c r="AU42" s="667"/>
      <c r="AV42" s="667"/>
      <c r="AW42" s="667"/>
      <c r="AX42" s="667"/>
      <c r="AY42" s="668"/>
      <c r="AZ42" s="605">
        <v>730185</v>
      </c>
      <c r="BA42" s="646"/>
      <c r="BB42" s="646"/>
      <c r="BC42" s="646"/>
      <c r="BD42" s="606"/>
      <c r="BE42" s="606"/>
      <c r="BF42" s="669"/>
      <c r="BG42" s="664"/>
      <c r="BH42" s="665"/>
      <c r="BI42" s="665"/>
      <c r="BJ42" s="665"/>
      <c r="BK42" s="665"/>
      <c r="BL42" s="212"/>
      <c r="BM42" s="603" t="s">
        <v>340</v>
      </c>
      <c r="BN42" s="603"/>
      <c r="BO42" s="603"/>
      <c r="BP42" s="603"/>
      <c r="BQ42" s="603"/>
      <c r="BR42" s="603"/>
      <c r="BS42" s="603"/>
      <c r="BT42" s="603"/>
      <c r="BU42" s="604"/>
      <c r="BV42" s="605">
        <v>366</v>
      </c>
      <c r="BW42" s="646"/>
      <c r="BX42" s="646"/>
      <c r="BY42" s="646"/>
      <c r="BZ42" s="646"/>
      <c r="CA42" s="646"/>
      <c r="CB42" s="647"/>
      <c r="CD42" s="618" t="s">
        <v>341</v>
      </c>
      <c r="CE42" s="619"/>
      <c r="CF42" s="619"/>
      <c r="CG42" s="619"/>
      <c r="CH42" s="619"/>
      <c r="CI42" s="619"/>
      <c r="CJ42" s="619"/>
      <c r="CK42" s="619"/>
      <c r="CL42" s="619"/>
      <c r="CM42" s="619"/>
      <c r="CN42" s="619"/>
      <c r="CO42" s="619"/>
      <c r="CP42" s="619"/>
      <c r="CQ42" s="620"/>
      <c r="CR42" s="621">
        <v>470010</v>
      </c>
      <c r="CS42" s="634"/>
      <c r="CT42" s="634"/>
      <c r="CU42" s="634"/>
      <c r="CV42" s="634"/>
      <c r="CW42" s="634"/>
      <c r="CX42" s="634"/>
      <c r="CY42" s="635"/>
      <c r="CZ42" s="624">
        <v>5.7</v>
      </c>
      <c r="DA42" s="636"/>
      <c r="DB42" s="636"/>
      <c r="DC42" s="637"/>
      <c r="DD42" s="627">
        <v>98367</v>
      </c>
      <c r="DE42" s="634"/>
      <c r="DF42" s="634"/>
      <c r="DG42" s="634"/>
      <c r="DH42" s="634"/>
      <c r="DI42" s="634"/>
      <c r="DJ42" s="634"/>
      <c r="DK42" s="635"/>
      <c r="DL42" s="628"/>
      <c r="DM42" s="629"/>
      <c r="DN42" s="629"/>
      <c r="DO42" s="629"/>
      <c r="DP42" s="629"/>
      <c r="DQ42" s="629"/>
      <c r="DR42" s="629"/>
      <c r="DS42" s="629"/>
      <c r="DT42" s="629"/>
      <c r="DU42" s="629"/>
      <c r="DV42" s="630"/>
      <c r="DW42" s="631"/>
      <c r="DX42" s="632"/>
      <c r="DY42" s="632"/>
      <c r="DZ42" s="632"/>
      <c r="EA42" s="632"/>
      <c r="EB42" s="632"/>
      <c r="EC42" s="633"/>
    </row>
    <row r="43" spans="2:133" ht="11.25" customHeight="1" x14ac:dyDescent="0.2">
      <c r="B43" s="202" t="s">
        <v>342</v>
      </c>
      <c r="CD43" s="618" t="s">
        <v>343</v>
      </c>
      <c r="CE43" s="619"/>
      <c r="CF43" s="619"/>
      <c r="CG43" s="619"/>
      <c r="CH43" s="619"/>
      <c r="CI43" s="619"/>
      <c r="CJ43" s="619"/>
      <c r="CK43" s="619"/>
      <c r="CL43" s="619"/>
      <c r="CM43" s="619"/>
      <c r="CN43" s="619"/>
      <c r="CO43" s="619"/>
      <c r="CP43" s="619"/>
      <c r="CQ43" s="620"/>
      <c r="CR43" s="621">
        <v>7234</v>
      </c>
      <c r="CS43" s="634"/>
      <c r="CT43" s="634"/>
      <c r="CU43" s="634"/>
      <c r="CV43" s="634"/>
      <c r="CW43" s="634"/>
      <c r="CX43" s="634"/>
      <c r="CY43" s="635"/>
      <c r="CZ43" s="624">
        <v>0.1</v>
      </c>
      <c r="DA43" s="636"/>
      <c r="DB43" s="636"/>
      <c r="DC43" s="637"/>
      <c r="DD43" s="627">
        <v>7234</v>
      </c>
      <c r="DE43" s="634"/>
      <c r="DF43" s="634"/>
      <c r="DG43" s="634"/>
      <c r="DH43" s="634"/>
      <c r="DI43" s="634"/>
      <c r="DJ43" s="634"/>
      <c r="DK43" s="635"/>
      <c r="DL43" s="628"/>
      <c r="DM43" s="629"/>
      <c r="DN43" s="629"/>
      <c r="DO43" s="629"/>
      <c r="DP43" s="629"/>
      <c r="DQ43" s="629"/>
      <c r="DR43" s="629"/>
      <c r="DS43" s="629"/>
      <c r="DT43" s="629"/>
      <c r="DU43" s="629"/>
      <c r="DV43" s="630"/>
      <c r="DW43" s="631"/>
      <c r="DX43" s="632"/>
      <c r="DY43" s="632"/>
      <c r="DZ43" s="632"/>
      <c r="EA43" s="632"/>
      <c r="EB43" s="632"/>
      <c r="EC43" s="633"/>
    </row>
    <row r="44" spans="2:133" ht="11.25" customHeight="1" x14ac:dyDescent="0.2">
      <c r="B44" s="638" t="s">
        <v>344</v>
      </c>
      <c r="C44" s="638"/>
      <c r="D44" s="638"/>
      <c r="E44" s="638"/>
      <c r="F44" s="638"/>
      <c r="G44" s="638"/>
      <c r="H44" s="638"/>
      <c r="I44" s="638"/>
      <c r="J44" s="638"/>
      <c r="K44" s="638"/>
      <c r="L44" s="638"/>
      <c r="M44" s="638"/>
      <c r="N44" s="638"/>
      <c r="O44" s="638"/>
      <c r="P44" s="638"/>
      <c r="Q44" s="638"/>
      <c r="R44" s="638"/>
      <c r="S44" s="638"/>
      <c r="T44" s="638"/>
      <c r="U44" s="638"/>
      <c r="V44" s="638"/>
      <c r="W44" s="638"/>
      <c r="X44" s="638"/>
      <c r="Y44" s="638"/>
      <c r="Z44" s="638"/>
      <c r="AA44" s="638"/>
      <c r="AB44" s="638"/>
      <c r="AC44" s="638"/>
      <c r="AD44" s="638"/>
      <c r="AE44" s="638"/>
      <c r="AF44" s="638"/>
      <c r="AG44" s="638"/>
      <c r="AH44" s="638"/>
      <c r="AI44" s="638"/>
      <c r="AJ44" s="638"/>
      <c r="AK44" s="638"/>
      <c r="AL44" s="638"/>
      <c r="AM44" s="638"/>
      <c r="AN44" s="638"/>
      <c r="AO44" s="638"/>
      <c r="AP44" s="638"/>
      <c r="AQ44" s="638"/>
      <c r="AR44" s="638"/>
      <c r="AS44" s="638"/>
      <c r="AT44" s="638"/>
      <c r="AU44" s="638"/>
      <c r="AV44" s="638"/>
      <c r="AW44" s="638"/>
      <c r="AX44" s="638"/>
      <c r="AY44" s="638"/>
      <c r="AZ44" s="638"/>
      <c r="BA44" s="638"/>
      <c r="BB44" s="638"/>
      <c r="BC44" s="638"/>
      <c r="BD44" s="638"/>
      <c r="BE44" s="638"/>
      <c r="BF44" s="638"/>
      <c r="BG44" s="638"/>
      <c r="BH44" s="638"/>
      <c r="BI44" s="638"/>
      <c r="BJ44" s="638"/>
      <c r="BK44" s="638"/>
      <c r="BL44" s="638"/>
      <c r="BM44" s="638"/>
      <c r="BN44" s="638"/>
      <c r="BO44" s="638"/>
      <c r="BP44" s="638"/>
      <c r="BQ44" s="638"/>
      <c r="BR44" s="638"/>
      <c r="BS44" s="638"/>
      <c r="BT44" s="638"/>
      <c r="BU44" s="638"/>
      <c r="BV44" s="638"/>
      <c r="BW44" s="638"/>
      <c r="BX44" s="638"/>
      <c r="BY44" s="638"/>
      <c r="BZ44" s="638"/>
      <c r="CA44" s="638"/>
      <c r="CB44" s="638"/>
      <c r="CC44" s="639"/>
      <c r="CD44" s="640" t="s">
        <v>292</v>
      </c>
      <c r="CE44" s="641"/>
      <c r="CF44" s="618" t="s">
        <v>345</v>
      </c>
      <c r="CG44" s="619"/>
      <c r="CH44" s="619"/>
      <c r="CI44" s="619"/>
      <c r="CJ44" s="619"/>
      <c r="CK44" s="619"/>
      <c r="CL44" s="619"/>
      <c r="CM44" s="619"/>
      <c r="CN44" s="619"/>
      <c r="CO44" s="619"/>
      <c r="CP44" s="619"/>
      <c r="CQ44" s="620"/>
      <c r="CR44" s="621">
        <v>470010</v>
      </c>
      <c r="CS44" s="622"/>
      <c r="CT44" s="622"/>
      <c r="CU44" s="622"/>
      <c r="CV44" s="622"/>
      <c r="CW44" s="622"/>
      <c r="CX44" s="622"/>
      <c r="CY44" s="623"/>
      <c r="CZ44" s="624">
        <v>5.7</v>
      </c>
      <c r="DA44" s="625"/>
      <c r="DB44" s="625"/>
      <c r="DC44" s="626"/>
      <c r="DD44" s="627">
        <v>98367</v>
      </c>
      <c r="DE44" s="622"/>
      <c r="DF44" s="622"/>
      <c r="DG44" s="622"/>
      <c r="DH44" s="622"/>
      <c r="DI44" s="622"/>
      <c r="DJ44" s="622"/>
      <c r="DK44" s="623"/>
      <c r="DL44" s="628"/>
      <c r="DM44" s="629"/>
      <c r="DN44" s="629"/>
      <c r="DO44" s="629"/>
      <c r="DP44" s="629"/>
      <c r="DQ44" s="629"/>
      <c r="DR44" s="629"/>
      <c r="DS44" s="629"/>
      <c r="DT44" s="629"/>
      <c r="DU44" s="629"/>
      <c r="DV44" s="630"/>
      <c r="DW44" s="631"/>
      <c r="DX44" s="632"/>
      <c r="DY44" s="632"/>
      <c r="DZ44" s="632"/>
      <c r="EA44" s="632"/>
      <c r="EB44" s="632"/>
      <c r="EC44" s="633"/>
    </row>
    <row r="45" spans="2:133" ht="11.25" customHeight="1" x14ac:dyDescent="0.2">
      <c r="B45" s="638" t="s">
        <v>346</v>
      </c>
      <c r="C45" s="638"/>
      <c r="D45" s="638"/>
      <c r="E45" s="638"/>
      <c r="F45" s="638"/>
      <c r="G45" s="638"/>
      <c r="H45" s="638"/>
      <c r="I45" s="638"/>
      <c r="J45" s="638"/>
      <c r="K45" s="638"/>
      <c r="L45" s="638"/>
      <c r="M45" s="638"/>
      <c r="N45" s="638"/>
      <c r="O45" s="638"/>
      <c r="P45" s="638"/>
      <c r="Q45" s="638"/>
      <c r="R45" s="638"/>
      <c r="S45" s="638"/>
      <c r="T45" s="638"/>
      <c r="U45" s="638"/>
      <c r="V45" s="638"/>
      <c r="W45" s="638"/>
      <c r="X45" s="638"/>
      <c r="Y45" s="638"/>
      <c r="Z45" s="638"/>
      <c r="AA45" s="638"/>
      <c r="AB45" s="638"/>
      <c r="AC45" s="638"/>
      <c r="AD45" s="638"/>
      <c r="AE45" s="638"/>
      <c r="AF45" s="638"/>
      <c r="AG45" s="638"/>
      <c r="AH45" s="638"/>
      <c r="AI45" s="638"/>
      <c r="AJ45" s="638"/>
      <c r="AK45" s="638"/>
      <c r="AL45" s="638"/>
      <c r="AM45" s="638"/>
      <c r="AN45" s="638"/>
      <c r="AO45" s="638"/>
      <c r="AP45" s="638"/>
      <c r="AQ45" s="638"/>
      <c r="AR45" s="638"/>
      <c r="AS45" s="638"/>
      <c r="AT45" s="638"/>
      <c r="AU45" s="638"/>
      <c r="AV45" s="638"/>
      <c r="AW45" s="638"/>
      <c r="AX45" s="638"/>
      <c r="AY45" s="638"/>
      <c r="AZ45" s="638"/>
      <c r="BA45" s="638"/>
      <c r="BB45" s="638"/>
      <c r="BC45" s="638"/>
      <c r="BD45" s="638"/>
      <c r="BE45" s="638"/>
      <c r="BF45" s="638"/>
      <c r="BG45" s="638"/>
      <c r="BH45" s="638"/>
      <c r="BI45" s="638"/>
      <c r="BJ45" s="638"/>
      <c r="BK45" s="638"/>
      <c r="BL45" s="638"/>
      <c r="BM45" s="638"/>
      <c r="BN45" s="638"/>
      <c r="BO45" s="638"/>
      <c r="BP45" s="638"/>
      <c r="BQ45" s="638"/>
      <c r="BR45" s="638"/>
      <c r="BS45" s="638"/>
      <c r="BT45" s="638"/>
      <c r="BU45" s="638"/>
      <c r="BV45" s="638"/>
      <c r="BW45" s="638"/>
      <c r="BX45" s="638"/>
      <c r="BY45" s="638"/>
      <c r="BZ45" s="638"/>
      <c r="CA45" s="638"/>
      <c r="CB45" s="638"/>
      <c r="CC45" s="639"/>
      <c r="CD45" s="642"/>
      <c r="CE45" s="643"/>
      <c r="CF45" s="618" t="s">
        <v>347</v>
      </c>
      <c r="CG45" s="619"/>
      <c r="CH45" s="619"/>
      <c r="CI45" s="619"/>
      <c r="CJ45" s="619"/>
      <c r="CK45" s="619"/>
      <c r="CL45" s="619"/>
      <c r="CM45" s="619"/>
      <c r="CN45" s="619"/>
      <c r="CO45" s="619"/>
      <c r="CP45" s="619"/>
      <c r="CQ45" s="620"/>
      <c r="CR45" s="621">
        <v>46209</v>
      </c>
      <c r="CS45" s="634"/>
      <c r="CT45" s="634"/>
      <c r="CU45" s="634"/>
      <c r="CV45" s="634"/>
      <c r="CW45" s="634"/>
      <c r="CX45" s="634"/>
      <c r="CY45" s="635"/>
      <c r="CZ45" s="624">
        <v>0.6</v>
      </c>
      <c r="DA45" s="636"/>
      <c r="DB45" s="636"/>
      <c r="DC45" s="637"/>
      <c r="DD45" s="627">
        <v>27237</v>
      </c>
      <c r="DE45" s="634"/>
      <c r="DF45" s="634"/>
      <c r="DG45" s="634"/>
      <c r="DH45" s="634"/>
      <c r="DI45" s="634"/>
      <c r="DJ45" s="634"/>
      <c r="DK45" s="635"/>
      <c r="DL45" s="628"/>
      <c r="DM45" s="629"/>
      <c r="DN45" s="629"/>
      <c r="DO45" s="629"/>
      <c r="DP45" s="629"/>
      <c r="DQ45" s="629"/>
      <c r="DR45" s="629"/>
      <c r="DS45" s="629"/>
      <c r="DT45" s="629"/>
      <c r="DU45" s="629"/>
      <c r="DV45" s="630"/>
      <c r="DW45" s="631"/>
      <c r="DX45" s="632"/>
      <c r="DY45" s="632"/>
      <c r="DZ45" s="632"/>
      <c r="EA45" s="632"/>
      <c r="EB45" s="632"/>
      <c r="EC45" s="633"/>
    </row>
    <row r="46" spans="2:133" ht="11.25" customHeight="1" x14ac:dyDescent="0.2">
      <c r="B46" s="213"/>
      <c r="CD46" s="642"/>
      <c r="CE46" s="643"/>
      <c r="CF46" s="618" t="s">
        <v>348</v>
      </c>
      <c r="CG46" s="619"/>
      <c r="CH46" s="619"/>
      <c r="CI46" s="619"/>
      <c r="CJ46" s="619"/>
      <c r="CK46" s="619"/>
      <c r="CL46" s="619"/>
      <c r="CM46" s="619"/>
      <c r="CN46" s="619"/>
      <c r="CO46" s="619"/>
      <c r="CP46" s="619"/>
      <c r="CQ46" s="620"/>
      <c r="CR46" s="621">
        <v>423801</v>
      </c>
      <c r="CS46" s="622"/>
      <c r="CT46" s="622"/>
      <c r="CU46" s="622"/>
      <c r="CV46" s="622"/>
      <c r="CW46" s="622"/>
      <c r="CX46" s="622"/>
      <c r="CY46" s="623"/>
      <c r="CZ46" s="624">
        <v>5.0999999999999996</v>
      </c>
      <c r="DA46" s="625"/>
      <c r="DB46" s="625"/>
      <c r="DC46" s="626"/>
      <c r="DD46" s="627">
        <v>71130</v>
      </c>
      <c r="DE46" s="622"/>
      <c r="DF46" s="622"/>
      <c r="DG46" s="622"/>
      <c r="DH46" s="622"/>
      <c r="DI46" s="622"/>
      <c r="DJ46" s="622"/>
      <c r="DK46" s="623"/>
      <c r="DL46" s="628"/>
      <c r="DM46" s="629"/>
      <c r="DN46" s="629"/>
      <c r="DO46" s="629"/>
      <c r="DP46" s="629"/>
      <c r="DQ46" s="629"/>
      <c r="DR46" s="629"/>
      <c r="DS46" s="629"/>
      <c r="DT46" s="629"/>
      <c r="DU46" s="629"/>
      <c r="DV46" s="630"/>
      <c r="DW46" s="631"/>
      <c r="DX46" s="632"/>
      <c r="DY46" s="632"/>
      <c r="DZ46" s="632"/>
      <c r="EA46" s="632"/>
      <c r="EB46" s="632"/>
      <c r="EC46" s="633"/>
    </row>
    <row r="47" spans="2:133" ht="11.25" customHeight="1" x14ac:dyDescent="0.2">
      <c r="B47" s="213"/>
      <c r="CD47" s="642"/>
      <c r="CE47" s="643"/>
      <c r="CF47" s="618" t="s">
        <v>349</v>
      </c>
      <c r="CG47" s="619"/>
      <c r="CH47" s="619"/>
      <c r="CI47" s="619"/>
      <c r="CJ47" s="619"/>
      <c r="CK47" s="619"/>
      <c r="CL47" s="619"/>
      <c r="CM47" s="619"/>
      <c r="CN47" s="619"/>
      <c r="CO47" s="619"/>
      <c r="CP47" s="619"/>
      <c r="CQ47" s="620"/>
      <c r="CR47" s="621" t="s">
        <v>122</v>
      </c>
      <c r="CS47" s="634"/>
      <c r="CT47" s="634"/>
      <c r="CU47" s="634"/>
      <c r="CV47" s="634"/>
      <c r="CW47" s="634"/>
      <c r="CX47" s="634"/>
      <c r="CY47" s="635"/>
      <c r="CZ47" s="624" t="s">
        <v>122</v>
      </c>
      <c r="DA47" s="636"/>
      <c r="DB47" s="636"/>
      <c r="DC47" s="637"/>
      <c r="DD47" s="627" t="s">
        <v>122</v>
      </c>
      <c r="DE47" s="634"/>
      <c r="DF47" s="634"/>
      <c r="DG47" s="634"/>
      <c r="DH47" s="634"/>
      <c r="DI47" s="634"/>
      <c r="DJ47" s="634"/>
      <c r="DK47" s="635"/>
      <c r="DL47" s="628"/>
      <c r="DM47" s="629"/>
      <c r="DN47" s="629"/>
      <c r="DO47" s="629"/>
      <c r="DP47" s="629"/>
      <c r="DQ47" s="629"/>
      <c r="DR47" s="629"/>
      <c r="DS47" s="629"/>
      <c r="DT47" s="629"/>
      <c r="DU47" s="629"/>
      <c r="DV47" s="630"/>
      <c r="DW47" s="631"/>
      <c r="DX47" s="632"/>
      <c r="DY47" s="632"/>
      <c r="DZ47" s="632"/>
      <c r="EA47" s="632"/>
      <c r="EB47" s="632"/>
      <c r="EC47" s="633"/>
    </row>
    <row r="48" spans="2:133" ht="10.8" x14ac:dyDescent="0.2">
      <c r="B48" s="213"/>
      <c r="CD48" s="644"/>
      <c r="CE48" s="645"/>
      <c r="CF48" s="618" t="s">
        <v>350</v>
      </c>
      <c r="CG48" s="619"/>
      <c r="CH48" s="619"/>
      <c r="CI48" s="619"/>
      <c r="CJ48" s="619"/>
      <c r="CK48" s="619"/>
      <c r="CL48" s="619"/>
      <c r="CM48" s="619"/>
      <c r="CN48" s="619"/>
      <c r="CO48" s="619"/>
      <c r="CP48" s="619"/>
      <c r="CQ48" s="620"/>
      <c r="CR48" s="621" t="s">
        <v>122</v>
      </c>
      <c r="CS48" s="622"/>
      <c r="CT48" s="622"/>
      <c r="CU48" s="622"/>
      <c r="CV48" s="622"/>
      <c r="CW48" s="622"/>
      <c r="CX48" s="622"/>
      <c r="CY48" s="623"/>
      <c r="CZ48" s="624" t="s">
        <v>122</v>
      </c>
      <c r="DA48" s="625"/>
      <c r="DB48" s="625"/>
      <c r="DC48" s="626"/>
      <c r="DD48" s="627" t="s">
        <v>122</v>
      </c>
      <c r="DE48" s="622"/>
      <c r="DF48" s="622"/>
      <c r="DG48" s="622"/>
      <c r="DH48" s="622"/>
      <c r="DI48" s="622"/>
      <c r="DJ48" s="622"/>
      <c r="DK48" s="623"/>
      <c r="DL48" s="628"/>
      <c r="DM48" s="629"/>
      <c r="DN48" s="629"/>
      <c r="DO48" s="629"/>
      <c r="DP48" s="629"/>
      <c r="DQ48" s="629"/>
      <c r="DR48" s="629"/>
      <c r="DS48" s="629"/>
      <c r="DT48" s="629"/>
      <c r="DU48" s="629"/>
      <c r="DV48" s="630"/>
      <c r="DW48" s="631"/>
      <c r="DX48" s="632"/>
      <c r="DY48" s="632"/>
      <c r="DZ48" s="632"/>
      <c r="EA48" s="632"/>
      <c r="EB48" s="632"/>
      <c r="EC48" s="633"/>
    </row>
    <row r="49" spans="2:133" ht="11.25" customHeight="1" x14ac:dyDescent="0.2">
      <c r="B49" s="213"/>
      <c r="CD49" s="602" t="s">
        <v>351</v>
      </c>
      <c r="CE49" s="603"/>
      <c r="CF49" s="603"/>
      <c r="CG49" s="603"/>
      <c r="CH49" s="603"/>
      <c r="CI49" s="603"/>
      <c r="CJ49" s="603"/>
      <c r="CK49" s="603"/>
      <c r="CL49" s="603"/>
      <c r="CM49" s="603"/>
      <c r="CN49" s="603"/>
      <c r="CO49" s="603"/>
      <c r="CP49" s="603"/>
      <c r="CQ49" s="604"/>
      <c r="CR49" s="605">
        <v>8242448</v>
      </c>
      <c r="CS49" s="606"/>
      <c r="CT49" s="606"/>
      <c r="CU49" s="606"/>
      <c r="CV49" s="606"/>
      <c r="CW49" s="606"/>
      <c r="CX49" s="606"/>
      <c r="CY49" s="607"/>
      <c r="CZ49" s="608">
        <v>100</v>
      </c>
      <c r="DA49" s="609"/>
      <c r="DB49" s="609"/>
      <c r="DC49" s="610"/>
      <c r="DD49" s="611">
        <v>5649949</v>
      </c>
      <c r="DE49" s="606"/>
      <c r="DF49" s="606"/>
      <c r="DG49" s="606"/>
      <c r="DH49" s="606"/>
      <c r="DI49" s="606"/>
      <c r="DJ49" s="606"/>
      <c r="DK49" s="607"/>
      <c r="DL49" s="612"/>
      <c r="DM49" s="613"/>
      <c r="DN49" s="613"/>
      <c r="DO49" s="613"/>
      <c r="DP49" s="613"/>
      <c r="DQ49" s="613"/>
      <c r="DR49" s="613"/>
      <c r="DS49" s="613"/>
      <c r="DT49" s="613"/>
      <c r="DU49" s="613"/>
      <c r="DV49" s="614"/>
      <c r="DW49" s="615"/>
      <c r="DX49" s="616"/>
      <c r="DY49" s="616"/>
      <c r="DZ49" s="616"/>
      <c r="EA49" s="616"/>
      <c r="EB49" s="616"/>
      <c r="EC49" s="617"/>
    </row>
  </sheetData>
  <sheetProtection algorithmName="SHA-512" hashValue="2ilkCnU+OZdF2C+dAP341uygA2q4JAad/qV9rpCz4CSf1LQtz86XdlJNCQSyUlEPPPJdtlbc5tDubleKluPHpQ==" saltValue="yn+p3L4rya4XC2+1UB4fpA=="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S25:CB25"/>
    <mergeCell ref="CD25:CQ25"/>
    <mergeCell ref="CR25:CY25"/>
    <mergeCell ref="CD21:CQ21"/>
    <mergeCell ref="CR21:CY21"/>
    <mergeCell ref="CZ21:DC21"/>
    <mergeCell ref="DD21:DP21"/>
    <mergeCell ref="CD23:CQ23"/>
    <mergeCell ref="CR23:CY23"/>
    <mergeCell ref="CZ23:DC23"/>
    <mergeCell ref="DD23:DK23"/>
    <mergeCell ref="DL23:DV23"/>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BO25:BR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CZ25:DC25"/>
    <mergeCell ref="DD25:DK25"/>
    <mergeCell ref="CD27:CQ27"/>
    <mergeCell ref="CR27:CY27"/>
    <mergeCell ref="CZ27:DC27"/>
    <mergeCell ref="DD27:DK27"/>
    <mergeCell ref="DL27:DV27"/>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R26:Y26"/>
    <mergeCell ref="Z26:AC26"/>
    <mergeCell ref="AD26:AK26"/>
    <mergeCell ref="AL26:AO26"/>
    <mergeCell ref="AP26:BF26"/>
    <mergeCell ref="BG26:BN26"/>
    <mergeCell ref="BO26:BR26"/>
    <mergeCell ref="DD28:DK28"/>
    <mergeCell ref="DL28:DV28"/>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DD29:DK29"/>
    <mergeCell ref="DL29:DV29"/>
    <mergeCell ref="DW29:EC29"/>
    <mergeCell ref="B30:Q30"/>
    <mergeCell ref="R30:Y30"/>
    <mergeCell ref="Z30:AC30"/>
    <mergeCell ref="AD30:AK30"/>
    <mergeCell ref="AL30:AO30"/>
    <mergeCell ref="AP30:BF30"/>
    <mergeCell ref="BG30:BQ30"/>
    <mergeCell ref="BO29:BR29"/>
    <mergeCell ref="BS29:CB29"/>
    <mergeCell ref="CD29:CE32"/>
    <mergeCell ref="CF29:CQ29"/>
    <mergeCell ref="CR29:CY29"/>
    <mergeCell ref="CZ29:DC29"/>
    <mergeCell ref="BR30:CB30"/>
    <mergeCell ref="CF30:CQ30"/>
    <mergeCell ref="CR30:CY30"/>
    <mergeCell ref="CZ30:DC30"/>
    <mergeCell ref="DD30:DK30"/>
    <mergeCell ref="DL30:DV30"/>
    <mergeCell ref="DW30:EC30"/>
    <mergeCell ref="B31:Q31"/>
    <mergeCell ref="R31:Y31"/>
    <mergeCell ref="Z31:AC31"/>
    <mergeCell ref="CZ31:DC31"/>
    <mergeCell ref="DD31:DK31"/>
    <mergeCell ref="DL31:DV31"/>
    <mergeCell ref="DW31:EC31"/>
    <mergeCell ref="BX31:CB31"/>
    <mergeCell ref="CF31:CQ31"/>
    <mergeCell ref="CR32:CY32"/>
    <mergeCell ref="CZ32:DC32"/>
    <mergeCell ref="DD32:DK32"/>
    <mergeCell ref="DL32:DV32"/>
    <mergeCell ref="DW32:EC32"/>
    <mergeCell ref="BX32:CB32"/>
    <mergeCell ref="CF32:CQ32"/>
    <mergeCell ref="AX31:BF31"/>
    <mergeCell ref="BG31:BL31"/>
    <mergeCell ref="BM31:BQ31"/>
    <mergeCell ref="BR31:BW31"/>
    <mergeCell ref="AD31:AK31"/>
    <mergeCell ref="AL31:AO31"/>
    <mergeCell ref="AP31:AS33"/>
    <mergeCell ref="AT31:AT33"/>
    <mergeCell ref="CR31:CY31"/>
    <mergeCell ref="AX32:BF32"/>
    <mergeCell ref="BG32:BL32"/>
    <mergeCell ref="BM32:BQ32"/>
    <mergeCell ref="BR32:BW32"/>
    <mergeCell ref="B32:Q32"/>
    <mergeCell ref="R32:Y32"/>
    <mergeCell ref="Z32:AC32"/>
    <mergeCell ref="AD32:AK32"/>
    <mergeCell ref="AL32:AO32"/>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25" zoomScaleSheetLayoutView="70" workbookViewId="0"/>
  </sheetViews>
  <sheetFormatPr defaultColWidth="0" defaultRowHeight="13.2" zeroHeight="1" x14ac:dyDescent="0.2"/>
  <cols>
    <col min="1" max="130" width="2.77734375" style="219" customWidth="1"/>
    <col min="131" max="131" width="1.6640625" style="219" customWidth="1"/>
    <col min="132" max="16384" width="9" style="219" hidden="1"/>
  </cols>
  <sheetData>
    <row r="1" spans="1:131" ht="11.25" customHeight="1" thickBot="1" x14ac:dyDescent="0.25">
      <c r="A1" s="215"/>
      <c r="B1" s="215"/>
      <c r="C1" s="215"/>
      <c r="D1" s="215"/>
      <c r="E1" s="215"/>
      <c r="F1" s="215"/>
      <c r="G1" s="215"/>
      <c r="H1" s="215"/>
      <c r="I1" s="215"/>
      <c r="J1" s="215"/>
      <c r="K1" s="215"/>
      <c r="L1" s="215"/>
      <c r="M1" s="215"/>
      <c r="N1" s="216"/>
      <c r="O1" s="216"/>
      <c r="P1" s="216"/>
      <c r="Q1" s="216"/>
      <c r="R1" s="216"/>
      <c r="S1" s="216"/>
      <c r="T1" s="216"/>
      <c r="U1" s="216"/>
      <c r="V1" s="216"/>
      <c r="W1" s="216"/>
      <c r="X1" s="216"/>
      <c r="Y1" s="216"/>
      <c r="Z1" s="216"/>
      <c r="AA1" s="216"/>
      <c r="AB1" s="216"/>
      <c r="AC1" s="216"/>
      <c r="AD1" s="216"/>
      <c r="AE1" s="216"/>
      <c r="AF1" s="216"/>
      <c r="AG1" s="216"/>
      <c r="AH1" s="216"/>
      <c r="AI1" s="216"/>
      <c r="AJ1" s="216"/>
      <c r="AK1" s="216"/>
      <c r="AL1" s="216"/>
      <c r="AM1" s="216"/>
      <c r="AN1" s="216"/>
      <c r="AO1" s="216"/>
      <c r="AP1" s="216"/>
      <c r="AQ1" s="216"/>
      <c r="AR1" s="216"/>
      <c r="AS1" s="216"/>
      <c r="AT1" s="216"/>
      <c r="AU1" s="216"/>
      <c r="AV1" s="216"/>
      <c r="AW1" s="216"/>
      <c r="AX1" s="216"/>
      <c r="AY1" s="216"/>
      <c r="AZ1" s="216"/>
      <c r="BA1" s="216"/>
      <c r="BB1" s="216"/>
      <c r="BC1" s="216"/>
      <c r="BD1" s="216"/>
      <c r="BE1" s="216"/>
      <c r="BF1" s="216"/>
      <c r="BG1" s="216"/>
      <c r="BH1" s="216"/>
      <c r="BI1" s="216"/>
      <c r="BJ1" s="216"/>
      <c r="BK1" s="216"/>
      <c r="BL1" s="216"/>
      <c r="BM1" s="216"/>
      <c r="BN1" s="216"/>
      <c r="BO1" s="216"/>
      <c r="BP1" s="216"/>
      <c r="BQ1" s="216"/>
      <c r="BR1" s="216"/>
      <c r="BS1" s="216"/>
      <c r="BT1" s="216"/>
      <c r="BU1" s="216"/>
      <c r="BV1" s="216"/>
      <c r="BW1" s="216"/>
      <c r="BX1" s="216"/>
      <c r="BY1" s="216"/>
      <c r="BZ1" s="216"/>
      <c r="CA1" s="216"/>
      <c r="CB1" s="216"/>
      <c r="CC1" s="216"/>
      <c r="CD1" s="216"/>
      <c r="CE1" s="216"/>
      <c r="CF1" s="216"/>
      <c r="CG1" s="216"/>
      <c r="CH1" s="216"/>
      <c r="CI1" s="216"/>
      <c r="CJ1" s="216"/>
      <c r="CK1" s="216"/>
      <c r="CL1" s="216"/>
      <c r="CM1" s="216"/>
      <c r="CN1" s="216"/>
      <c r="CO1" s="216"/>
      <c r="CP1" s="216"/>
      <c r="CQ1" s="216"/>
      <c r="CR1" s="216"/>
      <c r="CS1" s="216"/>
      <c r="CT1" s="216"/>
      <c r="CU1" s="216"/>
      <c r="CV1" s="216"/>
      <c r="CW1" s="216"/>
      <c r="CX1" s="216"/>
      <c r="CY1" s="216"/>
      <c r="CZ1" s="216"/>
      <c r="DA1" s="216"/>
      <c r="DB1" s="216"/>
      <c r="DC1" s="216"/>
      <c r="DD1" s="216"/>
      <c r="DE1" s="216"/>
      <c r="DF1" s="216"/>
      <c r="DG1" s="216"/>
      <c r="DH1" s="216"/>
      <c r="DI1" s="216"/>
      <c r="DJ1" s="216"/>
      <c r="DK1" s="216"/>
      <c r="DL1" s="216"/>
      <c r="DM1" s="216"/>
      <c r="DN1" s="216"/>
      <c r="DO1" s="216"/>
      <c r="DP1" s="216"/>
      <c r="DQ1" s="217"/>
      <c r="DR1" s="217"/>
      <c r="DS1" s="217"/>
      <c r="DT1" s="217"/>
      <c r="DU1" s="217"/>
      <c r="DV1" s="217"/>
      <c r="DW1" s="217"/>
      <c r="DX1" s="217"/>
      <c r="DY1" s="217"/>
      <c r="DZ1" s="217"/>
      <c r="EA1" s="218"/>
    </row>
    <row r="2" spans="1:131" ht="26.25" customHeight="1" thickBot="1" x14ac:dyDescent="0.25">
      <c r="A2" s="1090" t="s">
        <v>352</v>
      </c>
      <c r="B2" s="1090"/>
      <c r="C2" s="1090"/>
      <c r="D2" s="1090"/>
      <c r="E2" s="1090"/>
      <c r="F2" s="1090"/>
      <c r="G2" s="1090"/>
      <c r="H2" s="1090"/>
      <c r="I2" s="1090"/>
      <c r="J2" s="1090"/>
      <c r="K2" s="1090"/>
      <c r="L2" s="1090"/>
      <c r="M2" s="1090"/>
      <c r="N2" s="1090"/>
      <c r="O2" s="1090"/>
      <c r="P2" s="1090"/>
      <c r="Q2" s="1090"/>
      <c r="R2" s="1090"/>
      <c r="S2" s="1090"/>
      <c r="T2" s="1090"/>
      <c r="U2" s="1090"/>
      <c r="V2" s="1090"/>
      <c r="W2" s="1090"/>
      <c r="X2" s="1090"/>
      <c r="Y2" s="1090"/>
      <c r="Z2" s="1090"/>
      <c r="AA2" s="1090"/>
      <c r="AB2" s="1090"/>
      <c r="AC2" s="1090"/>
      <c r="AD2" s="1090"/>
      <c r="AE2" s="1090"/>
      <c r="AF2" s="1090"/>
      <c r="AG2" s="1090"/>
      <c r="AH2" s="1090"/>
      <c r="AI2" s="1090"/>
      <c r="AJ2" s="1090"/>
      <c r="AK2" s="1090"/>
      <c r="AL2" s="1090"/>
      <c r="AM2" s="1090"/>
      <c r="AN2" s="1090"/>
      <c r="AO2" s="1090"/>
      <c r="AP2" s="1090"/>
      <c r="AQ2" s="1090"/>
      <c r="AR2" s="1090"/>
      <c r="AS2" s="1090"/>
      <c r="AT2" s="1090"/>
      <c r="AU2" s="1090"/>
      <c r="AV2" s="1090"/>
      <c r="AW2" s="1090"/>
      <c r="AX2" s="1090"/>
      <c r="AY2" s="1090"/>
      <c r="AZ2" s="1090"/>
      <c r="BA2" s="1090"/>
      <c r="BB2" s="1090"/>
      <c r="BC2" s="1090"/>
      <c r="BD2" s="1090"/>
      <c r="BE2" s="1090"/>
      <c r="BF2" s="1090"/>
      <c r="BG2" s="1090"/>
      <c r="BH2" s="1090"/>
      <c r="BI2" s="1090"/>
      <c r="BJ2" s="216"/>
      <c r="BK2" s="216"/>
      <c r="BL2" s="216"/>
      <c r="BM2" s="216"/>
      <c r="BN2" s="216"/>
      <c r="BO2" s="216"/>
      <c r="BP2" s="216"/>
      <c r="BQ2" s="216"/>
      <c r="BR2" s="216"/>
      <c r="BS2" s="216"/>
      <c r="BT2" s="216"/>
      <c r="BU2" s="216"/>
      <c r="BV2" s="216"/>
      <c r="BW2" s="216"/>
      <c r="BX2" s="216"/>
      <c r="BY2" s="216"/>
      <c r="BZ2" s="216"/>
      <c r="CA2" s="216"/>
      <c r="CB2" s="216"/>
      <c r="CC2" s="216"/>
      <c r="CD2" s="216"/>
      <c r="CE2" s="216"/>
      <c r="CF2" s="216"/>
      <c r="CG2" s="216"/>
      <c r="CH2" s="216"/>
      <c r="CI2" s="216"/>
      <c r="CJ2" s="216"/>
      <c r="CK2" s="216"/>
      <c r="CL2" s="216"/>
      <c r="CM2" s="216"/>
      <c r="CN2" s="216"/>
      <c r="CO2" s="216"/>
      <c r="CP2" s="216"/>
      <c r="CQ2" s="216"/>
      <c r="CR2" s="216"/>
      <c r="CS2" s="216"/>
      <c r="CT2" s="216"/>
      <c r="CU2" s="216"/>
      <c r="CV2" s="216"/>
      <c r="CW2" s="216"/>
      <c r="CX2" s="216"/>
      <c r="CY2" s="216"/>
      <c r="CZ2" s="216"/>
      <c r="DA2" s="216"/>
      <c r="DB2" s="216"/>
      <c r="DC2" s="216"/>
      <c r="DD2" s="216"/>
      <c r="DE2" s="216"/>
      <c r="DF2" s="216"/>
      <c r="DG2" s="216"/>
      <c r="DH2" s="216"/>
      <c r="DI2" s="216"/>
      <c r="DJ2" s="1091" t="s">
        <v>353</v>
      </c>
      <c r="DK2" s="1092"/>
      <c r="DL2" s="1092"/>
      <c r="DM2" s="1092"/>
      <c r="DN2" s="1092"/>
      <c r="DO2" s="1093"/>
      <c r="DP2" s="216"/>
      <c r="DQ2" s="1091" t="s">
        <v>354</v>
      </c>
      <c r="DR2" s="1092"/>
      <c r="DS2" s="1092"/>
      <c r="DT2" s="1092"/>
      <c r="DU2" s="1092"/>
      <c r="DV2" s="1092"/>
      <c r="DW2" s="1092"/>
      <c r="DX2" s="1092"/>
      <c r="DY2" s="1092"/>
      <c r="DZ2" s="1093"/>
      <c r="EA2" s="218"/>
    </row>
    <row r="3" spans="1:131" ht="11.25" customHeight="1" x14ac:dyDescent="0.2">
      <c r="A3" s="216"/>
      <c r="B3" s="216"/>
      <c r="C3" s="216"/>
      <c r="D3" s="216"/>
      <c r="E3" s="216"/>
      <c r="F3" s="216"/>
      <c r="G3" s="216"/>
      <c r="H3" s="216"/>
      <c r="I3" s="216"/>
      <c r="J3" s="216"/>
      <c r="K3" s="216"/>
      <c r="L3" s="216"/>
      <c r="M3" s="216"/>
      <c r="N3" s="216"/>
      <c r="O3" s="216"/>
      <c r="P3" s="216"/>
      <c r="Q3" s="216"/>
      <c r="R3" s="216"/>
      <c r="S3" s="216"/>
      <c r="T3" s="216"/>
      <c r="U3" s="216"/>
      <c r="V3" s="216"/>
      <c r="W3" s="216"/>
      <c r="X3" s="216"/>
      <c r="Y3" s="216"/>
      <c r="Z3" s="216"/>
      <c r="AA3" s="216"/>
      <c r="AB3" s="216"/>
      <c r="AC3" s="216"/>
      <c r="AD3" s="216"/>
      <c r="AE3" s="216"/>
      <c r="AF3" s="216"/>
      <c r="AG3" s="216"/>
      <c r="AH3" s="216"/>
      <c r="AI3" s="216"/>
      <c r="AJ3" s="216"/>
      <c r="AK3" s="216"/>
      <c r="AL3" s="216"/>
      <c r="AM3" s="216"/>
      <c r="AN3" s="216"/>
      <c r="AO3" s="216"/>
      <c r="AP3" s="216"/>
      <c r="AQ3" s="216"/>
      <c r="AR3" s="216"/>
      <c r="AS3" s="216"/>
      <c r="AT3" s="216"/>
      <c r="AU3" s="216"/>
      <c r="AV3" s="216"/>
      <c r="AW3" s="216"/>
      <c r="AX3" s="216"/>
      <c r="AY3" s="216"/>
      <c r="AZ3" s="216"/>
      <c r="BA3" s="216"/>
      <c r="BB3" s="216"/>
      <c r="BC3" s="216"/>
      <c r="BD3" s="216"/>
      <c r="BE3" s="216"/>
      <c r="BF3" s="216"/>
      <c r="BG3" s="216"/>
      <c r="BH3" s="216"/>
      <c r="BI3" s="216"/>
      <c r="BJ3" s="216"/>
      <c r="BK3" s="216"/>
      <c r="BL3" s="216"/>
      <c r="BM3" s="216"/>
      <c r="BN3" s="216"/>
      <c r="BO3" s="216"/>
      <c r="BP3" s="216"/>
      <c r="BQ3" s="216"/>
      <c r="BR3" s="216"/>
      <c r="BS3" s="216"/>
      <c r="BT3" s="216"/>
      <c r="BU3" s="216"/>
      <c r="BV3" s="216"/>
      <c r="BW3" s="216"/>
      <c r="BX3" s="216"/>
      <c r="BY3" s="216"/>
      <c r="BZ3" s="216"/>
      <c r="CA3" s="216"/>
      <c r="CB3" s="216"/>
      <c r="CC3" s="216"/>
      <c r="CD3" s="216"/>
      <c r="CE3" s="216"/>
      <c r="CF3" s="216"/>
      <c r="CG3" s="216"/>
      <c r="CH3" s="216"/>
      <c r="CI3" s="216"/>
      <c r="CJ3" s="216"/>
      <c r="CK3" s="216"/>
      <c r="CL3" s="216"/>
      <c r="CM3" s="216"/>
      <c r="CN3" s="216"/>
      <c r="CO3" s="216"/>
      <c r="CP3" s="216"/>
      <c r="CQ3" s="216"/>
      <c r="CR3" s="216"/>
      <c r="CS3" s="216"/>
      <c r="CT3" s="216"/>
      <c r="CU3" s="216"/>
      <c r="CV3" s="216"/>
      <c r="CW3" s="216"/>
      <c r="CX3" s="216"/>
      <c r="CY3" s="216"/>
      <c r="CZ3" s="216"/>
      <c r="DA3" s="216"/>
      <c r="DB3" s="216"/>
      <c r="DC3" s="216"/>
      <c r="DD3" s="216"/>
      <c r="DE3" s="216"/>
      <c r="DF3" s="216"/>
      <c r="DG3" s="216"/>
      <c r="DH3" s="216"/>
      <c r="DI3" s="216"/>
      <c r="DJ3" s="216"/>
      <c r="DK3" s="216"/>
      <c r="DL3" s="216"/>
      <c r="DM3" s="216"/>
      <c r="DN3" s="216"/>
      <c r="DO3" s="216"/>
      <c r="DP3" s="216"/>
      <c r="DQ3" s="216"/>
      <c r="DR3" s="216"/>
      <c r="DS3" s="216"/>
      <c r="DT3" s="216"/>
      <c r="DU3" s="216"/>
      <c r="DV3" s="216"/>
      <c r="DW3" s="216"/>
      <c r="DX3" s="216"/>
      <c r="DY3" s="216"/>
      <c r="DZ3" s="216"/>
      <c r="EA3" s="218"/>
    </row>
    <row r="4" spans="1:131" s="223" customFormat="1" ht="26.25" customHeight="1" thickBot="1" x14ac:dyDescent="0.25">
      <c r="A4" s="1059" t="s">
        <v>355</v>
      </c>
      <c r="B4" s="1059"/>
      <c r="C4" s="1059"/>
      <c r="D4" s="1059"/>
      <c r="E4" s="1059"/>
      <c r="F4" s="1059"/>
      <c r="G4" s="1059"/>
      <c r="H4" s="1059"/>
      <c r="I4" s="1059"/>
      <c r="J4" s="1059"/>
      <c r="K4" s="1059"/>
      <c r="L4" s="1059"/>
      <c r="M4" s="1059"/>
      <c r="N4" s="1059"/>
      <c r="O4" s="1059"/>
      <c r="P4" s="1059"/>
      <c r="Q4" s="1059"/>
      <c r="R4" s="1059"/>
      <c r="S4" s="1059"/>
      <c r="T4" s="1059"/>
      <c r="U4" s="1059"/>
      <c r="V4" s="1059"/>
      <c r="W4" s="1059"/>
      <c r="X4" s="1059"/>
      <c r="Y4" s="1059"/>
      <c r="Z4" s="1059"/>
      <c r="AA4" s="1059"/>
      <c r="AB4" s="1059"/>
      <c r="AC4" s="1059"/>
      <c r="AD4" s="1059"/>
      <c r="AE4" s="1059"/>
      <c r="AF4" s="1059"/>
      <c r="AG4" s="1059"/>
      <c r="AH4" s="1059"/>
      <c r="AI4" s="1059"/>
      <c r="AJ4" s="1059"/>
      <c r="AK4" s="1059"/>
      <c r="AL4" s="1059"/>
      <c r="AM4" s="1059"/>
      <c r="AN4" s="1059"/>
      <c r="AO4" s="1059"/>
      <c r="AP4" s="1059"/>
      <c r="AQ4" s="1059"/>
      <c r="AR4" s="1059"/>
      <c r="AS4" s="1059"/>
      <c r="AT4" s="1059"/>
      <c r="AU4" s="1059"/>
      <c r="AV4" s="1059"/>
      <c r="AW4" s="1059"/>
      <c r="AX4" s="1059"/>
      <c r="AY4" s="1059"/>
      <c r="AZ4" s="220"/>
      <c r="BA4" s="220"/>
      <c r="BB4" s="220"/>
      <c r="BC4" s="220"/>
      <c r="BD4" s="220"/>
      <c r="BE4" s="221"/>
      <c r="BF4" s="221"/>
      <c r="BG4" s="221"/>
      <c r="BH4" s="221"/>
      <c r="BI4" s="221"/>
      <c r="BJ4" s="221"/>
      <c r="BK4" s="221"/>
      <c r="BL4" s="221"/>
      <c r="BM4" s="221"/>
      <c r="BN4" s="221"/>
      <c r="BO4" s="221"/>
      <c r="BP4" s="221"/>
      <c r="BQ4" s="730" t="s">
        <v>356</v>
      </c>
      <c r="BR4" s="730"/>
      <c r="BS4" s="730"/>
      <c r="BT4" s="730"/>
      <c r="BU4" s="730"/>
      <c r="BV4" s="730"/>
      <c r="BW4" s="730"/>
      <c r="BX4" s="730"/>
      <c r="BY4" s="730"/>
      <c r="BZ4" s="730"/>
      <c r="CA4" s="730"/>
      <c r="CB4" s="730"/>
      <c r="CC4" s="730"/>
      <c r="CD4" s="730"/>
      <c r="CE4" s="730"/>
      <c r="CF4" s="730"/>
      <c r="CG4" s="730"/>
      <c r="CH4" s="730"/>
      <c r="CI4" s="730"/>
      <c r="CJ4" s="730"/>
      <c r="CK4" s="730"/>
      <c r="CL4" s="730"/>
      <c r="CM4" s="730"/>
      <c r="CN4" s="730"/>
      <c r="CO4" s="730"/>
      <c r="CP4" s="730"/>
      <c r="CQ4" s="730"/>
      <c r="CR4" s="730"/>
      <c r="CS4" s="730"/>
      <c r="CT4" s="730"/>
      <c r="CU4" s="730"/>
      <c r="CV4" s="730"/>
      <c r="CW4" s="730"/>
      <c r="CX4" s="730"/>
      <c r="CY4" s="730"/>
      <c r="CZ4" s="730"/>
      <c r="DA4" s="730"/>
      <c r="DB4" s="730"/>
      <c r="DC4" s="730"/>
      <c r="DD4" s="730"/>
      <c r="DE4" s="730"/>
      <c r="DF4" s="730"/>
      <c r="DG4" s="730"/>
      <c r="DH4" s="730"/>
      <c r="DI4" s="730"/>
      <c r="DJ4" s="730"/>
      <c r="DK4" s="730"/>
      <c r="DL4" s="730"/>
      <c r="DM4" s="730"/>
      <c r="DN4" s="730"/>
      <c r="DO4" s="730"/>
      <c r="DP4" s="730"/>
      <c r="DQ4" s="730"/>
      <c r="DR4" s="730"/>
      <c r="DS4" s="730"/>
      <c r="DT4" s="730"/>
      <c r="DU4" s="730"/>
      <c r="DV4" s="730"/>
      <c r="DW4" s="730"/>
      <c r="DX4" s="730"/>
      <c r="DY4" s="730"/>
      <c r="DZ4" s="730"/>
      <c r="EA4" s="222"/>
    </row>
    <row r="5" spans="1:131" s="223" customFormat="1" ht="26.25" customHeight="1" x14ac:dyDescent="0.2">
      <c r="A5" s="995" t="s">
        <v>357</v>
      </c>
      <c r="B5" s="996"/>
      <c r="C5" s="996"/>
      <c r="D5" s="996"/>
      <c r="E5" s="996"/>
      <c r="F5" s="996"/>
      <c r="G5" s="996"/>
      <c r="H5" s="996"/>
      <c r="I5" s="996"/>
      <c r="J5" s="996"/>
      <c r="K5" s="996"/>
      <c r="L5" s="996"/>
      <c r="M5" s="996"/>
      <c r="N5" s="996"/>
      <c r="O5" s="996"/>
      <c r="P5" s="997"/>
      <c r="Q5" s="1001" t="s">
        <v>358</v>
      </c>
      <c r="R5" s="1002"/>
      <c r="S5" s="1002"/>
      <c r="T5" s="1002"/>
      <c r="U5" s="1003"/>
      <c r="V5" s="1001" t="s">
        <v>359</v>
      </c>
      <c r="W5" s="1002"/>
      <c r="X5" s="1002"/>
      <c r="Y5" s="1002"/>
      <c r="Z5" s="1003"/>
      <c r="AA5" s="1001" t="s">
        <v>360</v>
      </c>
      <c r="AB5" s="1002"/>
      <c r="AC5" s="1002"/>
      <c r="AD5" s="1002"/>
      <c r="AE5" s="1002"/>
      <c r="AF5" s="1094" t="s">
        <v>361</v>
      </c>
      <c r="AG5" s="1002"/>
      <c r="AH5" s="1002"/>
      <c r="AI5" s="1002"/>
      <c r="AJ5" s="1015"/>
      <c r="AK5" s="1002" t="s">
        <v>362</v>
      </c>
      <c r="AL5" s="1002"/>
      <c r="AM5" s="1002"/>
      <c r="AN5" s="1002"/>
      <c r="AO5" s="1003"/>
      <c r="AP5" s="1001" t="s">
        <v>363</v>
      </c>
      <c r="AQ5" s="1002"/>
      <c r="AR5" s="1002"/>
      <c r="AS5" s="1002"/>
      <c r="AT5" s="1003"/>
      <c r="AU5" s="1001" t="s">
        <v>364</v>
      </c>
      <c r="AV5" s="1002"/>
      <c r="AW5" s="1002"/>
      <c r="AX5" s="1002"/>
      <c r="AY5" s="1015"/>
      <c r="AZ5" s="220"/>
      <c r="BA5" s="220"/>
      <c r="BB5" s="220"/>
      <c r="BC5" s="220"/>
      <c r="BD5" s="220"/>
      <c r="BE5" s="221"/>
      <c r="BF5" s="221"/>
      <c r="BG5" s="221"/>
      <c r="BH5" s="221"/>
      <c r="BI5" s="221"/>
      <c r="BJ5" s="221"/>
      <c r="BK5" s="221"/>
      <c r="BL5" s="221"/>
      <c r="BM5" s="221"/>
      <c r="BN5" s="221"/>
      <c r="BO5" s="221"/>
      <c r="BP5" s="221"/>
      <c r="BQ5" s="995" t="s">
        <v>365</v>
      </c>
      <c r="BR5" s="996"/>
      <c r="BS5" s="996"/>
      <c r="BT5" s="996"/>
      <c r="BU5" s="996"/>
      <c r="BV5" s="996"/>
      <c r="BW5" s="996"/>
      <c r="BX5" s="996"/>
      <c r="BY5" s="996"/>
      <c r="BZ5" s="996"/>
      <c r="CA5" s="996"/>
      <c r="CB5" s="996"/>
      <c r="CC5" s="996"/>
      <c r="CD5" s="996"/>
      <c r="CE5" s="996"/>
      <c r="CF5" s="996"/>
      <c r="CG5" s="997"/>
      <c r="CH5" s="1001" t="s">
        <v>366</v>
      </c>
      <c r="CI5" s="1002"/>
      <c r="CJ5" s="1002"/>
      <c r="CK5" s="1002"/>
      <c r="CL5" s="1003"/>
      <c r="CM5" s="1001" t="s">
        <v>367</v>
      </c>
      <c r="CN5" s="1002"/>
      <c r="CO5" s="1002"/>
      <c r="CP5" s="1002"/>
      <c r="CQ5" s="1003"/>
      <c r="CR5" s="1001" t="s">
        <v>368</v>
      </c>
      <c r="CS5" s="1002"/>
      <c r="CT5" s="1002"/>
      <c r="CU5" s="1002"/>
      <c r="CV5" s="1003"/>
      <c r="CW5" s="1001" t="s">
        <v>369</v>
      </c>
      <c r="CX5" s="1002"/>
      <c r="CY5" s="1002"/>
      <c r="CZ5" s="1002"/>
      <c r="DA5" s="1003"/>
      <c r="DB5" s="1001" t="s">
        <v>370</v>
      </c>
      <c r="DC5" s="1002"/>
      <c r="DD5" s="1002"/>
      <c r="DE5" s="1002"/>
      <c r="DF5" s="1003"/>
      <c r="DG5" s="1084" t="s">
        <v>371</v>
      </c>
      <c r="DH5" s="1085"/>
      <c r="DI5" s="1085"/>
      <c r="DJ5" s="1085"/>
      <c r="DK5" s="1086"/>
      <c r="DL5" s="1084" t="s">
        <v>372</v>
      </c>
      <c r="DM5" s="1085"/>
      <c r="DN5" s="1085"/>
      <c r="DO5" s="1085"/>
      <c r="DP5" s="1086"/>
      <c r="DQ5" s="1001" t="s">
        <v>373</v>
      </c>
      <c r="DR5" s="1002"/>
      <c r="DS5" s="1002"/>
      <c r="DT5" s="1002"/>
      <c r="DU5" s="1003"/>
      <c r="DV5" s="1001" t="s">
        <v>364</v>
      </c>
      <c r="DW5" s="1002"/>
      <c r="DX5" s="1002"/>
      <c r="DY5" s="1002"/>
      <c r="DZ5" s="1015"/>
      <c r="EA5" s="222"/>
    </row>
    <row r="6" spans="1:131" s="223" customFormat="1" ht="26.25" customHeight="1" thickBot="1" x14ac:dyDescent="0.25">
      <c r="A6" s="998"/>
      <c r="B6" s="999"/>
      <c r="C6" s="999"/>
      <c r="D6" s="999"/>
      <c r="E6" s="999"/>
      <c r="F6" s="999"/>
      <c r="G6" s="999"/>
      <c r="H6" s="999"/>
      <c r="I6" s="999"/>
      <c r="J6" s="999"/>
      <c r="K6" s="999"/>
      <c r="L6" s="999"/>
      <c r="M6" s="999"/>
      <c r="N6" s="999"/>
      <c r="O6" s="999"/>
      <c r="P6" s="1000"/>
      <c r="Q6" s="1004"/>
      <c r="R6" s="1005"/>
      <c r="S6" s="1005"/>
      <c r="T6" s="1005"/>
      <c r="U6" s="1006"/>
      <c r="V6" s="1004"/>
      <c r="W6" s="1005"/>
      <c r="X6" s="1005"/>
      <c r="Y6" s="1005"/>
      <c r="Z6" s="1006"/>
      <c r="AA6" s="1004"/>
      <c r="AB6" s="1005"/>
      <c r="AC6" s="1005"/>
      <c r="AD6" s="1005"/>
      <c r="AE6" s="1005"/>
      <c r="AF6" s="1095"/>
      <c r="AG6" s="1005"/>
      <c r="AH6" s="1005"/>
      <c r="AI6" s="1005"/>
      <c r="AJ6" s="1016"/>
      <c r="AK6" s="1005"/>
      <c r="AL6" s="1005"/>
      <c r="AM6" s="1005"/>
      <c r="AN6" s="1005"/>
      <c r="AO6" s="1006"/>
      <c r="AP6" s="1004"/>
      <c r="AQ6" s="1005"/>
      <c r="AR6" s="1005"/>
      <c r="AS6" s="1005"/>
      <c r="AT6" s="1006"/>
      <c r="AU6" s="1004"/>
      <c r="AV6" s="1005"/>
      <c r="AW6" s="1005"/>
      <c r="AX6" s="1005"/>
      <c r="AY6" s="1016"/>
      <c r="AZ6" s="220"/>
      <c r="BA6" s="220"/>
      <c r="BB6" s="220"/>
      <c r="BC6" s="220"/>
      <c r="BD6" s="220"/>
      <c r="BE6" s="221"/>
      <c r="BF6" s="221"/>
      <c r="BG6" s="221"/>
      <c r="BH6" s="221"/>
      <c r="BI6" s="221"/>
      <c r="BJ6" s="221"/>
      <c r="BK6" s="221"/>
      <c r="BL6" s="221"/>
      <c r="BM6" s="221"/>
      <c r="BN6" s="221"/>
      <c r="BO6" s="221"/>
      <c r="BP6" s="221"/>
      <c r="BQ6" s="998"/>
      <c r="BR6" s="999"/>
      <c r="BS6" s="999"/>
      <c r="BT6" s="999"/>
      <c r="BU6" s="999"/>
      <c r="BV6" s="999"/>
      <c r="BW6" s="999"/>
      <c r="BX6" s="999"/>
      <c r="BY6" s="999"/>
      <c r="BZ6" s="999"/>
      <c r="CA6" s="999"/>
      <c r="CB6" s="999"/>
      <c r="CC6" s="999"/>
      <c r="CD6" s="999"/>
      <c r="CE6" s="999"/>
      <c r="CF6" s="999"/>
      <c r="CG6" s="1000"/>
      <c r="CH6" s="1004"/>
      <c r="CI6" s="1005"/>
      <c r="CJ6" s="1005"/>
      <c r="CK6" s="1005"/>
      <c r="CL6" s="1006"/>
      <c r="CM6" s="1004"/>
      <c r="CN6" s="1005"/>
      <c r="CO6" s="1005"/>
      <c r="CP6" s="1005"/>
      <c r="CQ6" s="1006"/>
      <c r="CR6" s="1004"/>
      <c r="CS6" s="1005"/>
      <c r="CT6" s="1005"/>
      <c r="CU6" s="1005"/>
      <c r="CV6" s="1006"/>
      <c r="CW6" s="1004"/>
      <c r="CX6" s="1005"/>
      <c r="CY6" s="1005"/>
      <c r="CZ6" s="1005"/>
      <c r="DA6" s="1006"/>
      <c r="DB6" s="1004"/>
      <c r="DC6" s="1005"/>
      <c r="DD6" s="1005"/>
      <c r="DE6" s="1005"/>
      <c r="DF6" s="1006"/>
      <c r="DG6" s="1087"/>
      <c r="DH6" s="1088"/>
      <c r="DI6" s="1088"/>
      <c r="DJ6" s="1088"/>
      <c r="DK6" s="1089"/>
      <c r="DL6" s="1087"/>
      <c r="DM6" s="1088"/>
      <c r="DN6" s="1088"/>
      <c r="DO6" s="1088"/>
      <c r="DP6" s="1089"/>
      <c r="DQ6" s="1004"/>
      <c r="DR6" s="1005"/>
      <c r="DS6" s="1005"/>
      <c r="DT6" s="1005"/>
      <c r="DU6" s="1006"/>
      <c r="DV6" s="1004"/>
      <c r="DW6" s="1005"/>
      <c r="DX6" s="1005"/>
      <c r="DY6" s="1005"/>
      <c r="DZ6" s="1016"/>
      <c r="EA6" s="222"/>
    </row>
    <row r="7" spans="1:131" s="223" customFormat="1" ht="26.25" customHeight="1" thickTop="1" x14ac:dyDescent="0.2">
      <c r="A7" s="224">
        <v>1</v>
      </c>
      <c r="B7" s="1047" t="s">
        <v>374</v>
      </c>
      <c r="C7" s="1048"/>
      <c r="D7" s="1048"/>
      <c r="E7" s="1048"/>
      <c r="F7" s="1048"/>
      <c r="G7" s="1048"/>
      <c r="H7" s="1048"/>
      <c r="I7" s="1048"/>
      <c r="J7" s="1048"/>
      <c r="K7" s="1048"/>
      <c r="L7" s="1048"/>
      <c r="M7" s="1048"/>
      <c r="N7" s="1048"/>
      <c r="O7" s="1048"/>
      <c r="P7" s="1049"/>
      <c r="Q7" s="1102">
        <v>8834</v>
      </c>
      <c r="R7" s="1103"/>
      <c r="S7" s="1103"/>
      <c r="T7" s="1103"/>
      <c r="U7" s="1103"/>
      <c r="V7" s="1103">
        <v>8242</v>
      </c>
      <c r="W7" s="1103"/>
      <c r="X7" s="1103"/>
      <c r="Y7" s="1103"/>
      <c r="Z7" s="1103"/>
      <c r="AA7" s="1103">
        <v>592</v>
      </c>
      <c r="AB7" s="1103"/>
      <c r="AC7" s="1103"/>
      <c r="AD7" s="1103"/>
      <c r="AE7" s="1104"/>
      <c r="AF7" s="1105">
        <v>565</v>
      </c>
      <c r="AG7" s="1106"/>
      <c r="AH7" s="1106"/>
      <c r="AI7" s="1106"/>
      <c r="AJ7" s="1107"/>
      <c r="AK7" s="1108">
        <v>131</v>
      </c>
      <c r="AL7" s="1109"/>
      <c r="AM7" s="1109"/>
      <c r="AN7" s="1109"/>
      <c r="AO7" s="1109"/>
      <c r="AP7" s="1109">
        <v>5868</v>
      </c>
      <c r="AQ7" s="1109"/>
      <c r="AR7" s="1109"/>
      <c r="AS7" s="1109"/>
      <c r="AT7" s="1109"/>
      <c r="AU7" s="1110" t="s">
        <v>544</v>
      </c>
      <c r="AV7" s="1110"/>
      <c r="AW7" s="1110"/>
      <c r="AX7" s="1110"/>
      <c r="AY7" s="1111"/>
      <c r="AZ7" s="220"/>
      <c r="BA7" s="220"/>
      <c r="BB7" s="220"/>
      <c r="BC7" s="220"/>
      <c r="BD7" s="220"/>
      <c r="BE7" s="221"/>
      <c r="BF7" s="221"/>
      <c r="BG7" s="221"/>
      <c r="BH7" s="221"/>
      <c r="BI7" s="221"/>
      <c r="BJ7" s="221"/>
      <c r="BK7" s="221"/>
      <c r="BL7" s="221"/>
      <c r="BM7" s="221"/>
      <c r="BN7" s="221"/>
      <c r="BO7" s="221"/>
      <c r="BP7" s="221"/>
      <c r="BQ7" s="224">
        <v>1</v>
      </c>
      <c r="BR7" s="225"/>
      <c r="BS7" s="1099"/>
      <c r="BT7" s="1100"/>
      <c r="BU7" s="1100"/>
      <c r="BV7" s="1100"/>
      <c r="BW7" s="1100"/>
      <c r="BX7" s="1100"/>
      <c r="BY7" s="1100"/>
      <c r="BZ7" s="1100"/>
      <c r="CA7" s="1100"/>
      <c r="CB7" s="1100"/>
      <c r="CC7" s="1100"/>
      <c r="CD7" s="1100"/>
      <c r="CE7" s="1100"/>
      <c r="CF7" s="1100"/>
      <c r="CG7" s="1112"/>
      <c r="CH7" s="1096"/>
      <c r="CI7" s="1097"/>
      <c r="CJ7" s="1097"/>
      <c r="CK7" s="1097"/>
      <c r="CL7" s="1098"/>
      <c r="CM7" s="1096"/>
      <c r="CN7" s="1097"/>
      <c r="CO7" s="1097"/>
      <c r="CP7" s="1097"/>
      <c r="CQ7" s="1098"/>
      <c r="CR7" s="1096"/>
      <c r="CS7" s="1097"/>
      <c r="CT7" s="1097"/>
      <c r="CU7" s="1097"/>
      <c r="CV7" s="1098"/>
      <c r="CW7" s="1096"/>
      <c r="CX7" s="1097"/>
      <c r="CY7" s="1097"/>
      <c r="CZ7" s="1097"/>
      <c r="DA7" s="1098"/>
      <c r="DB7" s="1096"/>
      <c r="DC7" s="1097"/>
      <c r="DD7" s="1097"/>
      <c r="DE7" s="1097"/>
      <c r="DF7" s="1098"/>
      <c r="DG7" s="1096"/>
      <c r="DH7" s="1097"/>
      <c r="DI7" s="1097"/>
      <c r="DJ7" s="1097"/>
      <c r="DK7" s="1098"/>
      <c r="DL7" s="1096"/>
      <c r="DM7" s="1097"/>
      <c r="DN7" s="1097"/>
      <c r="DO7" s="1097"/>
      <c r="DP7" s="1098"/>
      <c r="DQ7" s="1096"/>
      <c r="DR7" s="1097"/>
      <c r="DS7" s="1097"/>
      <c r="DT7" s="1097"/>
      <c r="DU7" s="1098"/>
      <c r="DV7" s="1099"/>
      <c r="DW7" s="1100"/>
      <c r="DX7" s="1100"/>
      <c r="DY7" s="1100"/>
      <c r="DZ7" s="1101"/>
      <c r="EA7" s="222"/>
    </row>
    <row r="8" spans="1:131" s="223" customFormat="1" ht="26.25" customHeight="1" x14ac:dyDescent="0.2">
      <c r="A8" s="226">
        <v>2</v>
      </c>
      <c r="B8" s="1030"/>
      <c r="C8" s="1031"/>
      <c r="D8" s="1031"/>
      <c r="E8" s="1031"/>
      <c r="F8" s="1031"/>
      <c r="G8" s="1031"/>
      <c r="H8" s="1031"/>
      <c r="I8" s="1031"/>
      <c r="J8" s="1031"/>
      <c r="K8" s="1031"/>
      <c r="L8" s="1031"/>
      <c r="M8" s="1031"/>
      <c r="N8" s="1031"/>
      <c r="O8" s="1031"/>
      <c r="P8" s="1032"/>
      <c r="Q8" s="1038"/>
      <c r="R8" s="1039"/>
      <c r="S8" s="1039"/>
      <c r="T8" s="1039"/>
      <c r="U8" s="1039"/>
      <c r="V8" s="1039"/>
      <c r="W8" s="1039"/>
      <c r="X8" s="1039"/>
      <c r="Y8" s="1039"/>
      <c r="Z8" s="1039"/>
      <c r="AA8" s="1039"/>
      <c r="AB8" s="1039"/>
      <c r="AC8" s="1039"/>
      <c r="AD8" s="1039"/>
      <c r="AE8" s="1040"/>
      <c r="AF8" s="1035"/>
      <c r="AG8" s="1036"/>
      <c r="AH8" s="1036"/>
      <c r="AI8" s="1036"/>
      <c r="AJ8" s="1037"/>
      <c r="AK8" s="1080"/>
      <c r="AL8" s="1081"/>
      <c r="AM8" s="1081"/>
      <c r="AN8" s="1081"/>
      <c r="AO8" s="1081"/>
      <c r="AP8" s="1081"/>
      <c r="AQ8" s="1081"/>
      <c r="AR8" s="1081"/>
      <c r="AS8" s="1081"/>
      <c r="AT8" s="1081"/>
      <c r="AU8" s="1082"/>
      <c r="AV8" s="1082"/>
      <c r="AW8" s="1082"/>
      <c r="AX8" s="1082"/>
      <c r="AY8" s="1083"/>
      <c r="AZ8" s="220"/>
      <c r="BA8" s="220"/>
      <c r="BB8" s="220"/>
      <c r="BC8" s="220"/>
      <c r="BD8" s="220"/>
      <c r="BE8" s="221"/>
      <c r="BF8" s="221"/>
      <c r="BG8" s="221"/>
      <c r="BH8" s="221"/>
      <c r="BI8" s="221"/>
      <c r="BJ8" s="221"/>
      <c r="BK8" s="221"/>
      <c r="BL8" s="221"/>
      <c r="BM8" s="221"/>
      <c r="BN8" s="221"/>
      <c r="BO8" s="221"/>
      <c r="BP8" s="221"/>
      <c r="BQ8" s="226">
        <v>2</v>
      </c>
      <c r="BR8" s="227"/>
      <c r="BS8" s="992"/>
      <c r="BT8" s="993"/>
      <c r="BU8" s="993"/>
      <c r="BV8" s="993"/>
      <c r="BW8" s="993"/>
      <c r="BX8" s="993"/>
      <c r="BY8" s="993"/>
      <c r="BZ8" s="993"/>
      <c r="CA8" s="993"/>
      <c r="CB8" s="993"/>
      <c r="CC8" s="993"/>
      <c r="CD8" s="993"/>
      <c r="CE8" s="993"/>
      <c r="CF8" s="993"/>
      <c r="CG8" s="1014"/>
      <c r="CH8" s="989"/>
      <c r="CI8" s="990"/>
      <c r="CJ8" s="990"/>
      <c r="CK8" s="990"/>
      <c r="CL8" s="991"/>
      <c r="CM8" s="989"/>
      <c r="CN8" s="990"/>
      <c r="CO8" s="990"/>
      <c r="CP8" s="990"/>
      <c r="CQ8" s="991"/>
      <c r="CR8" s="989"/>
      <c r="CS8" s="990"/>
      <c r="CT8" s="990"/>
      <c r="CU8" s="990"/>
      <c r="CV8" s="991"/>
      <c r="CW8" s="989"/>
      <c r="CX8" s="990"/>
      <c r="CY8" s="990"/>
      <c r="CZ8" s="990"/>
      <c r="DA8" s="991"/>
      <c r="DB8" s="989"/>
      <c r="DC8" s="990"/>
      <c r="DD8" s="990"/>
      <c r="DE8" s="990"/>
      <c r="DF8" s="991"/>
      <c r="DG8" s="989"/>
      <c r="DH8" s="990"/>
      <c r="DI8" s="990"/>
      <c r="DJ8" s="990"/>
      <c r="DK8" s="991"/>
      <c r="DL8" s="989"/>
      <c r="DM8" s="990"/>
      <c r="DN8" s="990"/>
      <c r="DO8" s="990"/>
      <c r="DP8" s="991"/>
      <c r="DQ8" s="989"/>
      <c r="DR8" s="990"/>
      <c r="DS8" s="990"/>
      <c r="DT8" s="990"/>
      <c r="DU8" s="991"/>
      <c r="DV8" s="992"/>
      <c r="DW8" s="993"/>
      <c r="DX8" s="993"/>
      <c r="DY8" s="993"/>
      <c r="DZ8" s="994"/>
      <c r="EA8" s="222"/>
    </row>
    <row r="9" spans="1:131" s="223" customFormat="1" ht="26.25" customHeight="1" x14ac:dyDescent="0.2">
      <c r="A9" s="226">
        <v>3</v>
      </c>
      <c r="B9" s="1030"/>
      <c r="C9" s="1031"/>
      <c r="D9" s="1031"/>
      <c r="E9" s="1031"/>
      <c r="F9" s="1031"/>
      <c r="G9" s="1031"/>
      <c r="H9" s="1031"/>
      <c r="I9" s="1031"/>
      <c r="J9" s="1031"/>
      <c r="K9" s="1031"/>
      <c r="L9" s="1031"/>
      <c r="M9" s="1031"/>
      <c r="N9" s="1031"/>
      <c r="O9" s="1031"/>
      <c r="P9" s="1032"/>
      <c r="Q9" s="1038"/>
      <c r="R9" s="1039"/>
      <c r="S9" s="1039"/>
      <c r="T9" s="1039"/>
      <c r="U9" s="1039"/>
      <c r="V9" s="1039"/>
      <c r="W9" s="1039"/>
      <c r="X9" s="1039"/>
      <c r="Y9" s="1039"/>
      <c r="Z9" s="1039"/>
      <c r="AA9" s="1039"/>
      <c r="AB9" s="1039"/>
      <c r="AC9" s="1039"/>
      <c r="AD9" s="1039"/>
      <c r="AE9" s="1040"/>
      <c r="AF9" s="1035"/>
      <c r="AG9" s="1036"/>
      <c r="AH9" s="1036"/>
      <c r="AI9" s="1036"/>
      <c r="AJ9" s="1037"/>
      <c r="AK9" s="1080"/>
      <c r="AL9" s="1081"/>
      <c r="AM9" s="1081"/>
      <c r="AN9" s="1081"/>
      <c r="AO9" s="1081"/>
      <c r="AP9" s="1081"/>
      <c r="AQ9" s="1081"/>
      <c r="AR9" s="1081"/>
      <c r="AS9" s="1081"/>
      <c r="AT9" s="1081"/>
      <c r="AU9" s="1082"/>
      <c r="AV9" s="1082"/>
      <c r="AW9" s="1082"/>
      <c r="AX9" s="1082"/>
      <c r="AY9" s="1083"/>
      <c r="AZ9" s="220"/>
      <c r="BA9" s="220"/>
      <c r="BB9" s="220"/>
      <c r="BC9" s="220"/>
      <c r="BD9" s="220"/>
      <c r="BE9" s="221"/>
      <c r="BF9" s="221"/>
      <c r="BG9" s="221"/>
      <c r="BH9" s="221"/>
      <c r="BI9" s="221"/>
      <c r="BJ9" s="221"/>
      <c r="BK9" s="221"/>
      <c r="BL9" s="221"/>
      <c r="BM9" s="221"/>
      <c r="BN9" s="221"/>
      <c r="BO9" s="221"/>
      <c r="BP9" s="221"/>
      <c r="BQ9" s="226">
        <v>3</v>
      </c>
      <c r="BR9" s="227"/>
      <c r="BS9" s="992"/>
      <c r="BT9" s="993"/>
      <c r="BU9" s="993"/>
      <c r="BV9" s="993"/>
      <c r="BW9" s="993"/>
      <c r="BX9" s="993"/>
      <c r="BY9" s="993"/>
      <c r="BZ9" s="993"/>
      <c r="CA9" s="993"/>
      <c r="CB9" s="993"/>
      <c r="CC9" s="993"/>
      <c r="CD9" s="993"/>
      <c r="CE9" s="993"/>
      <c r="CF9" s="993"/>
      <c r="CG9" s="1014"/>
      <c r="CH9" s="989"/>
      <c r="CI9" s="990"/>
      <c r="CJ9" s="990"/>
      <c r="CK9" s="990"/>
      <c r="CL9" s="991"/>
      <c r="CM9" s="989"/>
      <c r="CN9" s="990"/>
      <c r="CO9" s="990"/>
      <c r="CP9" s="990"/>
      <c r="CQ9" s="991"/>
      <c r="CR9" s="989"/>
      <c r="CS9" s="990"/>
      <c r="CT9" s="990"/>
      <c r="CU9" s="990"/>
      <c r="CV9" s="991"/>
      <c r="CW9" s="989"/>
      <c r="CX9" s="990"/>
      <c r="CY9" s="990"/>
      <c r="CZ9" s="990"/>
      <c r="DA9" s="991"/>
      <c r="DB9" s="989"/>
      <c r="DC9" s="990"/>
      <c r="DD9" s="990"/>
      <c r="DE9" s="990"/>
      <c r="DF9" s="991"/>
      <c r="DG9" s="989"/>
      <c r="DH9" s="990"/>
      <c r="DI9" s="990"/>
      <c r="DJ9" s="990"/>
      <c r="DK9" s="991"/>
      <c r="DL9" s="989"/>
      <c r="DM9" s="990"/>
      <c r="DN9" s="990"/>
      <c r="DO9" s="990"/>
      <c r="DP9" s="991"/>
      <c r="DQ9" s="989"/>
      <c r="DR9" s="990"/>
      <c r="DS9" s="990"/>
      <c r="DT9" s="990"/>
      <c r="DU9" s="991"/>
      <c r="DV9" s="992"/>
      <c r="DW9" s="993"/>
      <c r="DX9" s="993"/>
      <c r="DY9" s="993"/>
      <c r="DZ9" s="994"/>
      <c r="EA9" s="222"/>
    </row>
    <row r="10" spans="1:131" s="223" customFormat="1" ht="26.25" customHeight="1" x14ac:dyDescent="0.2">
      <c r="A10" s="226">
        <v>4</v>
      </c>
      <c r="B10" s="1030"/>
      <c r="C10" s="1031"/>
      <c r="D10" s="1031"/>
      <c r="E10" s="1031"/>
      <c r="F10" s="1031"/>
      <c r="G10" s="1031"/>
      <c r="H10" s="1031"/>
      <c r="I10" s="1031"/>
      <c r="J10" s="1031"/>
      <c r="K10" s="1031"/>
      <c r="L10" s="1031"/>
      <c r="M10" s="1031"/>
      <c r="N10" s="1031"/>
      <c r="O10" s="1031"/>
      <c r="P10" s="1032"/>
      <c r="Q10" s="1038"/>
      <c r="R10" s="1039"/>
      <c r="S10" s="1039"/>
      <c r="T10" s="1039"/>
      <c r="U10" s="1039"/>
      <c r="V10" s="1039"/>
      <c r="W10" s="1039"/>
      <c r="X10" s="1039"/>
      <c r="Y10" s="1039"/>
      <c r="Z10" s="1039"/>
      <c r="AA10" s="1039"/>
      <c r="AB10" s="1039"/>
      <c r="AC10" s="1039"/>
      <c r="AD10" s="1039"/>
      <c r="AE10" s="1040"/>
      <c r="AF10" s="1035"/>
      <c r="AG10" s="1036"/>
      <c r="AH10" s="1036"/>
      <c r="AI10" s="1036"/>
      <c r="AJ10" s="1037"/>
      <c r="AK10" s="1080"/>
      <c r="AL10" s="1081"/>
      <c r="AM10" s="1081"/>
      <c r="AN10" s="1081"/>
      <c r="AO10" s="1081"/>
      <c r="AP10" s="1081"/>
      <c r="AQ10" s="1081"/>
      <c r="AR10" s="1081"/>
      <c r="AS10" s="1081"/>
      <c r="AT10" s="1081"/>
      <c r="AU10" s="1082"/>
      <c r="AV10" s="1082"/>
      <c r="AW10" s="1082"/>
      <c r="AX10" s="1082"/>
      <c r="AY10" s="1083"/>
      <c r="AZ10" s="220"/>
      <c r="BA10" s="220"/>
      <c r="BB10" s="220"/>
      <c r="BC10" s="220"/>
      <c r="BD10" s="220"/>
      <c r="BE10" s="221"/>
      <c r="BF10" s="221"/>
      <c r="BG10" s="221"/>
      <c r="BH10" s="221"/>
      <c r="BI10" s="221"/>
      <c r="BJ10" s="221"/>
      <c r="BK10" s="221"/>
      <c r="BL10" s="221"/>
      <c r="BM10" s="221"/>
      <c r="BN10" s="221"/>
      <c r="BO10" s="221"/>
      <c r="BP10" s="221"/>
      <c r="BQ10" s="226">
        <v>4</v>
      </c>
      <c r="BR10" s="227"/>
      <c r="BS10" s="992"/>
      <c r="BT10" s="993"/>
      <c r="BU10" s="993"/>
      <c r="BV10" s="993"/>
      <c r="BW10" s="993"/>
      <c r="BX10" s="993"/>
      <c r="BY10" s="993"/>
      <c r="BZ10" s="993"/>
      <c r="CA10" s="993"/>
      <c r="CB10" s="993"/>
      <c r="CC10" s="993"/>
      <c r="CD10" s="993"/>
      <c r="CE10" s="993"/>
      <c r="CF10" s="993"/>
      <c r="CG10" s="1014"/>
      <c r="CH10" s="989"/>
      <c r="CI10" s="990"/>
      <c r="CJ10" s="990"/>
      <c r="CK10" s="990"/>
      <c r="CL10" s="991"/>
      <c r="CM10" s="989"/>
      <c r="CN10" s="990"/>
      <c r="CO10" s="990"/>
      <c r="CP10" s="990"/>
      <c r="CQ10" s="991"/>
      <c r="CR10" s="989"/>
      <c r="CS10" s="990"/>
      <c r="CT10" s="990"/>
      <c r="CU10" s="990"/>
      <c r="CV10" s="991"/>
      <c r="CW10" s="989"/>
      <c r="CX10" s="990"/>
      <c r="CY10" s="990"/>
      <c r="CZ10" s="990"/>
      <c r="DA10" s="991"/>
      <c r="DB10" s="989"/>
      <c r="DC10" s="990"/>
      <c r="DD10" s="990"/>
      <c r="DE10" s="990"/>
      <c r="DF10" s="991"/>
      <c r="DG10" s="989"/>
      <c r="DH10" s="990"/>
      <c r="DI10" s="990"/>
      <c r="DJ10" s="990"/>
      <c r="DK10" s="991"/>
      <c r="DL10" s="989"/>
      <c r="DM10" s="990"/>
      <c r="DN10" s="990"/>
      <c r="DO10" s="990"/>
      <c r="DP10" s="991"/>
      <c r="DQ10" s="989"/>
      <c r="DR10" s="990"/>
      <c r="DS10" s="990"/>
      <c r="DT10" s="990"/>
      <c r="DU10" s="991"/>
      <c r="DV10" s="992"/>
      <c r="DW10" s="993"/>
      <c r="DX10" s="993"/>
      <c r="DY10" s="993"/>
      <c r="DZ10" s="994"/>
      <c r="EA10" s="222"/>
    </row>
    <row r="11" spans="1:131" s="223" customFormat="1" ht="26.25" customHeight="1" x14ac:dyDescent="0.2">
      <c r="A11" s="226">
        <v>5</v>
      </c>
      <c r="B11" s="1030"/>
      <c r="C11" s="1031"/>
      <c r="D11" s="1031"/>
      <c r="E11" s="1031"/>
      <c r="F11" s="1031"/>
      <c r="G11" s="1031"/>
      <c r="H11" s="1031"/>
      <c r="I11" s="1031"/>
      <c r="J11" s="1031"/>
      <c r="K11" s="1031"/>
      <c r="L11" s="1031"/>
      <c r="M11" s="1031"/>
      <c r="N11" s="1031"/>
      <c r="O11" s="1031"/>
      <c r="P11" s="1032"/>
      <c r="Q11" s="1038"/>
      <c r="R11" s="1039"/>
      <c r="S11" s="1039"/>
      <c r="T11" s="1039"/>
      <c r="U11" s="1039"/>
      <c r="V11" s="1039"/>
      <c r="W11" s="1039"/>
      <c r="X11" s="1039"/>
      <c r="Y11" s="1039"/>
      <c r="Z11" s="1039"/>
      <c r="AA11" s="1039"/>
      <c r="AB11" s="1039"/>
      <c r="AC11" s="1039"/>
      <c r="AD11" s="1039"/>
      <c r="AE11" s="1040"/>
      <c r="AF11" s="1035"/>
      <c r="AG11" s="1036"/>
      <c r="AH11" s="1036"/>
      <c r="AI11" s="1036"/>
      <c r="AJ11" s="1037"/>
      <c r="AK11" s="1080"/>
      <c r="AL11" s="1081"/>
      <c r="AM11" s="1081"/>
      <c r="AN11" s="1081"/>
      <c r="AO11" s="1081"/>
      <c r="AP11" s="1081"/>
      <c r="AQ11" s="1081"/>
      <c r="AR11" s="1081"/>
      <c r="AS11" s="1081"/>
      <c r="AT11" s="1081"/>
      <c r="AU11" s="1082"/>
      <c r="AV11" s="1082"/>
      <c r="AW11" s="1082"/>
      <c r="AX11" s="1082"/>
      <c r="AY11" s="1083"/>
      <c r="AZ11" s="220"/>
      <c r="BA11" s="220"/>
      <c r="BB11" s="220"/>
      <c r="BC11" s="220"/>
      <c r="BD11" s="220"/>
      <c r="BE11" s="221"/>
      <c r="BF11" s="221"/>
      <c r="BG11" s="221"/>
      <c r="BH11" s="221"/>
      <c r="BI11" s="221"/>
      <c r="BJ11" s="221"/>
      <c r="BK11" s="221"/>
      <c r="BL11" s="221"/>
      <c r="BM11" s="221"/>
      <c r="BN11" s="221"/>
      <c r="BO11" s="221"/>
      <c r="BP11" s="221"/>
      <c r="BQ11" s="226">
        <v>5</v>
      </c>
      <c r="BR11" s="227"/>
      <c r="BS11" s="992"/>
      <c r="BT11" s="993"/>
      <c r="BU11" s="993"/>
      <c r="BV11" s="993"/>
      <c r="BW11" s="993"/>
      <c r="BX11" s="993"/>
      <c r="BY11" s="993"/>
      <c r="BZ11" s="993"/>
      <c r="CA11" s="993"/>
      <c r="CB11" s="993"/>
      <c r="CC11" s="993"/>
      <c r="CD11" s="993"/>
      <c r="CE11" s="993"/>
      <c r="CF11" s="993"/>
      <c r="CG11" s="1014"/>
      <c r="CH11" s="989"/>
      <c r="CI11" s="990"/>
      <c r="CJ11" s="990"/>
      <c r="CK11" s="990"/>
      <c r="CL11" s="991"/>
      <c r="CM11" s="989"/>
      <c r="CN11" s="990"/>
      <c r="CO11" s="990"/>
      <c r="CP11" s="990"/>
      <c r="CQ11" s="991"/>
      <c r="CR11" s="989"/>
      <c r="CS11" s="990"/>
      <c r="CT11" s="990"/>
      <c r="CU11" s="990"/>
      <c r="CV11" s="991"/>
      <c r="CW11" s="989"/>
      <c r="CX11" s="990"/>
      <c r="CY11" s="990"/>
      <c r="CZ11" s="990"/>
      <c r="DA11" s="991"/>
      <c r="DB11" s="989"/>
      <c r="DC11" s="990"/>
      <c r="DD11" s="990"/>
      <c r="DE11" s="990"/>
      <c r="DF11" s="991"/>
      <c r="DG11" s="989"/>
      <c r="DH11" s="990"/>
      <c r="DI11" s="990"/>
      <c r="DJ11" s="990"/>
      <c r="DK11" s="991"/>
      <c r="DL11" s="989"/>
      <c r="DM11" s="990"/>
      <c r="DN11" s="990"/>
      <c r="DO11" s="990"/>
      <c r="DP11" s="991"/>
      <c r="DQ11" s="989"/>
      <c r="DR11" s="990"/>
      <c r="DS11" s="990"/>
      <c r="DT11" s="990"/>
      <c r="DU11" s="991"/>
      <c r="DV11" s="992"/>
      <c r="DW11" s="993"/>
      <c r="DX11" s="993"/>
      <c r="DY11" s="993"/>
      <c r="DZ11" s="994"/>
      <c r="EA11" s="222"/>
    </row>
    <row r="12" spans="1:131" s="223" customFormat="1" ht="26.25" customHeight="1" x14ac:dyDescent="0.2">
      <c r="A12" s="226">
        <v>6</v>
      </c>
      <c r="B12" s="1030"/>
      <c r="C12" s="1031"/>
      <c r="D12" s="1031"/>
      <c r="E12" s="1031"/>
      <c r="F12" s="1031"/>
      <c r="G12" s="1031"/>
      <c r="H12" s="1031"/>
      <c r="I12" s="1031"/>
      <c r="J12" s="1031"/>
      <c r="K12" s="1031"/>
      <c r="L12" s="1031"/>
      <c r="M12" s="1031"/>
      <c r="N12" s="1031"/>
      <c r="O12" s="1031"/>
      <c r="P12" s="1032"/>
      <c r="Q12" s="1038"/>
      <c r="R12" s="1039"/>
      <c r="S12" s="1039"/>
      <c r="T12" s="1039"/>
      <c r="U12" s="1039"/>
      <c r="V12" s="1039"/>
      <c r="W12" s="1039"/>
      <c r="X12" s="1039"/>
      <c r="Y12" s="1039"/>
      <c r="Z12" s="1039"/>
      <c r="AA12" s="1039"/>
      <c r="AB12" s="1039"/>
      <c r="AC12" s="1039"/>
      <c r="AD12" s="1039"/>
      <c r="AE12" s="1040"/>
      <c r="AF12" s="1035"/>
      <c r="AG12" s="1036"/>
      <c r="AH12" s="1036"/>
      <c r="AI12" s="1036"/>
      <c r="AJ12" s="1037"/>
      <c r="AK12" s="1080"/>
      <c r="AL12" s="1081"/>
      <c r="AM12" s="1081"/>
      <c r="AN12" s="1081"/>
      <c r="AO12" s="1081"/>
      <c r="AP12" s="1081"/>
      <c r="AQ12" s="1081"/>
      <c r="AR12" s="1081"/>
      <c r="AS12" s="1081"/>
      <c r="AT12" s="1081"/>
      <c r="AU12" s="1082"/>
      <c r="AV12" s="1082"/>
      <c r="AW12" s="1082"/>
      <c r="AX12" s="1082"/>
      <c r="AY12" s="1083"/>
      <c r="AZ12" s="220"/>
      <c r="BA12" s="220"/>
      <c r="BB12" s="220"/>
      <c r="BC12" s="220"/>
      <c r="BD12" s="220"/>
      <c r="BE12" s="221"/>
      <c r="BF12" s="221"/>
      <c r="BG12" s="221"/>
      <c r="BH12" s="221"/>
      <c r="BI12" s="221"/>
      <c r="BJ12" s="221"/>
      <c r="BK12" s="221"/>
      <c r="BL12" s="221"/>
      <c r="BM12" s="221"/>
      <c r="BN12" s="221"/>
      <c r="BO12" s="221"/>
      <c r="BP12" s="221"/>
      <c r="BQ12" s="226">
        <v>6</v>
      </c>
      <c r="BR12" s="227"/>
      <c r="BS12" s="992"/>
      <c r="BT12" s="993"/>
      <c r="BU12" s="993"/>
      <c r="BV12" s="993"/>
      <c r="BW12" s="993"/>
      <c r="BX12" s="993"/>
      <c r="BY12" s="993"/>
      <c r="BZ12" s="993"/>
      <c r="CA12" s="993"/>
      <c r="CB12" s="993"/>
      <c r="CC12" s="993"/>
      <c r="CD12" s="993"/>
      <c r="CE12" s="993"/>
      <c r="CF12" s="993"/>
      <c r="CG12" s="1014"/>
      <c r="CH12" s="989"/>
      <c r="CI12" s="990"/>
      <c r="CJ12" s="990"/>
      <c r="CK12" s="990"/>
      <c r="CL12" s="991"/>
      <c r="CM12" s="989"/>
      <c r="CN12" s="990"/>
      <c r="CO12" s="990"/>
      <c r="CP12" s="990"/>
      <c r="CQ12" s="991"/>
      <c r="CR12" s="989"/>
      <c r="CS12" s="990"/>
      <c r="CT12" s="990"/>
      <c r="CU12" s="990"/>
      <c r="CV12" s="991"/>
      <c r="CW12" s="989"/>
      <c r="CX12" s="990"/>
      <c r="CY12" s="990"/>
      <c r="CZ12" s="990"/>
      <c r="DA12" s="991"/>
      <c r="DB12" s="989"/>
      <c r="DC12" s="990"/>
      <c r="DD12" s="990"/>
      <c r="DE12" s="990"/>
      <c r="DF12" s="991"/>
      <c r="DG12" s="989"/>
      <c r="DH12" s="990"/>
      <c r="DI12" s="990"/>
      <c r="DJ12" s="990"/>
      <c r="DK12" s="991"/>
      <c r="DL12" s="989"/>
      <c r="DM12" s="990"/>
      <c r="DN12" s="990"/>
      <c r="DO12" s="990"/>
      <c r="DP12" s="991"/>
      <c r="DQ12" s="989"/>
      <c r="DR12" s="990"/>
      <c r="DS12" s="990"/>
      <c r="DT12" s="990"/>
      <c r="DU12" s="991"/>
      <c r="DV12" s="992"/>
      <c r="DW12" s="993"/>
      <c r="DX12" s="993"/>
      <c r="DY12" s="993"/>
      <c r="DZ12" s="994"/>
      <c r="EA12" s="222"/>
    </row>
    <row r="13" spans="1:131" s="223" customFormat="1" ht="26.25" customHeight="1" x14ac:dyDescent="0.2">
      <c r="A13" s="226">
        <v>7</v>
      </c>
      <c r="B13" s="1030"/>
      <c r="C13" s="1031"/>
      <c r="D13" s="1031"/>
      <c r="E13" s="1031"/>
      <c r="F13" s="1031"/>
      <c r="G13" s="1031"/>
      <c r="H13" s="1031"/>
      <c r="I13" s="1031"/>
      <c r="J13" s="1031"/>
      <c r="K13" s="1031"/>
      <c r="L13" s="1031"/>
      <c r="M13" s="1031"/>
      <c r="N13" s="1031"/>
      <c r="O13" s="1031"/>
      <c r="P13" s="1032"/>
      <c r="Q13" s="1038"/>
      <c r="R13" s="1039"/>
      <c r="S13" s="1039"/>
      <c r="T13" s="1039"/>
      <c r="U13" s="1039"/>
      <c r="V13" s="1039"/>
      <c r="W13" s="1039"/>
      <c r="X13" s="1039"/>
      <c r="Y13" s="1039"/>
      <c r="Z13" s="1039"/>
      <c r="AA13" s="1039"/>
      <c r="AB13" s="1039"/>
      <c r="AC13" s="1039"/>
      <c r="AD13" s="1039"/>
      <c r="AE13" s="1040"/>
      <c r="AF13" s="1035"/>
      <c r="AG13" s="1036"/>
      <c r="AH13" s="1036"/>
      <c r="AI13" s="1036"/>
      <c r="AJ13" s="1037"/>
      <c r="AK13" s="1080"/>
      <c r="AL13" s="1081"/>
      <c r="AM13" s="1081"/>
      <c r="AN13" s="1081"/>
      <c r="AO13" s="1081"/>
      <c r="AP13" s="1081"/>
      <c r="AQ13" s="1081"/>
      <c r="AR13" s="1081"/>
      <c r="AS13" s="1081"/>
      <c r="AT13" s="1081"/>
      <c r="AU13" s="1082"/>
      <c r="AV13" s="1082"/>
      <c r="AW13" s="1082"/>
      <c r="AX13" s="1082"/>
      <c r="AY13" s="1083"/>
      <c r="AZ13" s="220"/>
      <c r="BA13" s="220"/>
      <c r="BB13" s="220"/>
      <c r="BC13" s="220"/>
      <c r="BD13" s="220"/>
      <c r="BE13" s="221"/>
      <c r="BF13" s="221"/>
      <c r="BG13" s="221"/>
      <c r="BH13" s="221"/>
      <c r="BI13" s="221"/>
      <c r="BJ13" s="221"/>
      <c r="BK13" s="221"/>
      <c r="BL13" s="221"/>
      <c r="BM13" s="221"/>
      <c r="BN13" s="221"/>
      <c r="BO13" s="221"/>
      <c r="BP13" s="221"/>
      <c r="BQ13" s="226">
        <v>7</v>
      </c>
      <c r="BR13" s="227"/>
      <c r="BS13" s="992"/>
      <c r="BT13" s="993"/>
      <c r="BU13" s="993"/>
      <c r="BV13" s="993"/>
      <c r="BW13" s="993"/>
      <c r="BX13" s="993"/>
      <c r="BY13" s="993"/>
      <c r="BZ13" s="993"/>
      <c r="CA13" s="993"/>
      <c r="CB13" s="993"/>
      <c r="CC13" s="993"/>
      <c r="CD13" s="993"/>
      <c r="CE13" s="993"/>
      <c r="CF13" s="993"/>
      <c r="CG13" s="1014"/>
      <c r="CH13" s="989"/>
      <c r="CI13" s="990"/>
      <c r="CJ13" s="990"/>
      <c r="CK13" s="990"/>
      <c r="CL13" s="991"/>
      <c r="CM13" s="989"/>
      <c r="CN13" s="990"/>
      <c r="CO13" s="990"/>
      <c r="CP13" s="990"/>
      <c r="CQ13" s="991"/>
      <c r="CR13" s="989"/>
      <c r="CS13" s="990"/>
      <c r="CT13" s="990"/>
      <c r="CU13" s="990"/>
      <c r="CV13" s="991"/>
      <c r="CW13" s="989"/>
      <c r="CX13" s="990"/>
      <c r="CY13" s="990"/>
      <c r="CZ13" s="990"/>
      <c r="DA13" s="991"/>
      <c r="DB13" s="989"/>
      <c r="DC13" s="990"/>
      <c r="DD13" s="990"/>
      <c r="DE13" s="990"/>
      <c r="DF13" s="991"/>
      <c r="DG13" s="989"/>
      <c r="DH13" s="990"/>
      <c r="DI13" s="990"/>
      <c r="DJ13" s="990"/>
      <c r="DK13" s="991"/>
      <c r="DL13" s="989"/>
      <c r="DM13" s="990"/>
      <c r="DN13" s="990"/>
      <c r="DO13" s="990"/>
      <c r="DP13" s="991"/>
      <c r="DQ13" s="989"/>
      <c r="DR13" s="990"/>
      <c r="DS13" s="990"/>
      <c r="DT13" s="990"/>
      <c r="DU13" s="991"/>
      <c r="DV13" s="992"/>
      <c r="DW13" s="993"/>
      <c r="DX13" s="993"/>
      <c r="DY13" s="993"/>
      <c r="DZ13" s="994"/>
      <c r="EA13" s="222"/>
    </row>
    <row r="14" spans="1:131" s="223" customFormat="1" ht="26.25" customHeight="1" x14ac:dyDescent="0.2">
      <c r="A14" s="226">
        <v>8</v>
      </c>
      <c r="B14" s="1030"/>
      <c r="C14" s="1031"/>
      <c r="D14" s="1031"/>
      <c r="E14" s="1031"/>
      <c r="F14" s="1031"/>
      <c r="G14" s="1031"/>
      <c r="H14" s="1031"/>
      <c r="I14" s="1031"/>
      <c r="J14" s="1031"/>
      <c r="K14" s="1031"/>
      <c r="L14" s="1031"/>
      <c r="M14" s="1031"/>
      <c r="N14" s="1031"/>
      <c r="O14" s="1031"/>
      <c r="P14" s="1032"/>
      <c r="Q14" s="1038"/>
      <c r="R14" s="1039"/>
      <c r="S14" s="1039"/>
      <c r="T14" s="1039"/>
      <c r="U14" s="1039"/>
      <c r="V14" s="1039"/>
      <c r="W14" s="1039"/>
      <c r="X14" s="1039"/>
      <c r="Y14" s="1039"/>
      <c r="Z14" s="1039"/>
      <c r="AA14" s="1039"/>
      <c r="AB14" s="1039"/>
      <c r="AC14" s="1039"/>
      <c r="AD14" s="1039"/>
      <c r="AE14" s="1040"/>
      <c r="AF14" s="1035"/>
      <c r="AG14" s="1036"/>
      <c r="AH14" s="1036"/>
      <c r="AI14" s="1036"/>
      <c r="AJ14" s="1037"/>
      <c r="AK14" s="1080"/>
      <c r="AL14" s="1081"/>
      <c r="AM14" s="1081"/>
      <c r="AN14" s="1081"/>
      <c r="AO14" s="1081"/>
      <c r="AP14" s="1081"/>
      <c r="AQ14" s="1081"/>
      <c r="AR14" s="1081"/>
      <c r="AS14" s="1081"/>
      <c r="AT14" s="1081"/>
      <c r="AU14" s="1082"/>
      <c r="AV14" s="1082"/>
      <c r="AW14" s="1082"/>
      <c r="AX14" s="1082"/>
      <c r="AY14" s="1083"/>
      <c r="AZ14" s="220"/>
      <c r="BA14" s="220"/>
      <c r="BB14" s="220"/>
      <c r="BC14" s="220"/>
      <c r="BD14" s="220"/>
      <c r="BE14" s="221"/>
      <c r="BF14" s="221"/>
      <c r="BG14" s="221"/>
      <c r="BH14" s="221"/>
      <c r="BI14" s="221"/>
      <c r="BJ14" s="221"/>
      <c r="BK14" s="221"/>
      <c r="BL14" s="221"/>
      <c r="BM14" s="221"/>
      <c r="BN14" s="221"/>
      <c r="BO14" s="221"/>
      <c r="BP14" s="221"/>
      <c r="BQ14" s="226">
        <v>8</v>
      </c>
      <c r="BR14" s="227"/>
      <c r="BS14" s="992"/>
      <c r="BT14" s="993"/>
      <c r="BU14" s="993"/>
      <c r="BV14" s="993"/>
      <c r="BW14" s="993"/>
      <c r="BX14" s="993"/>
      <c r="BY14" s="993"/>
      <c r="BZ14" s="993"/>
      <c r="CA14" s="993"/>
      <c r="CB14" s="993"/>
      <c r="CC14" s="993"/>
      <c r="CD14" s="993"/>
      <c r="CE14" s="993"/>
      <c r="CF14" s="993"/>
      <c r="CG14" s="1014"/>
      <c r="CH14" s="989"/>
      <c r="CI14" s="990"/>
      <c r="CJ14" s="990"/>
      <c r="CK14" s="990"/>
      <c r="CL14" s="991"/>
      <c r="CM14" s="989"/>
      <c r="CN14" s="990"/>
      <c r="CO14" s="990"/>
      <c r="CP14" s="990"/>
      <c r="CQ14" s="991"/>
      <c r="CR14" s="989"/>
      <c r="CS14" s="990"/>
      <c r="CT14" s="990"/>
      <c r="CU14" s="990"/>
      <c r="CV14" s="991"/>
      <c r="CW14" s="989"/>
      <c r="CX14" s="990"/>
      <c r="CY14" s="990"/>
      <c r="CZ14" s="990"/>
      <c r="DA14" s="991"/>
      <c r="DB14" s="989"/>
      <c r="DC14" s="990"/>
      <c r="DD14" s="990"/>
      <c r="DE14" s="990"/>
      <c r="DF14" s="991"/>
      <c r="DG14" s="989"/>
      <c r="DH14" s="990"/>
      <c r="DI14" s="990"/>
      <c r="DJ14" s="990"/>
      <c r="DK14" s="991"/>
      <c r="DL14" s="989"/>
      <c r="DM14" s="990"/>
      <c r="DN14" s="990"/>
      <c r="DO14" s="990"/>
      <c r="DP14" s="991"/>
      <c r="DQ14" s="989"/>
      <c r="DR14" s="990"/>
      <c r="DS14" s="990"/>
      <c r="DT14" s="990"/>
      <c r="DU14" s="991"/>
      <c r="DV14" s="992"/>
      <c r="DW14" s="993"/>
      <c r="DX14" s="993"/>
      <c r="DY14" s="993"/>
      <c r="DZ14" s="994"/>
      <c r="EA14" s="222"/>
    </row>
    <row r="15" spans="1:131" s="223" customFormat="1" ht="26.25" customHeight="1" x14ac:dyDescent="0.2">
      <c r="A15" s="226">
        <v>9</v>
      </c>
      <c r="B15" s="1030"/>
      <c r="C15" s="1031"/>
      <c r="D15" s="1031"/>
      <c r="E15" s="1031"/>
      <c r="F15" s="1031"/>
      <c r="G15" s="1031"/>
      <c r="H15" s="1031"/>
      <c r="I15" s="1031"/>
      <c r="J15" s="1031"/>
      <c r="K15" s="1031"/>
      <c r="L15" s="1031"/>
      <c r="M15" s="1031"/>
      <c r="N15" s="1031"/>
      <c r="O15" s="1031"/>
      <c r="P15" s="1032"/>
      <c r="Q15" s="1038"/>
      <c r="R15" s="1039"/>
      <c r="S15" s="1039"/>
      <c r="T15" s="1039"/>
      <c r="U15" s="1039"/>
      <c r="V15" s="1039"/>
      <c r="W15" s="1039"/>
      <c r="X15" s="1039"/>
      <c r="Y15" s="1039"/>
      <c r="Z15" s="1039"/>
      <c r="AA15" s="1039"/>
      <c r="AB15" s="1039"/>
      <c r="AC15" s="1039"/>
      <c r="AD15" s="1039"/>
      <c r="AE15" s="1040"/>
      <c r="AF15" s="1035"/>
      <c r="AG15" s="1036"/>
      <c r="AH15" s="1036"/>
      <c r="AI15" s="1036"/>
      <c r="AJ15" s="1037"/>
      <c r="AK15" s="1080"/>
      <c r="AL15" s="1081"/>
      <c r="AM15" s="1081"/>
      <c r="AN15" s="1081"/>
      <c r="AO15" s="1081"/>
      <c r="AP15" s="1081"/>
      <c r="AQ15" s="1081"/>
      <c r="AR15" s="1081"/>
      <c r="AS15" s="1081"/>
      <c r="AT15" s="1081"/>
      <c r="AU15" s="1082"/>
      <c r="AV15" s="1082"/>
      <c r="AW15" s="1082"/>
      <c r="AX15" s="1082"/>
      <c r="AY15" s="1083"/>
      <c r="AZ15" s="220"/>
      <c r="BA15" s="220"/>
      <c r="BB15" s="220"/>
      <c r="BC15" s="220"/>
      <c r="BD15" s="220"/>
      <c r="BE15" s="221"/>
      <c r="BF15" s="221"/>
      <c r="BG15" s="221"/>
      <c r="BH15" s="221"/>
      <c r="BI15" s="221"/>
      <c r="BJ15" s="221"/>
      <c r="BK15" s="221"/>
      <c r="BL15" s="221"/>
      <c r="BM15" s="221"/>
      <c r="BN15" s="221"/>
      <c r="BO15" s="221"/>
      <c r="BP15" s="221"/>
      <c r="BQ15" s="226">
        <v>9</v>
      </c>
      <c r="BR15" s="227"/>
      <c r="BS15" s="992"/>
      <c r="BT15" s="993"/>
      <c r="BU15" s="993"/>
      <c r="BV15" s="993"/>
      <c r="BW15" s="993"/>
      <c r="BX15" s="993"/>
      <c r="BY15" s="993"/>
      <c r="BZ15" s="993"/>
      <c r="CA15" s="993"/>
      <c r="CB15" s="993"/>
      <c r="CC15" s="993"/>
      <c r="CD15" s="993"/>
      <c r="CE15" s="993"/>
      <c r="CF15" s="993"/>
      <c r="CG15" s="1014"/>
      <c r="CH15" s="989"/>
      <c r="CI15" s="990"/>
      <c r="CJ15" s="990"/>
      <c r="CK15" s="990"/>
      <c r="CL15" s="991"/>
      <c r="CM15" s="989"/>
      <c r="CN15" s="990"/>
      <c r="CO15" s="990"/>
      <c r="CP15" s="990"/>
      <c r="CQ15" s="991"/>
      <c r="CR15" s="989"/>
      <c r="CS15" s="990"/>
      <c r="CT15" s="990"/>
      <c r="CU15" s="990"/>
      <c r="CV15" s="991"/>
      <c r="CW15" s="989"/>
      <c r="CX15" s="990"/>
      <c r="CY15" s="990"/>
      <c r="CZ15" s="990"/>
      <c r="DA15" s="991"/>
      <c r="DB15" s="989"/>
      <c r="DC15" s="990"/>
      <c r="DD15" s="990"/>
      <c r="DE15" s="990"/>
      <c r="DF15" s="991"/>
      <c r="DG15" s="989"/>
      <c r="DH15" s="990"/>
      <c r="DI15" s="990"/>
      <c r="DJ15" s="990"/>
      <c r="DK15" s="991"/>
      <c r="DL15" s="989"/>
      <c r="DM15" s="990"/>
      <c r="DN15" s="990"/>
      <c r="DO15" s="990"/>
      <c r="DP15" s="991"/>
      <c r="DQ15" s="989"/>
      <c r="DR15" s="990"/>
      <c r="DS15" s="990"/>
      <c r="DT15" s="990"/>
      <c r="DU15" s="991"/>
      <c r="DV15" s="992"/>
      <c r="DW15" s="993"/>
      <c r="DX15" s="993"/>
      <c r="DY15" s="993"/>
      <c r="DZ15" s="994"/>
      <c r="EA15" s="222"/>
    </row>
    <row r="16" spans="1:131" s="223" customFormat="1" ht="26.25" customHeight="1" x14ac:dyDescent="0.2">
      <c r="A16" s="226">
        <v>10</v>
      </c>
      <c r="B16" s="1030"/>
      <c r="C16" s="1031"/>
      <c r="D16" s="1031"/>
      <c r="E16" s="1031"/>
      <c r="F16" s="1031"/>
      <c r="G16" s="1031"/>
      <c r="H16" s="1031"/>
      <c r="I16" s="1031"/>
      <c r="J16" s="1031"/>
      <c r="K16" s="1031"/>
      <c r="L16" s="1031"/>
      <c r="M16" s="1031"/>
      <c r="N16" s="1031"/>
      <c r="O16" s="1031"/>
      <c r="P16" s="1032"/>
      <c r="Q16" s="1038"/>
      <c r="R16" s="1039"/>
      <c r="S16" s="1039"/>
      <c r="T16" s="1039"/>
      <c r="U16" s="1039"/>
      <c r="V16" s="1039"/>
      <c r="W16" s="1039"/>
      <c r="X16" s="1039"/>
      <c r="Y16" s="1039"/>
      <c r="Z16" s="1039"/>
      <c r="AA16" s="1039"/>
      <c r="AB16" s="1039"/>
      <c r="AC16" s="1039"/>
      <c r="AD16" s="1039"/>
      <c r="AE16" s="1040"/>
      <c r="AF16" s="1035"/>
      <c r="AG16" s="1036"/>
      <c r="AH16" s="1036"/>
      <c r="AI16" s="1036"/>
      <c r="AJ16" s="1037"/>
      <c r="AK16" s="1080"/>
      <c r="AL16" s="1081"/>
      <c r="AM16" s="1081"/>
      <c r="AN16" s="1081"/>
      <c r="AO16" s="1081"/>
      <c r="AP16" s="1081"/>
      <c r="AQ16" s="1081"/>
      <c r="AR16" s="1081"/>
      <c r="AS16" s="1081"/>
      <c r="AT16" s="1081"/>
      <c r="AU16" s="1082"/>
      <c r="AV16" s="1082"/>
      <c r="AW16" s="1082"/>
      <c r="AX16" s="1082"/>
      <c r="AY16" s="1083"/>
      <c r="AZ16" s="220"/>
      <c r="BA16" s="220"/>
      <c r="BB16" s="220"/>
      <c r="BC16" s="220"/>
      <c r="BD16" s="220"/>
      <c r="BE16" s="221"/>
      <c r="BF16" s="221"/>
      <c r="BG16" s="221"/>
      <c r="BH16" s="221"/>
      <c r="BI16" s="221"/>
      <c r="BJ16" s="221"/>
      <c r="BK16" s="221"/>
      <c r="BL16" s="221"/>
      <c r="BM16" s="221"/>
      <c r="BN16" s="221"/>
      <c r="BO16" s="221"/>
      <c r="BP16" s="221"/>
      <c r="BQ16" s="226">
        <v>10</v>
      </c>
      <c r="BR16" s="227"/>
      <c r="BS16" s="992"/>
      <c r="BT16" s="993"/>
      <c r="BU16" s="993"/>
      <c r="BV16" s="993"/>
      <c r="BW16" s="993"/>
      <c r="BX16" s="993"/>
      <c r="BY16" s="993"/>
      <c r="BZ16" s="993"/>
      <c r="CA16" s="993"/>
      <c r="CB16" s="993"/>
      <c r="CC16" s="993"/>
      <c r="CD16" s="993"/>
      <c r="CE16" s="993"/>
      <c r="CF16" s="993"/>
      <c r="CG16" s="1014"/>
      <c r="CH16" s="989"/>
      <c r="CI16" s="990"/>
      <c r="CJ16" s="990"/>
      <c r="CK16" s="990"/>
      <c r="CL16" s="991"/>
      <c r="CM16" s="989"/>
      <c r="CN16" s="990"/>
      <c r="CO16" s="990"/>
      <c r="CP16" s="990"/>
      <c r="CQ16" s="991"/>
      <c r="CR16" s="989"/>
      <c r="CS16" s="990"/>
      <c r="CT16" s="990"/>
      <c r="CU16" s="990"/>
      <c r="CV16" s="991"/>
      <c r="CW16" s="989"/>
      <c r="CX16" s="990"/>
      <c r="CY16" s="990"/>
      <c r="CZ16" s="990"/>
      <c r="DA16" s="991"/>
      <c r="DB16" s="989"/>
      <c r="DC16" s="990"/>
      <c r="DD16" s="990"/>
      <c r="DE16" s="990"/>
      <c r="DF16" s="991"/>
      <c r="DG16" s="989"/>
      <c r="DH16" s="990"/>
      <c r="DI16" s="990"/>
      <c r="DJ16" s="990"/>
      <c r="DK16" s="991"/>
      <c r="DL16" s="989"/>
      <c r="DM16" s="990"/>
      <c r="DN16" s="990"/>
      <c r="DO16" s="990"/>
      <c r="DP16" s="991"/>
      <c r="DQ16" s="989"/>
      <c r="DR16" s="990"/>
      <c r="DS16" s="990"/>
      <c r="DT16" s="990"/>
      <c r="DU16" s="991"/>
      <c r="DV16" s="992"/>
      <c r="DW16" s="993"/>
      <c r="DX16" s="993"/>
      <c r="DY16" s="993"/>
      <c r="DZ16" s="994"/>
      <c r="EA16" s="222"/>
    </row>
    <row r="17" spans="1:131" s="223" customFormat="1" ht="26.25" customHeight="1" x14ac:dyDescent="0.2">
      <c r="A17" s="226">
        <v>11</v>
      </c>
      <c r="B17" s="1030"/>
      <c r="C17" s="1031"/>
      <c r="D17" s="1031"/>
      <c r="E17" s="1031"/>
      <c r="F17" s="1031"/>
      <c r="G17" s="1031"/>
      <c r="H17" s="1031"/>
      <c r="I17" s="1031"/>
      <c r="J17" s="1031"/>
      <c r="K17" s="1031"/>
      <c r="L17" s="1031"/>
      <c r="M17" s="1031"/>
      <c r="N17" s="1031"/>
      <c r="O17" s="1031"/>
      <c r="P17" s="1032"/>
      <c r="Q17" s="1038"/>
      <c r="R17" s="1039"/>
      <c r="S17" s="1039"/>
      <c r="T17" s="1039"/>
      <c r="U17" s="1039"/>
      <c r="V17" s="1039"/>
      <c r="W17" s="1039"/>
      <c r="X17" s="1039"/>
      <c r="Y17" s="1039"/>
      <c r="Z17" s="1039"/>
      <c r="AA17" s="1039"/>
      <c r="AB17" s="1039"/>
      <c r="AC17" s="1039"/>
      <c r="AD17" s="1039"/>
      <c r="AE17" s="1040"/>
      <c r="AF17" s="1035"/>
      <c r="AG17" s="1036"/>
      <c r="AH17" s="1036"/>
      <c r="AI17" s="1036"/>
      <c r="AJ17" s="1037"/>
      <c r="AK17" s="1080"/>
      <c r="AL17" s="1081"/>
      <c r="AM17" s="1081"/>
      <c r="AN17" s="1081"/>
      <c r="AO17" s="1081"/>
      <c r="AP17" s="1081"/>
      <c r="AQ17" s="1081"/>
      <c r="AR17" s="1081"/>
      <c r="AS17" s="1081"/>
      <c r="AT17" s="1081"/>
      <c r="AU17" s="1082"/>
      <c r="AV17" s="1082"/>
      <c r="AW17" s="1082"/>
      <c r="AX17" s="1082"/>
      <c r="AY17" s="1083"/>
      <c r="AZ17" s="220"/>
      <c r="BA17" s="220"/>
      <c r="BB17" s="220"/>
      <c r="BC17" s="220"/>
      <c r="BD17" s="220"/>
      <c r="BE17" s="221"/>
      <c r="BF17" s="221"/>
      <c r="BG17" s="221"/>
      <c r="BH17" s="221"/>
      <c r="BI17" s="221"/>
      <c r="BJ17" s="221"/>
      <c r="BK17" s="221"/>
      <c r="BL17" s="221"/>
      <c r="BM17" s="221"/>
      <c r="BN17" s="221"/>
      <c r="BO17" s="221"/>
      <c r="BP17" s="221"/>
      <c r="BQ17" s="226">
        <v>11</v>
      </c>
      <c r="BR17" s="227"/>
      <c r="BS17" s="992"/>
      <c r="BT17" s="993"/>
      <c r="BU17" s="993"/>
      <c r="BV17" s="993"/>
      <c r="BW17" s="993"/>
      <c r="BX17" s="993"/>
      <c r="BY17" s="993"/>
      <c r="BZ17" s="993"/>
      <c r="CA17" s="993"/>
      <c r="CB17" s="993"/>
      <c r="CC17" s="993"/>
      <c r="CD17" s="993"/>
      <c r="CE17" s="993"/>
      <c r="CF17" s="993"/>
      <c r="CG17" s="1014"/>
      <c r="CH17" s="989"/>
      <c r="CI17" s="990"/>
      <c r="CJ17" s="990"/>
      <c r="CK17" s="990"/>
      <c r="CL17" s="991"/>
      <c r="CM17" s="989"/>
      <c r="CN17" s="990"/>
      <c r="CO17" s="990"/>
      <c r="CP17" s="990"/>
      <c r="CQ17" s="991"/>
      <c r="CR17" s="989"/>
      <c r="CS17" s="990"/>
      <c r="CT17" s="990"/>
      <c r="CU17" s="990"/>
      <c r="CV17" s="991"/>
      <c r="CW17" s="989"/>
      <c r="CX17" s="990"/>
      <c r="CY17" s="990"/>
      <c r="CZ17" s="990"/>
      <c r="DA17" s="991"/>
      <c r="DB17" s="989"/>
      <c r="DC17" s="990"/>
      <c r="DD17" s="990"/>
      <c r="DE17" s="990"/>
      <c r="DF17" s="991"/>
      <c r="DG17" s="989"/>
      <c r="DH17" s="990"/>
      <c r="DI17" s="990"/>
      <c r="DJ17" s="990"/>
      <c r="DK17" s="991"/>
      <c r="DL17" s="989"/>
      <c r="DM17" s="990"/>
      <c r="DN17" s="990"/>
      <c r="DO17" s="990"/>
      <c r="DP17" s="991"/>
      <c r="DQ17" s="989"/>
      <c r="DR17" s="990"/>
      <c r="DS17" s="990"/>
      <c r="DT17" s="990"/>
      <c r="DU17" s="991"/>
      <c r="DV17" s="992"/>
      <c r="DW17" s="993"/>
      <c r="DX17" s="993"/>
      <c r="DY17" s="993"/>
      <c r="DZ17" s="994"/>
      <c r="EA17" s="222"/>
    </row>
    <row r="18" spans="1:131" s="223" customFormat="1" ht="26.25" customHeight="1" x14ac:dyDescent="0.2">
      <c r="A18" s="226">
        <v>12</v>
      </c>
      <c r="B18" s="1030"/>
      <c r="C18" s="1031"/>
      <c r="D18" s="1031"/>
      <c r="E18" s="1031"/>
      <c r="F18" s="1031"/>
      <c r="G18" s="1031"/>
      <c r="H18" s="1031"/>
      <c r="I18" s="1031"/>
      <c r="J18" s="1031"/>
      <c r="K18" s="1031"/>
      <c r="L18" s="1031"/>
      <c r="M18" s="1031"/>
      <c r="N18" s="1031"/>
      <c r="O18" s="1031"/>
      <c r="P18" s="1032"/>
      <c r="Q18" s="1038"/>
      <c r="R18" s="1039"/>
      <c r="S18" s="1039"/>
      <c r="T18" s="1039"/>
      <c r="U18" s="1039"/>
      <c r="V18" s="1039"/>
      <c r="W18" s="1039"/>
      <c r="X18" s="1039"/>
      <c r="Y18" s="1039"/>
      <c r="Z18" s="1039"/>
      <c r="AA18" s="1039"/>
      <c r="AB18" s="1039"/>
      <c r="AC18" s="1039"/>
      <c r="AD18" s="1039"/>
      <c r="AE18" s="1040"/>
      <c r="AF18" s="1035"/>
      <c r="AG18" s="1036"/>
      <c r="AH18" s="1036"/>
      <c r="AI18" s="1036"/>
      <c r="AJ18" s="1037"/>
      <c r="AK18" s="1080"/>
      <c r="AL18" s="1081"/>
      <c r="AM18" s="1081"/>
      <c r="AN18" s="1081"/>
      <c r="AO18" s="1081"/>
      <c r="AP18" s="1081"/>
      <c r="AQ18" s="1081"/>
      <c r="AR18" s="1081"/>
      <c r="AS18" s="1081"/>
      <c r="AT18" s="1081"/>
      <c r="AU18" s="1082"/>
      <c r="AV18" s="1082"/>
      <c r="AW18" s="1082"/>
      <c r="AX18" s="1082"/>
      <c r="AY18" s="1083"/>
      <c r="AZ18" s="220"/>
      <c r="BA18" s="220"/>
      <c r="BB18" s="220"/>
      <c r="BC18" s="220"/>
      <c r="BD18" s="220"/>
      <c r="BE18" s="221"/>
      <c r="BF18" s="221"/>
      <c r="BG18" s="221"/>
      <c r="BH18" s="221"/>
      <c r="BI18" s="221"/>
      <c r="BJ18" s="221"/>
      <c r="BK18" s="221"/>
      <c r="BL18" s="221"/>
      <c r="BM18" s="221"/>
      <c r="BN18" s="221"/>
      <c r="BO18" s="221"/>
      <c r="BP18" s="221"/>
      <c r="BQ18" s="226">
        <v>12</v>
      </c>
      <c r="BR18" s="227"/>
      <c r="BS18" s="992"/>
      <c r="BT18" s="993"/>
      <c r="BU18" s="993"/>
      <c r="BV18" s="993"/>
      <c r="BW18" s="993"/>
      <c r="BX18" s="993"/>
      <c r="BY18" s="993"/>
      <c r="BZ18" s="993"/>
      <c r="CA18" s="993"/>
      <c r="CB18" s="993"/>
      <c r="CC18" s="993"/>
      <c r="CD18" s="993"/>
      <c r="CE18" s="993"/>
      <c r="CF18" s="993"/>
      <c r="CG18" s="1014"/>
      <c r="CH18" s="989"/>
      <c r="CI18" s="990"/>
      <c r="CJ18" s="990"/>
      <c r="CK18" s="990"/>
      <c r="CL18" s="991"/>
      <c r="CM18" s="989"/>
      <c r="CN18" s="990"/>
      <c r="CO18" s="990"/>
      <c r="CP18" s="990"/>
      <c r="CQ18" s="991"/>
      <c r="CR18" s="989"/>
      <c r="CS18" s="990"/>
      <c r="CT18" s="990"/>
      <c r="CU18" s="990"/>
      <c r="CV18" s="991"/>
      <c r="CW18" s="989"/>
      <c r="CX18" s="990"/>
      <c r="CY18" s="990"/>
      <c r="CZ18" s="990"/>
      <c r="DA18" s="991"/>
      <c r="DB18" s="989"/>
      <c r="DC18" s="990"/>
      <c r="DD18" s="990"/>
      <c r="DE18" s="990"/>
      <c r="DF18" s="991"/>
      <c r="DG18" s="989"/>
      <c r="DH18" s="990"/>
      <c r="DI18" s="990"/>
      <c r="DJ18" s="990"/>
      <c r="DK18" s="991"/>
      <c r="DL18" s="989"/>
      <c r="DM18" s="990"/>
      <c r="DN18" s="990"/>
      <c r="DO18" s="990"/>
      <c r="DP18" s="991"/>
      <c r="DQ18" s="989"/>
      <c r="DR18" s="990"/>
      <c r="DS18" s="990"/>
      <c r="DT18" s="990"/>
      <c r="DU18" s="991"/>
      <c r="DV18" s="992"/>
      <c r="DW18" s="993"/>
      <c r="DX18" s="993"/>
      <c r="DY18" s="993"/>
      <c r="DZ18" s="994"/>
      <c r="EA18" s="222"/>
    </row>
    <row r="19" spans="1:131" s="223" customFormat="1" ht="26.25" customHeight="1" x14ac:dyDescent="0.2">
      <c r="A19" s="226">
        <v>13</v>
      </c>
      <c r="B19" s="1030"/>
      <c r="C19" s="1031"/>
      <c r="D19" s="1031"/>
      <c r="E19" s="1031"/>
      <c r="F19" s="1031"/>
      <c r="G19" s="1031"/>
      <c r="H19" s="1031"/>
      <c r="I19" s="1031"/>
      <c r="J19" s="1031"/>
      <c r="K19" s="1031"/>
      <c r="L19" s="1031"/>
      <c r="M19" s="1031"/>
      <c r="N19" s="1031"/>
      <c r="O19" s="1031"/>
      <c r="P19" s="1032"/>
      <c r="Q19" s="1038"/>
      <c r="R19" s="1039"/>
      <c r="S19" s="1039"/>
      <c r="T19" s="1039"/>
      <c r="U19" s="1039"/>
      <c r="V19" s="1039"/>
      <c r="W19" s="1039"/>
      <c r="X19" s="1039"/>
      <c r="Y19" s="1039"/>
      <c r="Z19" s="1039"/>
      <c r="AA19" s="1039"/>
      <c r="AB19" s="1039"/>
      <c r="AC19" s="1039"/>
      <c r="AD19" s="1039"/>
      <c r="AE19" s="1040"/>
      <c r="AF19" s="1035"/>
      <c r="AG19" s="1036"/>
      <c r="AH19" s="1036"/>
      <c r="AI19" s="1036"/>
      <c r="AJ19" s="1037"/>
      <c r="AK19" s="1080"/>
      <c r="AL19" s="1081"/>
      <c r="AM19" s="1081"/>
      <c r="AN19" s="1081"/>
      <c r="AO19" s="1081"/>
      <c r="AP19" s="1081"/>
      <c r="AQ19" s="1081"/>
      <c r="AR19" s="1081"/>
      <c r="AS19" s="1081"/>
      <c r="AT19" s="1081"/>
      <c r="AU19" s="1082"/>
      <c r="AV19" s="1082"/>
      <c r="AW19" s="1082"/>
      <c r="AX19" s="1082"/>
      <c r="AY19" s="1083"/>
      <c r="AZ19" s="220"/>
      <c r="BA19" s="220"/>
      <c r="BB19" s="220"/>
      <c r="BC19" s="220"/>
      <c r="BD19" s="220"/>
      <c r="BE19" s="221"/>
      <c r="BF19" s="221"/>
      <c r="BG19" s="221"/>
      <c r="BH19" s="221"/>
      <c r="BI19" s="221"/>
      <c r="BJ19" s="221"/>
      <c r="BK19" s="221"/>
      <c r="BL19" s="221"/>
      <c r="BM19" s="221"/>
      <c r="BN19" s="221"/>
      <c r="BO19" s="221"/>
      <c r="BP19" s="221"/>
      <c r="BQ19" s="226">
        <v>13</v>
      </c>
      <c r="BR19" s="227"/>
      <c r="BS19" s="992"/>
      <c r="BT19" s="993"/>
      <c r="BU19" s="993"/>
      <c r="BV19" s="993"/>
      <c r="BW19" s="993"/>
      <c r="BX19" s="993"/>
      <c r="BY19" s="993"/>
      <c r="BZ19" s="993"/>
      <c r="CA19" s="993"/>
      <c r="CB19" s="993"/>
      <c r="CC19" s="993"/>
      <c r="CD19" s="993"/>
      <c r="CE19" s="993"/>
      <c r="CF19" s="993"/>
      <c r="CG19" s="1014"/>
      <c r="CH19" s="989"/>
      <c r="CI19" s="990"/>
      <c r="CJ19" s="990"/>
      <c r="CK19" s="990"/>
      <c r="CL19" s="991"/>
      <c r="CM19" s="989"/>
      <c r="CN19" s="990"/>
      <c r="CO19" s="990"/>
      <c r="CP19" s="990"/>
      <c r="CQ19" s="991"/>
      <c r="CR19" s="989"/>
      <c r="CS19" s="990"/>
      <c r="CT19" s="990"/>
      <c r="CU19" s="990"/>
      <c r="CV19" s="991"/>
      <c r="CW19" s="989"/>
      <c r="CX19" s="990"/>
      <c r="CY19" s="990"/>
      <c r="CZ19" s="990"/>
      <c r="DA19" s="991"/>
      <c r="DB19" s="989"/>
      <c r="DC19" s="990"/>
      <c r="DD19" s="990"/>
      <c r="DE19" s="990"/>
      <c r="DF19" s="991"/>
      <c r="DG19" s="989"/>
      <c r="DH19" s="990"/>
      <c r="DI19" s="990"/>
      <c r="DJ19" s="990"/>
      <c r="DK19" s="991"/>
      <c r="DL19" s="989"/>
      <c r="DM19" s="990"/>
      <c r="DN19" s="990"/>
      <c r="DO19" s="990"/>
      <c r="DP19" s="991"/>
      <c r="DQ19" s="989"/>
      <c r="DR19" s="990"/>
      <c r="DS19" s="990"/>
      <c r="DT19" s="990"/>
      <c r="DU19" s="991"/>
      <c r="DV19" s="992"/>
      <c r="DW19" s="993"/>
      <c r="DX19" s="993"/>
      <c r="DY19" s="993"/>
      <c r="DZ19" s="994"/>
      <c r="EA19" s="222"/>
    </row>
    <row r="20" spans="1:131" s="223" customFormat="1" ht="26.25" customHeight="1" x14ac:dyDescent="0.2">
      <c r="A20" s="226">
        <v>14</v>
      </c>
      <c r="B20" s="1030"/>
      <c r="C20" s="1031"/>
      <c r="D20" s="1031"/>
      <c r="E20" s="1031"/>
      <c r="F20" s="1031"/>
      <c r="G20" s="1031"/>
      <c r="H20" s="1031"/>
      <c r="I20" s="1031"/>
      <c r="J20" s="1031"/>
      <c r="K20" s="1031"/>
      <c r="L20" s="1031"/>
      <c r="M20" s="1031"/>
      <c r="N20" s="1031"/>
      <c r="O20" s="1031"/>
      <c r="P20" s="1032"/>
      <c r="Q20" s="1038"/>
      <c r="R20" s="1039"/>
      <c r="S20" s="1039"/>
      <c r="T20" s="1039"/>
      <c r="U20" s="1039"/>
      <c r="V20" s="1039"/>
      <c r="W20" s="1039"/>
      <c r="X20" s="1039"/>
      <c r="Y20" s="1039"/>
      <c r="Z20" s="1039"/>
      <c r="AA20" s="1039"/>
      <c r="AB20" s="1039"/>
      <c r="AC20" s="1039"/>
      <c r="AD20" s="1039"/>
      <c r="AE20" s="1040"/>
      <c r="AF20" s="1035"/>
      <c r="AG20" s="1036"/>
      <c r="AH20" s="1036"/>
      <c r="AI20" s="1036"/>
      <c r="AJ20" s="1037"/>
      <c r="AK20" s="1080"/>
      <c r="AL20" s="1081"/>
      <c r="AM20" s="1081"/>
      <c r="AN20" s="1081"/>
      <c r="AO20" s="1081"/>
      <c r="AP20" s="1081"/>
      <c r="AQ20" s="1081"/>
      <c r="AR20" s="1081"/>
      <c r="AS20" s="1081"/>
      <c r="AT20" s="1081"/>
      <c r="AU20" s="1082"/>
      <c r="AV20" s="1082"/>
      <c r="AW20" s="1082"/>
      <c r="AX20" s="1082"/>
      <c r="AY20" s="1083"/>
      <c r="AZ20" s="220"/>
      <c r="BA20" s="220"/>
      <c r="BB20" s="220"/>
      <c r="BC20" s="220"/>
      <c r="BD20" s="220"/>
      <c r="BE20" s="221"/>
      <c r="BF20" s="221"/>
      <c r="BG20" s="221"/>
      <c r="BH20" s="221"/>
      <c r="BI20" s="221"/>
      <c r="BJ20" s="221"/>
      <c r="BK20" s="221"/>
      <c r="BL20" s="221"/>
      <c r="BM20" s="221"/>
      <c r="BN20" s="221"/>
      <c r="BO20" s="221"/>
      <c r="BP20" s="221"/>
      <c r="BQ20" s="226">
        <v>14</v>
      </c>
      <c r="BR20" s="227"/>
      <c r="BS20" s="992"/>
      <c r="BT20" s="993"/>
      <c r="BU20" s="993"/>
      <c r="BV20" s="993"/>
      <c r="BW20" s="993"/>
      <c r="BX20" s="993"/>
      <c r="BY20" s="993"/>
      <c r="BZ20" s="993"/>
      <c r="CA20" s="993"/>
      <c r="CB20" s="993"/>
      <c r="CC20" s="993"/>
      <c r="CD20" s="993"/>
      <c r="CE20" s="993"/>
      <c r="CF20" s="993"/>
      <c r="CG20" s="1014"/>
      <c r="CH20" s="989"/>
      <c r="CI20" s="990"/>
      <c r="CJ20" s="990"/>
      <c r="CK20" s="990"/>
      <c r="CL20" s="991"/>
      <c r="CM20" s="989"/>
      <c r="CN20" s="990"/>
      <c r="CO20" s="990"/>
      <c r="CP20" s="990"/>
      <c r="CQ20" s="991"/>
      <c r="CR20" s="989"/>
      <c r="CS20" s="990"/>
      <c r="CT20" s="990"/>
      <c r="CU20" s="990"/>
      <c r="CV20" s="991"/>
      <c r="CW20" s="989"/>
      <c r="CX20" s="990"/>
      <c r="CY20" s="990"/>
      <c r="CZ20" s="990"/>
      <c r="DA20" s="991"/>
      <c r="DB20" s="989"/>
      <c r="DC20" s="990"/>
      <c r="DD20" s="990"/>
      <c r="DE20" s="990"/>
      <c r="DF20" s="991"/>
      <c r="DG20" s="989"/>
      <c r="DH20" s="990"/>
      <c r="DI20" s="990"/>
      <c r="DJ20" s="990"/>
      <c r="DK20" s="991"/>
      <c r="DL20" s="989"/>
      <c r="DM20" s="990"/>
      <c r="DN20" s="990"/>
      <c r="DO20" s="990"/>
      <c r="DP20" s="991"/>
      <c r="DQ20" s="989"/>
      <c r="DR20" s="990"/>
      <c r="DS20" s="990"/>
      <c r="DT20" s="990"/>
      <c r="DU20" s="991"/>
      <c r="DV20" s="992"/>
      <c r="DW20" s="993"/>
      <c r="DX20" s="993"/>
      <c r="DY20" s="993"/>
      <c r="DZ20" s="994"/>
      <c r="EA20" s="222"/>
    </row>
    <row r="21" spans="1:131" s="223" customFormat="1" ht="26.25" customHeight="1" thickBot="1" x14ac:dyDescent="0.25">
      <c r="A21" s="226">
        <v>15</v>
      </c>
      <c r="B21" s="1030"/>
      <c r="C21" s="1031"/>
      <c r="D21" s="1031"/>
      <c r="E21" s="1031"/>
      <c r="F21" s="1031"/>
      <c r="G21" s="1031"/>
      <c r="H21" s="1031"/>
      <c r="I21" s="1031"/>
      <c r="J21" s="1031"/>
      <c r="K21" s="1031"/>
      <c r="L21" s="1031"/>
      <c r="M21" s="1031"/>
      <c r="N21" s="1031"/>
      <c r="O21" s="1031"/>
      <c r="P21" s="1032"/>
      <c r="Q21" s="1038"/>
      <c r="R21" s="1039"/>
      <c r="S21" s="1039"/>
      <c r="T21" s="1039"/>
      <c r="U21" s="1039"/>
      <c r="V21" s="1039"/>
      <c r="W21" s="1039"/>
      <c r="X21" s="1039"/>
      <c r="Y21" s="1039"/>
      <c r="Z21" s="1039"/>
      <c r="AA21" s="1039"/>
      <c r="AB21" s="1039"/>
      <c r="AC21" s="1039"/>
      <c r="AD21" s="1039"/>
      <c r="AE21" s="1040"/>
      <c r="AF21" s="1035"/>
      <c r="AG21" s="1036"/>
      <c r="AH21" s="1036"/>
      <c r="AI21" s="1036"/>
      <c r="AJ21" s="1037"/>
      <c r="AK21" s="1080"/>
      <c r="AL21" s="1081"/>
      <c r="AM21" s="1081"/>
      <c r="AN21" s="1081"/>
      <c r="AO21" s="1081"/>
      <c r="AP21" s="1081"/>
      <c r="AQ21" s="1081"/>
      <c r="AR21" s="1081"/>
      <c r="AS21" s="1081"/>
      <c r="AT21" s="1081"/>
      <c r="AU21" s="1082"/>
      <c r="AV21" s="1082"/>
      <c r="AW21" s="1082"/>
      <c r="AX21" s="1082"/>
      <c r="AY21" s="1083"/>
      <c r="AZ21" s="220"/>
      <c r="BA21" s="220"/>
      <c r="BB21" s="220"/>
      <c r="BC21" s="220"/>
      <c r="BD21" s="220"/>
      <c r="BE21" s="221"/>
      <c r="BF21" s="221"/>
      <c r="BG21" s="221"/>
      <c r="BH21" s="221"/>
      <c r="BI21" s="221"/>
      <c r="BJ21" s="221"/>
      <c r="BK21" s="221"/>
      <c r="BL21" s="221"/>
      <c r="BM21" s="221"/>
      <c r="BN21" s="221"/>
      <c r="BO21" s="221"/>
      <c r="BP21" s="221"/>
      <c r="BQ21" s="226">
        <v>15</v>
      </c>
      <c r="BR21" s="227"/>
      <c r="BS21" s="992"/>
      <c r="BT21" s="993"/>
      <c r="BU21" s="993"/>
      <c r="BV21" s="993"/>
      <c r="BW21" s="993"/>
      <c r="BX21" s="993"/>
      <c r="BY21" s="993"/>
      <c r="BZ21" s="993"/>
      <c r="CA21" s="993"/>
      <c r="CB21" s="993"/>
      <c r="CC21" s="993"/>
      <c r="CD21" s="993"/>
      <c r="CE21" s="993"/>
      <c r="CF21" s="993"/>
      <c r="CG21" s="1014"/>
      <c r="CH21" s="989"/>
      <c r="CI21" s="990"/>
      <c r="CJ21" s="990"/>
      <c r="CK21" s="990"/>
      <c r="CL21" s="991"/>
      <c r="CM21" s="989"/>
      <c r="CN21" s="990"/>
      <c r="CO21" s="990"/>
      <c r="CP21" s="990"/>
      <c r="CQ21" s="991"/>
      <c r="CR21" s="989"/>
      <c r="CS21" s="990"/>
      <c r="CT21" s="990"/>
      <c r="CU21" s="990"/>
      <c r="CV21" s="991"/>
      <c r="CW21" s="989"/>
      <c r="CX21" s="990"/>
      <c r="CY21" s="990"/>
      <c r="CZ21" s="990"/>
      <c r="DA21" s="991"/>
      <c r="DB21" s="989"/>
      <c r="DC21" s="990"/>
      <c r="DD21" s="990"/>
      <c r="DE21" s="990"/>
      <c r="DF21" s="991"/>
      <c r="DG21" s="989"/>
      <c r="DH21" s="990"/>
      <c r="DI21" s="990"/>
      <c r="DJ21" s="990"/>
      <c r="DK21" s="991"/>
      <c r="DL21" s="989"/>
      <c r="DM21" s="990"/>
      <c r="DN21" s="990"/>
      <c r="DO21" s="990"/>
      <c r="DP21" s="991"/>
      <c r="DQ21" s="989"/>
      <c r="DR21" s="990"/>
      <c r="DS21" s="990"/>
      <c r="DT21" s="990"/>
      <c r="DU21" s="991"/>
      <c r="DV21" s="992"/>
      <c r="DW21" s="993"/>
      <c r="DX21" s="993"/>
      <c r="DY21" s="993"/>
      <c r="DZ21" s="994"/>
      <c r="EA21" s="222"/>
    </row>
    <row r="22" spans="1:131" s="223" customFormat="1" ht="26.25" customHeight="1" x14ac:dyDescent="0.2">
      <c r="A22" s="226">
        <v>16</v>
      </c>
      <c r="B22" s="1030"/>
      <c r="C22" s="1031"/>
      <c r="D22" s="1031"/>
      <c r="E22" s="1031"/>
      <c r="F22" s="1031"/>
      <c r="G22" s="1031"/>
      <c r="H22" s="1031"/>
      <c r="I22" s="1031"/>
      <c r="J22" s="1031"/>
      <c r="K22" s="1031"/>
      <c r="L22" s="1031"/>
      <c r="M22" s="1031"/>
      <c r="N22" s="1031"/>
      <c r="O22" s="1031"/>
      <c r="P22" s="1032"/>
      <c r="Q22" s="1073"/>
      <c r="R22" s="1074"/>
      <c r="S22" s="1074"/>
      <c r="T22" s="1074"/>
      <c r="U22" s="1074"/>
      <c r="V22" s="1074"/>
      <c r="W22" s="1074"/>
      <c r="X22" s="1074"/>
      <c r="Y22" s="1074"/>
      <c r="Z22" s="1074"/>
      <c r="AA22" s="1074"/>
      <c r="AB22" s="1074"/>
      <c r="AC22" s="1074"/>
      <c r="AD22" s="1074"/>
      <c r="AE22" s="1075"/>
      <c r="AF22" s="1035"/>
      <c r="AG22" s="1036"/>
      <c r="AH22" s="1036"/>
      <c r="AI22" s="1036"/>
      <c r="AJ22" s="1037"/>
      <c r="AK22" s="1076"/>
      <c r="AL22" s="1077"/>
      <c r="AM22" s="1077"/>
      <c r="AN22" s="1077"/>
      <c r="AO22" s="1077"/>
      <c r="AP22" s="1077"/>
      <c r="AQ22" s="1077"/>
      <c r="AR22" s="1077"/>
      <c r="AS22" s="1077"/>
      <c r="AT22" s="1077"/>
      <c r="AU22" s="1078"/>
      <c r="AV22" s="1078"/>
      <c r="AW22" s="1078"/>
      <c r="AX22" s="1078"/>
      <c r="AY22" s="1079"/>
      <c r="AZ22" s="1028" t="s">
        <v>375</v>
      </c>
      <c r="BA22" s="1028"/>
      <c r="BB22" s="1028"/>
      <c r="BC22" s="1028"/>
      <c r="BD22" s="1029"/>
      <c r="BE22" s="221"/>
      <c r="BF22" s="221"/>
      <c r="BG22" s="221"/>
      <c r="BH22" s="221"/>
      <c r="BI22" s="221"/>
      <c r="BJ22" s="221"/>
      <c r="BK22" s="221"/>
      <c r="BL22" s="221"/>
      <c r="BM22" s="221"/>
      <c r="BN22" s="221"/>
      <c r="BO22" s="221"/>
      <c r="BP22" s="221"/>
      <c r="BQ22" s="226">
        <v>16</v>
      </c>
      <c r="BR22" s="227"/>
      <c r="BS22" s="992"/>
      <c r="BT22" s="993"/>
      <c r="BU22" s="993"/>
      <c r="BV22" s="993"/>
      <c r="BW22" s="993"/>
      <c r="BX22" s="993"/>
      <c r="BY22" s="993"/>
      <c r="BZ22" s="993"/>
      <c r="CA22" s="993"/>
      <c r="CB22" s="993"/>
      <c r="CC22" s="993"/>
      <c r="CD22" s="993"/>
      <c r="CE22" s="993"/>
      <c r="CF22" s="993"/>
      <c r="CG22" s="1014"/>
      <c r="CH22" s="989"/>
      <c r="CI22" s="990"/>
      <c r="CJ22" s="990"/>
      <c r="CK22" s="990"/>
      <c r="CL22" s="991"/>
      <c r="CM22" s="989"/>
      <c r="CN22" s="990"/>
      <c r="CO22" s="990"/>
      <c r="CP22" s="990"/>
      <c r="CQ22" s="991"/>
      <c r="CR22" s="989"/>
      <c r="CS22" s="990"/>
      <c r="CT22" s="990"/>
      <c r="CU22" s="990"/>
      <c r="CV22" s="991"/>
      <c r="CW22" s="989"/>
      <c r="CX22" s="990"/>
      <c r="CY22" s="990"/>
      <c r="CZ22" s="990"/>
      <c r="DA22" s="991"/>
      <c r="DB22" s="989"/>
      <c r="DC22" s="990"/>
      <c r="DD22" s="990"/>
      <c r="DE22" s="990"/>
      <c r="DF22" s="991"/>
      <c r="DG22" s="989"/>
      <c r="DH22" s="990"/>
      <c r="DI22" s="990"/>
      <c r="DJ22" s="990"/>
      <c r="DK22" s="991"/>
      <c r="DL22" s="989"/>
      <c r="DM22" s="990"/>
      <c r="DN22" s="990"/>
      <c r="DO22" s="990"/>
      <c r="DP22" s="991"/>
      <c r="DQ22" s="989"/>
      <c r="DR22" s="990"/>
      <c r="DS22" s="990"/>
      <c r="DT22" s="990"/>
      <c r="DU22" s="991"/>
      <c r="DV22" s="992"/>
      <c r="DW22" s="993"/>
      <c r="DX22" s="993"/>
      <c r="DY22" s="993"/>
      <c r="DZ22" s="994"/>
      <c r="EA22" s="222"/>
    </row>
    <row r="23" spans="1:131" s="223" customFormat="1" ht="26.25" customHeight="1" thickBot="1" x14ac:dyDescent="0.25">
      <c r="A23" s="228" t="s">
        <v>376</v>
      </c>
      <c r="B23" s="937" t="s">
        <v>377</v>
      </c>
      <c r="C23" s="938"/>
      <c r="D23" s="938"/>
      <c r="E23" s="938"/>
      <c r="F23" s="938"/>
      <c r="G23" s="938"/>
      <c r="H23" s="938"/>
      <c r="I23" s="938"/>
      <c r="J23" s="938"/>
      <c r="K23" s="938"/>
      <c r="L23" s="938"/>
      <c r="M23" s="938"/>
      <c r="N23" s="938"/>
      <c r="O23" s="938"/>
      <c r="P23" s="948"/>
      <c r="Q23" s="1067">
        <v>8834</v>
      </c>
      <c r="R23" s="1061"/>
      <c r="S23" s="1061"/>
      <c r="T23" s="1061"/>
      <c r="U23" s="1061"/>
      <c r="V23" s="1061">
        <v>8242</v>
      </c>
      <c r="W23" s="1061"/>
      <c r="X23" s="1061"/>
      <c r="Y23" s="1061"/>
      <c r="Z23" s="1061"/>
      <c r="AA23" s="1061">
        <v>592</v>
      </c>
      <c r="AB23" s="1061"/>
      <c r="AC23" s="1061"/>
      <c r="AD23" s="1061"/>
      <c r="AE23" s="1068"/>
      <c r="AF23" s="1069">
        <v>565</v>
      </c>
      <c r="AG23" s="1061"/>
      <c r="AH23" s="1061"/>
      <c r="AI23" s="1061"/>
      <c r="AJ23" s="1070"/>
      <c r="AK23" s="1071"/>
      <c r="AL23" s="1072"/>
      <c r="AM23" s="1072"/>
      <c r="AN23" s="1072"/>
      <c r="AO23" s="1072"/>
      <c r="AP23" s="1061">
        <v>5868</v>
      </c>
      <c r="AQ23" s="1061"/>
      <c r="AR23" s="1061"/>
      <c r="AS23" s="1061"/>
      <c r="AT23" s="1061"/>
      <c r="AU23" s="1062"/>
      <c r="AV23" s="1062"/>
      <c r="AW23" s="1062"/>
      <c r="AX23" s="1062"/>
      <c r="AY23" s="1063"/>
      <c r="AZ23" s="1064" t="s">
        <v>122</v>
      </c>
      <c r="BA23" s="1065"/>
      <c r="BB23" s="1065"/>
      <c r="BC23" s="1065"/>
      <c r="BD23" s="1066"/>
      <c r="BE23" s="221"/>
      <c r="BF23" s="221"/>
      <c r="BG23" s="221"/>
      <c r="BH23" s="221"/>
      <c r="BI23" s="221"/>
      <c r="BJ23" s="221"/>
      <c r="BK23" s="221"/>
      <c r="BL23" s="221"/>
      <c r="BM23" s="221"/>
      <c r="BN23" s="221"/>
      <c r="BO23" s="221"/>
      <c r="BP23" s="221"/>
      <c r="BQ23" s="226">
        <v>17</v>
      </c>
      <c r="BR23" s="227"/>
      <c r="BS23" s="992"/>
      <c r="BT23" s="993"/>
      <c r="BU23" s="993"/>
      <c r="BV23" s="993"/>
      <c r="BW23" s="993"/>
      <c r="BX23" s="993"/>
      <c r="BY23" s="993"/>
      <c r="BZ23" s="993"/>
      <c r="CA23" s="993"/>
      <c r="CB23" s="993"/>
      <c r="CC23" s="993"/>
      <c r="CD23" s="993"/>
      <c r="CE23" s="993"/>
      <c r="CF23" s="993"/>
      <c r="CG23" s="1014"/>
      <c r="CH23" s="989"/>
      <c r="CI23" s="990"/>
      <c r="CJ23" s="990"/>
      <c r="CK23" s="990"/>
      <c r="CL23" s="991"/>
      <c r="CM23" s="989"/>
      <c r="CN23" s="990"/>
      <c r="CO23" s="990"/>
      <c r="CP23" s="990"/>
      <c r="CQ23" s="991"/>
      <c r="CR23" s="989"/>
      <c r="CS23" s="990"/>
      <c r="CT23" s="990"/>
      <c r="CU23" s="990"/>
      <c r="CV23" s="991"/>
      <c r="CW23" s="989"/>
      <c r="CX23" s="990"/>
      <c r="CY23" s="990"/>
      <c r="CZ23" s="990"/>
      <c r="DA23" s="991"/>
      <c r="DB23" s="989"/>
      <c r="DC23" s="990"/>
      <c r="DD23" s="990"/>
      <c r="DE23" s="990"/>
      <c r="DF23" s="991"/>
      <c r="DG23" s="989"/>
      <c r="DH23" s="990"/>
      <c r="DI23" s="990"/>
      <c r="DJ23" s="990"/>
      <c r="DK23" s="991"/>
      <c r="DL23" s="989"/>
      <c r="DM23" s="990"/>
      <c r="DN23" s="990"/>
      <c r="DO23" s="990"/>
      <c r="DP23" s="991"/>
      <c r="DQ23" s="989"/>
      <c r="DR23" s="990"/>
      <c r="DS23" s="990"/>
      <c r="DT23" s="990"/>
      <c r="DU23" s="991"/>
      <c r="DV23" s="992"/>
      <c r="DW23" s="993"/>
      <c r="DX23" s="993"/>
      <c r="DY23" s="993"/>
      <c r="DZ23" s="994"/>
      <c r="EA23" s="222"/>
    </row>
    <row r="24" spans="1:131" s="223" customFormat="1" ht="26.25" customHeight="1" x14ac:dyDescent="0.2">
      <c r="A24" s="1060" t="s">
        <v>378</v>
      </c>
      <c r="B24" s="1060"/>
      <c r="C24" s="1060"/>
      <c r="D24" s="1060"/>
      <c r="E24" s="1060"/>
      <c r="F24" s="1060"/>
      <c r="G24" s="1060"/>
      <c r="H24" s="1060"/>
      <c r="I24" s="1060"/>
      <c r="J24" s="1060"/>
      <c r="K24" s="1060"/>
      <c r="L24" s="1060"/>
      <c r="M24" s="1060"/>
      <c r="N24" s="1060"/>
      <c r="O24" s="1060"/>
      <c r="P24" s="1060"/>
      <c r="Q24" s="1060"/>
      <c r="R24" s="1060"/>
      <c r="S24" s="1060"/>
      <c r="T24" s="1060"/>
      <c r="U24" s="1060"/>
      <c r="V24" s="1060"/>
      <c r="W24" s="1060"/>
      <c r="X24" s="1060"/>
      <c r="Y24" s="1060"/>
      <c r="Z24" s="1060"/>
      <c r="AA24" s="1060"/>
      <c r="AB24" s="1060"/>
      <c r="AC24" s="1060"/>
      <c r="AD24" s="1060"/>
      <c r="AE24" s="1060"/>
      <c r="AF24" s="1060"/>
      <c r="AG24" s="1060"/>
      <c r="AH24" s="1060"/>
      <c r="AI24" s="1060"/>
      <c r="AJ24" s="1060"/>
      <c r="AK24" s="1060"/>
      <c r="AL24" s="1060"/>
      <c r="AM24" s="1060"/>
      <c r="AN24" s="1060"/>
      <c r="AO24" s="1060"/>
      <c r="AP24" s="1060"/>
      <c r="AQ24" s="1060"/>
      <c r="AR24" s="1060"/>
      <c r="AS24" s="1060"/>
      <c r="AT24" s="1060"/>
      <c r="AU24" s="1060"/>
      <c r="AV24" s="1060"/>
      <c r="AW24" s="1060"/>
      <c r="AX24" s="1060"/>
      <c r="AY24" s="1060"/>
      <c r="AZ24" s="220"/>
      <c r="BA24" s="220"/>
      <c r="BB24" s="220"/>
      <c r="BC24" s="220"/>
      <c r="BD24" s="220"/>
      <c r="BE24" s="221"/>
      <c r="BF24" s="221"/>
      <c r="BG24" s="221"/>
      <c r="BH24" s="221"/>
      <c r="BI24" s="221"/>
      <c r="BJ24" s="221"/>
      <c r="BK24" s="221"/>
      <c r="BL24" s="221"/>
      <c r="BM24" s="221"/>
      <c r="BN24" s="221"/>
      <c r="BO24" s="221"/>
      <c r="BP24" s="221"/>
      <c r="BQ24" s="226">
        <v>18</v>
      </c>
      <c r="BR24" s="227"/>
      <c r="BS24" s="992"/>
      <c r="BT24" s="993"/>
      <c r="BU24" s="993"/>
      <c r="BV24" s="993"/>
      <c r="BW24" s="993"/>
      <c r="BX24" s="993"/>
      <c r="BY24" s="993"/>
      <c r="BZ24" s="993"/>
      <c r="CA24" s="993"/>
      <c r="CB24" s="993"/>
      <c r="CC24" s="993"/>
      <c r="CD24" s="993"/>
      <c r="CE24" s="993"/>
      <c r="CF24" s="993"/>
      <c r="CG24" s="1014"/>
      <c r="CH24" s="989"/>
      <c r="CI24" s="990"/>
      <c r="CJ24" s="990"/>
      <c r="CK24" s="990"/>
      <c r="CL24" s="991"/>
      <c r="CM24" s="989"/>
      <c r="CN24" s="990"/>
      <c r="CO24" s="990"/>
      <c r="CP24" s="990"/>
      <c r="CQ24" s="991"/>
      <c r="CR24" s="989"/>
      <c r="CS24" s="990"/>
      <c r="CT24" s="990"/>
      <c r="CU24" s="990"/>
      <c r="CV24" s="991"/>
      <c r="CW24" s="989"/>
      <c r="CX24" s="990"/>
      <c r="CY24" s="990"/>
      <c r="CZ24" s="990"/>
      <c r="DA24" s="991"/>
      <c r="DB24" s="989"/>
      <c r="DC24" s="990"/>
      <c r="DD24" s="990"/>
      <c r="DE24" s="990"/>
      <c r="DF24" s="991"/>
      <c r="DG24" s="989"/>
      <c r="DH24" s="990"/>
      <c r="DI24" s="990"/>
      <c r="DJ24" s="990"/>
      <c r="DK24" s="991"/>
      <c r="DL24" s="989"/>
      <c r="DM24" s="990"/>
      <c r="DN24" s="990"/>
      <c r="DO24" s="990"/>
      <c r="DP24" s="991"/>
      <c r="DQ24" s="989"/>
      <c r="DR24" s="990"/>
      <c r="DS24" s="990"/>
      <c r="DT24" s="990"/>
      <c r="DU24" s="991"/>
      <c r="DV24" s="992"/>
      <c r="DW24" s="993"/>
      <c r="DX24" s="993"/>
      <c r="DY24" s="993"/>
      <c r="DZ24" s="994"/>
      <c r="EA24" s="222"/>
    </row>
    <row r="25" spans="1:131" ht="26.25" customHeight="1" thickBot="1" x14ac:dyDescent="0.25">
      <c r="A25" s="1059" t="s">
        <v>379</v>
      </c>
      <c r="B25" s="1059"/>
      <c r="C25" s="1059"/>
      <c r="D25" s="1059"/>
      <c r="E25" s="1059"/>
      <c r="F25" s="1059"/>
      <c r="G25" s="1059"/>
      <c r="H25" s="1059"/>
      <c r="I25" s="1059"/>
      <c r="J25" s="1059"/>
      <c r="K25" s="1059"/>
      <c r="L25" s="1059"/>
      <c r="M25" s="1059"/>
      <c r="N25" s="1059"/>
      <c r="O25" s="1059"/>
      <c r="P25" s="1059"/>
      <c r="Q25" s="1059"/>
      <c r="R25" s="1059"/>
      <c r="S25" s="1059"/>
      <c r="T25" s="1059"/>
      <c r="U25" s="1059"/>
      <c r="V25" s="1059"/>
      <c r="W25" s="1059"/>
      <c r="X25" s="1059"/>
      <c r="Y25" s="1059"/>
      <c r="Z25" s="1059"/>
      <c r="AA25" s="1059"/>
      <c r="AB25" s="1059"/>
      <c r="AC25" s="1059"/>
      <c r="AD25" s="1059"/>
      <c r="AE25" s="1059"/>
      <c r="AF25" s="1059"/>
      <c r="AG25" s="1059"/>
      <c r="AH25" s="1059"/>
      <c r="AI25" s="1059"/>
      <c r="AJ25" s="1059"/>
      <c r="AK25" s="1059"/>
      <c r="AL25" s="1059"/>
      <c r="AM25" s="1059"/>
      <c r="AN25" s="1059"/>
      <c r="AO25" s="1059"/>
      <c r="AP25" s="1059"/>
      <c r="AQ25" s="1059"/>
      <c r="AR25" s="1059"/>
      <c r="AS25" s="1059"/>
      <c r="AT25" s="1059"/>
      <c r="AU25" s="1059"/>
      <c r="AV25" s="1059"/>
      <c r="AW25" s="1059"/>
      <c r="AX25" s="1059"/>
      <c r="AY25" s="1059"/>
      <c r="AZ25" s="1059"/>
      <c r="BA25" s="1059"/>
      <c r="BB25" s="1059"/>
      <c r="BC25" s="1059"/>
      <c r="BD25" s="1059"/>
      <c r="BE25" s="1059"/>
      <c r="BF25" s="1059"/>
      <c r="BG25" s="1059"/>
      <c r="BH25" s="1059"/>
      <c r="BI25" s="1059"/>
      <c r="BJ25" s="220"/>
      <c r="BK25" s="220"/>
      <c r="BL25" s="220"/>
      <c r="BM25" s="220"/>
      <c r="BN25" s="220"/>
      <c r="BO25" s="229"/>
      <c r="BP25" s="229"/>
      <c r="BQ25" s="226">
        <v>19</v>
      </c>
      <c r="BR25" s="227"/>
      <c r="BS25" s="992"/>
      <c r="BT25" s="993"/>
      <c r="BU25" s="993"/>
      <c r="BV25" s="993"/>
      <c r="BW25" s="993"/>
      <c r="BX25" s="993"/>
      <c r="BY25" s="993"/>
      <c r="BZ25" s="993"/>
      <c r="CA25" s="993"/>
      <c r="CB25" s="993"/>
      <c r="CC25" s="993"/>
      <c r="CD25" s="993"/>
      <c r="CE25" s="993"/>
      <c r="CF25" s="993"/>
      <c r="CG25" s="1014"/>
      <c r="CH25" s="989"/>
      <c r="CI25" s="990"/>
      <c r="CJ25" s="990"/>
      <c r="CK25" s="990"/>
      <c r="CL25" s="991"/>
      <c r="CM25" s="989"/>
      <c r="CN25" s="990"/>
      <c r="CO25" s="990"/>
      <c r="CP25" s="990"/>
      <c r="CQ25" s="991"/>
      <c r="CR25" s="989"/>
      <c r="CS25" s="990"/>
      <c r="CT25" s="990"/>
      <c r="CU25" s="990"/>
      <c r="CV25" s="991"/>
      <c r="CW25" s="989"/>
      <c r="CX25" s="990"/>
      <c r="CY25" s="990"/>
      <c r="CZ25" s="990"/>
      <c r="DA25" s="991"/>
      <c r="DB25" s="989"/>
      <c r="DC25" s="990"/>
      <c r="DD25" s="990"/>
      <c r="DE25" s="990"/>
      <c r="DF25" s="991"/>
      <c r="DG25" s="989"/>
      <c r="DH25" s="990"/>
      <c r="DI25" s="990"/>
      <c r="DJ25" s="990"/>
      <c r="DK25" s="991"/>
      <c r="DL25" s="989"/>
      <c r="DM25" s="990"/>
      <c r="DN25" s="990"/>
      <c r="DO25" s="990"/>
      <c r="DP25" s="991"/>
      <c r="DQ25" s="989"/>
      <c r="DR25" s="990"/>
      <c r="DS25" s="990"/>
      <c r="DT25" s="990"/>
      <c r="DU25" s="991"/>
      <c r="DV25" s="992"/>
      <c r="DW25" s="993"/>
      <c r="DX25" s="993"/>
      <c r="DY25" s="993"/>
      <c r="DZ25" s="994"/>
      <c r="EA25" s="218"/>
    </row>
    <row r="26" spans="1:131" ht="26.25" customHeight="1" x14ac:dyDescent="0.2">
      <c r="A26" s="995" t="s">
        <v>357</v>
      </c>
      <c r="B26" s="996"/>
      <c r="C26" s="996"/>
      <c r="D26" s="996"/>
      <c r="E26" s="996"/>
      <c r="F26" s="996"/>
      <c r="G26" s="996"/>
      <c r="H26" s="996"/>
      <c r="I26" s="996"/>
      <c r="J26" s="996"/>
      <c r="K26" s="996"/>
      <c r="L26" s="996"/>
      <c r="M26" s="996"/>
      <c r="N26" s="996"/>
      <c r="O26" s="996"/>
      <c r="P26" s="997"/>
      <c r="Q26" s="1001" t="s">
        <v>380</v>
      </c>
      <c r="R26" s="1002"/>
      <c r="S26" s="1002"/>
      <c r="T26" s="1002"/>
      <c r="U26" s="1003"/>
      <c r="V26" s="1001" t="s">
        <v>381</v>
      </c>
      <c r="W26" s="1002"/>
      <c r="X26" s="1002"/>
      <c r="Y26" s="1002"/>
      <c r="Z26" s="1003"/>
      <c r="AA26" s="1001" t="s">
        <v>382</v>
      </c>
      <c r="AB26" s="1002"/>
      <c r="AC26" s="1002"/>
      <c r="AD26" s="1002"/>
      <c r="AE26" s="1002"/>
      <c r="AF26" s="1055" t="s">
        <v>383</v>
      </c>
      <c r="AG26" s="1008"/>
      <c r="AH26" s="1008"/>
      <c r="AI26" s="1008"/>
      <c r="AJ26" s="1056"/>
      <c r="AK26" s="1002" t="s">
        <v>384</v>
      </c>
      <c r="AL26" s="1002"/>
      <c r="AM26" s="1002"/>
      <c r="AN26" s="1002"/>
      <c r="AO26" s="1003"/>
      <c r="AP26" s="1001" t="s">
        <v>385</v>
      </c>
      <c r="AQ26" s="1002"/>
      <c r="AR26" s="1002"/>
      <c r="AS26" s="1002"/>
      <c r="AT26" s="1003"/>
      <c r="AU26" s="1001" t="s">
        <v>386</v>
      </c>
      <c r="AV26" s="1002"/>
      <c r="AW26" s="1002"/>
      <c r="AX26" s="1002"/>
      <c r="AY26" s="1003"/>
      <c r="AZ26" s="1001" t="s">
        <v>387</v>
      </c>
      <c r="BA26" s="1002"/>
      <c r="BB26" s="1002"/>
      <c r="BC26" s="1002"/>
      <c r="BD26" s="1003"/>
      <c r="BE26" s="1001" t="s">
        <v>364</v>
      </c>
      <c r="BF26" s="1002"/>
      <c r="BG26" s="1002"/>
      <c r="BH26" s="1002"/>
      <c r="BI26" s="1015"/>
      <c r="BJ26" s="220"/>
      <c r="BK26" s="220"/>
      <c r="BL26" s="220"/>
      <c r="BM26" s="220"/>
      <c r="BN26" s="220"/>
      <c r="BO26" s="229"/>
      <c r="BP26" s="229"/>
      <c r="BQ26" s="226">
        <v>20</v>
      </c>
      <c r="BR26" s="227"/>
      <c r="BS26" s="992"/>
      <c r="BT26" s="993"/>
      <c r="BU26" s="993"/>
      <c r="BV26" s="993"/>
      <c r="BW26" s="993"/>
      <c r="BX26" s="993"/>
      <c r="BY26" s="993"/>
      <c r="BZ26" s="993"/>
      <c r="CA26" s="993"/>
      <c r="CB26" s="993"/>
      <c r="CC26" s="993"/>
      <c r="CD26" s="993"/>
      <c r="CE26" s="993"/>
      <c r="CF26" s="993"/>
      <c r="CG26" s="1014"/>
      <c r="CH26" s="989"/>
      <c r="CI26" s="990"/>
      <c r="CJ26" s="990"/>
      <c r="CK26" s="990"/>
      <c r="CL26" s="991"/>
      <c r="CM26" s="989"/>
      <c r="CN26" s="990"/>
      <c r="CO26" s="990"/>
      <c r="CP26" s="990"/>
      <c r="CQ26" s="991"/>
      <c r="CR26" s="989"/>
      <c r="CS26" s="990"/>
      <c r="CT26" s="990"/>
      <c r="CU26" s="990"/>
      <c r="CV26" s="991"/>
      <c r="CW26" s="989"/>
      <c r="CX26" s="990"/>
      <c r="CY26" s="990"/>
      <c r="CZ26" s="990"/>
      <c r="DA26" s="991"/>
      <c r="DB26" s="989"/>
      <c r="DC26" s="990"/>
      <c r="DD26" s="990"/>
      <c r="DE26" s="990"/>
      <c r="DF26" s="991"/>
      <c r="DG26" s="989"/>
      <c r="DH26" s="990"/>
      <c r="DI26" s="990"/>
      <c r="DJ26" s="990"/>
      <c r="DK26" s="991"/>
      <c r="DL26" s="989"/>
      <c r="DM26" s="990"/>
      <c r="DN26" s="990"/>
      <c r="DO26" s="990"/>
      <c r="DP26" s="991"/>
      <c r="DQ26" s="989"/>
      <c r="DR26" s="990"/>
      <c r="DS26" s="990"/>
      <c r="DT26" s="990"/>
      <c r="DU26" s="991"/>
      <c r="DV26" s="992"/>
      <c r="DW26" s="993"/>
      <c r="DX26" s="993"/>
      <c r="DY26" s="993"/>
      <c r="DZ26" s="994"/>
      <c r="EA26" s="218"/>
    </row>
    <row r="27" spans="1:131" ht="26.25" customHeight="1" thickBot="1" x14ac:dyDescent="0.25">
      <c r="A27" s="998"/>
      <c r="B27" s="999"/>
      <c r="C27" s="999"/>
      <c r="D27" s="999"/>
      <c r="E27" s="999"/>
      <c r="F27" s="999"/>
      <c r="G27" s="999"/>
      <c r="H27" s="999"/>
      <c r="I27" s="999"/>
      <c r="J27" s="999"/>
      <c r="K27" s="999"/>
      <c r="L27" s="999"/>
      <c r="M27" s="999"/>
      <c r="N27" s="999"/>
      <c r="O27" s="999"/>
      <c r="P27" s="1000"/>
      <c r="Q27" s="1004"/>
      <c r="R27" s="1005"/>
      <c r="S27" s="1005"/>
      <c r="T27" s="1005"/>
      <c r="U27" s="1006"/>
      <c r="V27" s="1004"/>
      <c r="W27" s="1005"/>
      <c r="X27" s="1005"/>
      <c r="Y27" s="1005"/>
      <c r="Z27" s="1006"/>
      <c r="AA27" s="1004"/>
      <c r="AB27" s="1005"/>
      <c r="AC27" s="1005"/>
      <c r="AD27" s="1005"/>
      <c r="AE27" s="1005"/>
      <c r="AF27" s="1057"/>
      <c r="AG27" s="1011"/>
      <c r="AH27" s="1011"/>
      <c r="AI27" s="1011"/>
      <c r="AJ27" s="1058"/>
      <c r="AK27" s="1005"/>
      <c r="AL27" s="1005"/>
      <c r="AM27" s="1005"/>
      <c r="AN27" s="1005"/>
      <c r="AO27" s="1006"/>
      <c r="AP27" s="1004"/>
      <c r="AQ27" s="1005"/>
      <c r="AR27" s="1005"/>
      <c r="AS27" s="1005"/>
      <c r="AT27" s="1006"/>
      <c r="AU27" s="1004"/>
      <c r="AV27" s="1005"/>
      <c r="AW27" s="1005"/>
      <c r="AX27" s="1005"/>
      <c r="AY27" s="1006"/>
      <c r="AZ27" s="1004"/>
      <c r="BA27" s="1005"/>
      <c r="BB27" s="1005"/>
      <c r="BC27" s="1005"/>
      <c r="BD27" s="1006"/>
      <c r="BE27" s="1004"/>
      <c r="BF27" s="1005"/>
      <c r="BG27" s="1005"/>
      <c r="BH27" s="1005"/>
      <c r="BI27" s="1016"/>
      <c r="BJ27" s="220"/>
      <c r="BK27" s="220"/>
      <c r="BL27" s="220"/>
      <c r="BM27" s="220"/>
      <c r="BN27" s="220"/>
      <c r="BO27" s="229"/>
      <c r="BP27" s="229"/>
      <c r="BQ27" s="226">
        <v>21</v>
      </c>
      <c r="BR27" s="227"/>
      <c r="BS27" s="992"/>
      <c r="BT27" s="993"/>
      <c r="BU27" s="993"/>
      <c r="BV27" s="993"/>
      <c r="BW27" s="993"/>
      <c r="BX27" s="993"/>
      <c r="BY27" s="993"/>
      <c r="BZ27" s="993"/>
      <c r="CA27" s="993"/>
      <c r="CB27" s="993"/>
      <c r="CC27" s="993"/>
      <c r="CD27" s="993"/>
      <c r="CE27" s="993"/>
      <c r="CF27" s="993"/>
      <c r="CG27" s="1014"/>
      <c r="CH27" s="989"/>
      <c r="CI27" s="990"/>
      <c r="CJ27" s="990"/>
      <c r="CK27" s="990"/>
      <c r="CL27" s="991"/>
      <c r="CM27" s="989"/>
      <c r="CN27" s="990"/>
      <c r="CO27" s="990"/>
      <c r="CP27" s="990"/>
      <c r="CQ27" s="991"/>
      <c r="CR27" s="989"/>
      <c r="CS27" s="990"/>
      <c r="CT27" s="990"/>
      <c r="CU27" s="990"/>
      <c r="CV27" s="991"/>
      <c r="CW27" s="989"/>
      <c r="CX27" s="990"/>
      <c r="CY27" s="990"/>
      <c r="CZ27" s="990"/>
      <c r="DA27" s="991"/>
      <c r="DB27" s="989"/>
      <c r="DC27" s="990"/>
      <c r="DD27" s="990"/>
      <c r="DE27" s="990"/>
      <c r="DF27" s="991"/>
      <c r="DG27" s="989"/>
      <c r="DH27" s="990"/>
      <c r="DI27" s="990"/>
      <c r="DJ27" s="990"/>
      <c r="DK27" s="991"/>
      <c r="DL27" s="989"/>
      <c r="DM27" s="990"/>
      <c r="DN27" s="990"/>
      <c r="DO27" s="990"/>
      <c r="DP27" s="991"/>
      <c r="DQ27" s="989"/>
      <c r="DR27" s="990"/>
      <c r="DS27" s="990"/>
      <c r="DT27" s="990"/>
      <c r="DU27" s="991"/>
      <c r="DV27" s="992"/>
      <c r="DW27" s="993"/>
      <c r="DX27" s="993"/>
      <c r="DY27" s="993"/>
      <c r="DZ27" s="994"/>
      <c r="EA27" s="218"/>
    </row>
    <row r="28" spans="1:131" ht="26.25" customHeight="1" thickTop="1" x14ac:dyDescent="0.2">
      <c r="A28" s="230">
        <v>1</v>
      </c>
      <c r="B28" s="1047" t="s">
        <v>388</v>
      </c>
      <c r="C28" s="1048"/>
      <c r="D28" s="1048"/>
      <c r="E28" s="1048"/>
      <c r="F28" s="1048"/>
      <c r="G28" s="1048"/>
      <c r="H28" s="1048"/>
      <c r="I28" s="1048"/>
      <c r="J28" s="1048"/>
      <c r="K28" s="1048"/>
      <c r="L28" s="1048"/>
      <c r="M28" s="1048"/>
      <c r="N28" s="1048"/>
      <c r="O28" s="1048"/>
      <c r="P28" s="1049"/>
      <c r="Q28" s="1050">
        <v>2105</v>
      </c>
      <c r="R28" s="1051"/>
      <c r="S28" s="1051"/>
      <c r="T28" s="1051"/>
      <c r="U28" s="1051"/>
      <c r="V28" s="1051">
        <v>1994</v>
      </c>
      <c r="W28" s="1051"/>
      <c r="X28" s="1051"/>
      <c r="Y28" s="1051"/>
      <c r="Z28" s="1051"/>
      <c r="AA28" s="1051">
        <v>111</v>
      </c>
      <c r="AB28" s="1051"/>
      <c r="AC28" s="1051"/>
      <c r="AD28" s="1051"/>
      <c r="AE28" s="1052"/>
      <c r="AF28" s="1053">
        <v>111</v>
      </c>
      <c r="AG28" s="1051"/>
      <c r="AH28" s="1051"/>
      <c r="AI28" s="1051"/>
      <c r="AJ28" s="1054"/>
      <c r="AK28" s="1042">
        <v>157</v>
      </c>
      <c r="AL28" s="1043"/>
      <c r="AM28" s="1043"/>
      <c r="AN28" s="1043"/>
      <c r="AO28" s="1043"/>
      <c r="AP28" s="1043" t="s">
        <v>545</v>
      </c>
      <c r="AQ28" s="1043"/>
      <c r="AR28" s="1043"/>
      <c r="AS28" s="1043"/>
      <c r="AT28" s="1043"/>
      <c r="AU28" s="1043" t="s">
        <v>545</v>
      </c>
      <c r="AV28" s="1043"/>
      <c r="AW28" s="1043"/>
      <c r="AX28" s="1043"/>
      <c r="AY28" s="1043"/>
      <c r="AZ28" s="1044"/>
      <c r="BA28" s="1044"/>
      <c r="BB28" s="1044"/>
      <c r="BC28" s="1044"/>
      <c r="BD28" s="1044"/>
      <c r="BE28" s="1045" t="s">
        <v>546</v>
      </c>
      <c r="BF28" s="1045"/>
      <c r="BG28" s="1045"/>
      <c r="BH28" s="1045"/>
      <c r="BI28" s="1046"/>
      <c r="BJ28" s="220"/>
      <c r="BK28" s="220"/>
      <c r="BL28" s="220"/>
      <c r="BM28" s="220"/>
      <c r="BN28" s="220"/>
      <c r="BO28" s="229"/>
      <c r="BP28" s="229"/>
      <c r="BQ28" s="226">
        <v>22</v>
      </c>
      <c r="BR28" s="227"/>
      <c r="BS28" s="992"/>
      <c r="BT28" s="993"/>
      <c r="BU28" s="993"/>
      <c r="BV28" s="993"/>
      <c r="BW28" s="993"/>
      <c r="BX28" s="993"/>
      <c r="BY28" s="993"/>
      <c r="BZ28" s="993"/>
      <c r="CA28" s="993"/>
      <c r="CB28" s="993"/>
      <c r="CC28" s="993"/>
      <c r="CD28" s="993"/>
      <c r="CE28" s="993"/>
      <c r="CF28" s="993"/>
      <c r="CG28" s="1014"/>
      <c r="CH28" s="989"/>
      <c r="CI28" s="990"/>
      <c r="CJ28" s="990"/>
      <c r="CK28" s="990"/>
      <c r="CL28" s="991"/>
      <c r="CM28" s="989"/>
      <c r="CN28" s="990"/>
      <c r="CO28" s="990"/>
      <c r="CP28" s="990"/>
      <c r="CQ28" s="991"/>
      <c r="CR28" s="989"/>
      <c r="CS28" s="990"/>
      <c r="CT28" s="990"/>
      <c r="CU28" s="990"/>
      <c r="CV28" s="991"/>
      <c r="CW28" s="989"/>
      <c r="CX28" s="990"/>
      <c r="CY28" s="990"/>
      <c r="CZ28" s="990"/>
      <c r="DA28" s="991"/>
      <c r="DB28" s="989"/>
      <c r="DC28" s="990"/>
      <c r="DD28" s="990"/>
      <c r="DE28" s="990"/>
      <c r="DF28" s="991"/>
      <c r="DG28" s="989"/>
      <c r="DH28" s="990"/>
      <c r="DI28" s="990"/>
      <c r="DJ28" s="990"/>
      <c r="DK28" s="991"/>
      <c r="DL28" s="989"/>
      <c r="DM28" s="990"/>
      <c r="DN28" s="990"/>
      <c r="DO28" s="990"/>
      <c r="DP28" s="991"/>
      <c r="DQ28" s="989"/>
      <c r="DR28" s="990"/>
      <c r="DS28" s="990"/>
      <c r="DT28" s="990"/>
      <c r="DU28" s="991"/>
      <c r="DV28" s="992"/>
      <c r="DW28" s="993"/>
      <c r="DX28" s="993"/>
      <c r="DY28" s="993"/>
      <c r="DZ28" s="994"/>
      <c r="EA28" s="218"/>
    </row>
    <row r="29" spans="1:131" ht="26.25" customHeight="1" x14ac:dyDescent="0.2">
      <c r="A29" s="230">
        <v>2</v>
      </c>
      <c r="B29" s="1030" t="s">
        <v>389</v>
      </c>
      <c r="C29" s="1031"/>
      <c r="D29" s="1031"/>
      <c r="E29" s="1031"/>
      <c r="F29" s="1031"/>
      <c r="G29" s="1031"/>
      <c r="H29" s="1031"/>
      <c r="I29" s="1031"/>
      <c r="J29" s="1031"/>
      <c r="K29" s="1031"/>
      <c r="L29" s="1031"/>
      <c r="M29" s="1031"/>
      <c r="N29" s="1031"/>
      <c r="O29" s="1031"/>
      <c r="P29" s="1032"/>
      <c r="Q29" s="1038">
        <v>405</v>
      </c>
      <c r="R29" s="1039"/>
      <c r="S29" s="1039"/>
      <c r="T29" s="1039"/>
      <c r="U29" s="1039"/>
      <c r="V29" s="1039">
        <v>390</v>
      </c>
      <c r="W29" s="1039"/>
      <c r="X29" s="1039"/>
      <c r="Y29" s="1039"/>
      <c r="Z29" s="1039"/>
      <c r="AA29" s="1039">
        <v>15</v>
      </c>
      <c r="AB29" s="1039"/>
      <c r="AC29" s="1039"/>
      <c r="AD29" s="1039"/>
      <c r="AE29" s="1040"/>
      <c r="AF29" s="1035">
        <v>15</v>
      </c>
      <c r="AG29" s="1036"/>
      <c r="AH29" s="1036"/>
      <c r="AI29" s="1036"/>
      <c r="AJ29" s="1037"/>
      <c r="AK29" s="980">
        <v>101</v>
      </c>
      <c r="AL29" s="971"/>
      <c r="AM29" s="971"/>
      <c r="AN29" s="971"/>
      <c r="AO29" s="971"/>
      <c r="AP29" s="971" t="s">
        <v>545</v>
      </c>
      <c r="AQ29" s="971"/>
      <c r="AR29" s="971"/>
      <c r="AS29" s="971"/>
      <c r="AT29" s="971"/>
      <c r="AU29" s="971" t="s">
        <v>545</v>
      </c>
      <c r="AV29" s="971"/>
      <c r="AW29" s="971"/>
      <c r="AX29" s="971"/>
      <c r="AY29" s="971"/>
      <c r="AZ29" s="1041"/>
      <c r="BA29" s="1041"/>
      <c r="BB29" s="1041"/>
      <c r="BC29" s="1041"/>
      <c r="BD29" s="1041"/>
      <c r="BE29" s="972"/>
      <c r="BF29" s="972"/>
      <c r="BG29" s="972"/>
      <c r="BH29" s="972"/>
      <c r="BI29" s="973"/>
      <c r="BJ29" s="220"/>
      <c r="BK29" s="220"/>
      <c r="BL29" s="220"/>
      <c r="BM29" s="220"/>
      <c r="BN29" s="220"/>
      <c r="BO29" s="229"/>
      <c r="BP29" s="229"/>
      <c r="BQ29" s="226">
        <v>23</v>
      </c>
      <c r="BR29" s="227"/>
      <c r="BS29" s="992"/>
      <c r="BT29" s="993"/>
      <c r="BU29" s="993"/>
      <c r="BV29" s="993"/>
      <c r="BW29" s="993"/>
      <c r="BX29" s="993"/>
      <c r="BY29" s="993"/>
      <c r="BZ29" s="993"/>
      <c r="CA29" s="993"/>
      <c r="CB29" s="993"/>
      <c r="CC29" s="993"/>
      <c r="CD29" s="993"/>
      <c r="CE29" s="993"/>
      <c r="CF29" s="993"/>
      <c r="CG29" s="1014"/>
      <c r="CH29" s="989"/>
      <c r="CI29" s="990"/>
      <c r="CJ29" s="990"/>
      <c r="CK29" s="990"/>
      <c r="CL29" s="991"/>
      <c r="CM29" s="989"/>
      <c r="CN29" s="990"/>
      <c r="CO29" s="990"/>
      <c r="CP29" s="990"/>
      <c r="CQ29" s="991"/>
      <c r="CR29" s="989"/>
      <c r="CS29" s="990"/>
      <c r="CT29" s="990"/>
      <c r="CU29" s="990"/>
      <c r="CV29" s="991"/>
      <c r="CW29" s="989"/>
      <c r="CX29" s="990"/>
      <c r="CY29" s="990"/>
      <c r="CZ29" s="990"/>
      <c r="DA29" s="991"/>
      <c r="DB29" s="989"/>
      <c r="DC29" s="990"/>
      <c r="DD29" s="990"/>
      <c r="DE29" s="990"/>
      <c r="DF29" s="991"/>
      <c r="DG29" s="989"/>
      <c r="DH29" s="990"/>
      <c r="DI29" s="990"/>
      <c r="DJ29" s="990"/>
      <c r="DK29" s="991"/>
      <c r="DL29" s="989"/>
      <c r="DM29" s="990"/>
      <c r="DN29" s="990"/>
      <c r="DO29" s="990"/>
      <c r="DP29" s="991"/>
      <c r="DQ29" s="989"/>
      <c r="DR29" s="990"/>
      <c r="DS29" s="990"/>
      <c r="DT29" s="990"/>
      <c r="DU29" s="991"/>
      <c r="DV29" s="992"/>
      <c r="DW29" s="993"/>
      <c r="DX29" s="993"/>
      <c r="DY29" s="993"/>
      <c r="DZ29" s="994"/>
      <c r="EA29" s="218"/>
    </row>
    <row r="30" spans="1:131" ht="26.25" customHeight="1" x14ac:dyDescent="0.2">
      <c r="A30" s="230">
        <v>3</v>
      </c>
      <c r="B30" s="1030" t="s">
        <v>390</v>
      </c>
      <c r="C30" s="1031"/>
      <c r="D30" s="1031"/>
      <c r="E30" s="1031"/>
      <c r="F30" s="1031"/>
      <c r="G30" s="1031"/>
      <c r="H30" s="1031"/>
      <c r="I30" s="1031"/>
      <c r="J30" s="1031"/>
      <c r="K30" s="1031"/>
      <c r="L30" s="1031"/>
      <c r="M30" s="1031"/>
      <c r="N30" s="1031"/>
      <c r="O30" s="1031"/>
      <c r="P30" s="1032"/>
      <c r="Q30" s="1038">
        <v>2375</v>
      </c>
      <c r="R30" s="1039"/>
      <c r="S30" s="1039"/>
      <c r="T30" s="1039"/>
      <c r="U30" s="1039"/>
      <c r="V30" s="1039">
        <v>2231</v>
      </c>
      <c r="W30" s="1039"/>
      <c r="X30" s="1039"/>
      <c r="Y30" s="1039"/>
      <c r="Z30" s="1039"/>
      <c r="AA30" s="1039">
        <v>144</v>
      </c>
      <c r="AB30" s="1039"/>
      <c r="AC30" s="1039"/>
      <c r="AD30" s="1039"/>
      <c r="AE30" s="1040"/>
      <c r="AF30" s="1035">
        <v>144</v>
      </c>
      <c r="AG30" s="1036"/>
      <c r="AH30" s="1036"/>
      <c r="AI30" s="1036"/>
      <c r="AJ30" s="1037"/>
      <c r="AK30" s="980">
        <v>351</v>
      </c>
      <c r="AL30" s="971"/>
      <c r="AM30" s="971"/>
      <c r="AN30" s="971"/>
      <c r="AO30" s="971"/>
      <c r="AP30" s="971" t="s">
        <v>545</v>
      </c>
      <c r="AQ30" s="971"/>
      <c r="AR30" s="971"/>
      <c r="AS30" s="971"/>
      <c r="AT30" s="971"/>
      <c r="AU30" s="971" t="s">
        <v>545</v>
      </c>
      <c r="AV30" s="971"/>
      <c r="AW30" s="971"/>
      <c r="AX30" s="971"/>
      <c r="AY30" s="971"/>
      <c r="AZ30" s="1041"/>
      <c r="BA30" s="1041"/>
      <c r="BB30" s="1041"/>
      <c r="BC30" s="1041"/>
      <c r="BD30" s="1041"/>
      <c r="BE30" s="972" t="s">
        <v>547</v>
      </c>
      <c r="BF30" s="972"/>
      <c r="BG30" s="972"/>
      <c r="BH30" s="972"/>
      <c r="BI30" s="973"/>
      <c r="BJ30" s="220"/>
      <c r="BK30" s="220"/>
      <c r="BL30" s="220"/>
      <c r="BM30" s="220"/>
      <c r="BN30" s="220"/>
      <c r="BO30" s="229"/>
      <c r="BP30" s="229"/>
      <c r="BQ30" s="226">
        <v>24</v>
      </c>
      <c r="BR30" s="227"/>
      <c r="BS30" s="992"/>
      <c r="BT30" s="993"/>
      <c r="BU30" s="993"/>
      <c r="BV30" s="993"/>
      <c r="BW30" s="993"/>
      <c r="BX30" s="993"/>
      <c r="BY30" s="993"/>
      <c r="BZ30" s="993"/>
      <c r="CA30" s="993"/>
      <c r="CB30" s="993"/>
      <c r="CC30" s="993"/>
      <c r="CD30" s="993"/>
      <c r="CE30" s="993"/>
      <c r="CF30" s="993"/>
      <c r="CG30" s="1014"/>
      <c r="CH30" s="989"/>
      <c r="CI30" s="990"/>
      <c r="CJ30" s="990"/>
      <c r="CK30" s="990"/>
      <c r="CL30" s="991"/>
      <c r="CM30" s="989"/>
      <c r="CN30" s="990"/>
      <c r="CO30" s="990"/>
      <c r="CP30" s="990"/>
      <c r="CQ30" s="991"/>
      <c r="CR30" s="989"/>
      <c r="CS30" s="990"/>
      <c r="CT30" s="990"/>
      <c r="CU30" s="990"/>
      <c r="CV30" s="991"/>
      <c r="CW30" s="989"/>
      <c r="CX30" s="990"/>
      <c r="CY30" s="990"/>
      <c r="CZ30" s="990"/>
      <c r="DA30" s="991"/>
      <c r="DB30" s="989"/>
      <c r="DC30" s="990"/>
      <c r="DD30" s="990"/>
      <c r="DE30" s="990"/>
      <c r="DF30" s="991"/>
      <c r="DG30" s="989"/>
      <c r="DH30" s="990"/>
      <c r="DI30" s="990"/>
      <c r="DJ30" s="990"/>
      <c r="DK30" s="991"/>
      <c r="DL30" s="989"/>
      <c r="DM30" s="990"/>
      <c r="DN30" s="990"/>
      <c r="DO30" s="990"/>
      <c r="DP30" s="991"/>
      <c r="DQ30" s="989"/>
      <c r="DR30" s="990"/>
      <c r="DS30" s="990"/>
      <c r="DT30" s="990"/>
      <c r="DU30" s="991"/>
      <c r="DV30" s="992"/>
      <c r="DW30" s="993"/>
      <c r="DX30" s="993"/>
      <c r="DY30" s="993"/>
      <c r="DZ30" s="994"/>
      <c r="EA30" s="218"/>
    </row>
    <row r="31" spans="1:131" ht="26.25" customHeight="1" x14ac:dyDescent="0.2">
      <c r="A31" s="230">
        <v>4</v>
      </c>
      <c r="B31" s="1030" t="s">
        <v>391</v>
      </c>
      <c r="C31" s="1031"/>
      <c r="D31" s="1031"/>
      <c r="E31" s="1031"/>
      <c r="F31" s="1031"/>
      <c r="G31" s="1031"/>
      <c r="H31" s="1031"/>
      <c r="I31" s="1031"/>
      <c r="J31" s="1031"/>
      <c r="K31" s="1031"/>
      <c r="L31" s="1031"/>
      <c r="M31" s="1031"/>
      <c r="N31" s="1031"/>
      <c r="O31" s="1031"/>
      <c r="P31" s="1032"/>
      <c r="Q31" s="1038">
        <v>275</v>
      </c>
      <c r="R31" s="1039"/>
      <c r="S31" s="1039"/>
      <c r="T31" s="1039"/>
      <c r="U31" s="1039"/>
      <c r="V31" s="1039">
        <v>240</v>
      </c>
      <c r="W31" s="1039"/>
      <c r="X31" s="1039"/>
      <c r="Y31" s="1039"/>
      <c r="Z31" s="1039"/>
      <c r="AA31" s="1039">
        <v>35</v>
      </c>
      <c r="AB31" s="1039"/>
      <c r="AC31" s="1039"/>
      <c r="AD31" s="1039"/>
      <c r="AE31" s="1040"/>
      <c r="AF31" s="1035">
        <v>127</v>
      </c>
      <c r="AG31" s="1036"/>
      <c r="AH31" s="1036"/>
      <c r="AI31" s="1036"/>
      <c r="AJ31" s="1037"/>
      <c r="AK31" s="980">
        <v>2</v>
      </c>
      <c r="AL31" s="971"/>
      <c r="AM31" s="971"/>
      <c r="AN31" s="971"/>
      <c r="AO31" s="971"/>
      <c r="AP31" s="971">
        <v>858</v>
      </c>
      <c r="AQ31" s="971"/>
      <c r="AR31" s="971"/>
      <c r="AS31" s="971"/>
      <c r="AT31" s="971"/>
      <c r="AU31" s="971">
        <v>4</v>
      </c>
      <c r="AV31" s="971"/>
      <c r="AW31" s="971"/>
      <c r="AX31" s="971"/>
      <c r="AY31" s="971"/>
      <c r="AZ31" s="1041"/>
      <c r="BA31" s="1041"/>
      <c r="BB31" s="1041"/>
      <c r="BC31" s="1041"/>
      <c r="BD31" s="1041"/>
      <c r="BE31" s="972" t="s">
        <v>392</v>
      </c>
      <c r="BF31" s="972"/>
      <c r="BG31" s="972"/>
      <c r="BH31" s="972"/>
      <c r="BI31" s="973"/>
      <c r="BJ31" s="220"/>
      <c r="BK31" s="220"/>
      <c r="BL31" s="220"/>
      <c r="BM31" s="220"/>
      <c r="BN31" s="220"/>
      <c r="BO31" s="229"/>
      <c r="BP31" s="229"/>
      <c r="BQ31" s="226">
        <v>25</v>
      </c>
      <c r="BR31" s="227"/>
      <c r="BS31" s="992"/>
      <c r="BT31" s="993"/>
      <c r="BU31" s="993"/>
      <c r="BV31" s="993"/>
      <c r="BW31" s="993"/>
      <c r="BX31" s="993"/>
      <c r="BY31" s="993"/>
      <c r="BZ31" s="993"/>
      <c r="CA31" s="993"/>
      <c r="CB31" s="993"/>
      <c r="CC31" s="993"/>
      <c r="CD31" s="993"/>
      <c r="CE31" s="993"/>
      <c r="CF31" s="993"/>
      <c r="CG31" s="1014"/>
      <c r="CH31" s="989"/>
      <c r="CI31" s="990"/>
      <c r="CJ31" s="990"/>
      <c r="CK31" s="990"/>
      <c r="CL31" s="991"/>
      <c r="CM31" s="989"/>
      <c r="CN31" s="990"/>
      <c r="CO31" s="990"/>
      <c r="CP31" s="990"/>
      <c r="CQ31" s="991"/>
      <c r="CR31" s="989"/>
      <c r="CS31" s="990"/>
      <c r="CT31" s="990"/>
      <c r="CU31" s="990"/>
      <c r="CV31" s="991"/>
      <c r="CW31" s="989"/>
      <c r="CX31" s="990"/>
      <c r="CY31" s="990"/>
      <c r="CZ31" s="990"/>
      <c r="DA31" s="991"/>
      <c r="DB31" s="989"/>
      <c r="DC31" s="990"/>
      <c r="DD31" s="990"/>
      <c r="DE31" s="990"/>
      <c r="DF31" s="991"/>
      <c r="DG31" s="989"/>
      <c r="DH31" s="990"/>
      <c r="DI31" s="990"/>
      <c r="DJ31" s="990"/>
      <c r="DK31" s="991"/>
      <c r="DL31" s="989"/>
      <c r="DM31" s="990"/>
      <c r="DN31" s="990"/>
      <c r="DO31" s="990"/>
      <c r="DP31" s="991"/>
      <c r="DQ31" s="989"/>
      <c r="DR31" s="990"/>
      <c r="DS31" s="990"/>
      <c r="DT31" s="990"/>
      <c r="DU31" s="991"/>
      <c r="DV31" s="992"/>
      <c r="DW31" s="993"/>
      <c r="DX31" s="993"/>
      <c r="DY31" s="993"/>
      <c r="DZ31" s="994"/>
      <c r="EA31" s="218"/>
    </row>
    <row r="32" spans="1:131" ht="26.25" customHeight="1" x14ac:dyDescent="0.2">
      <c r="A32" s="230">
        <v>5</v>
      </c>
      <c r="B32" s="1030" t="s">
        <v>393</v>
      </c>
      <c r="C32" s="1031"/>
      <c r="D32" s="1031"/>
      <c r="E32" s="1031"/>
      <c r="F32" s="1031"/>
      <c r="G32" s="1031"/>
      <c r="H32" s="1031"/>
      <c r="I32" s="1031"/>
      <c r="J32" s="1031"/>
      <c r="K32" s="1031"/>
      <c r="L32" s="1031"/>
      <c r="M32" s="1031"/>
      <c r="N32" s="1031"/>
      <c r="O32" s="1031"/>
      <c r="P32" s="1032"/>
      <c r="Q32" s="1038">
        <v>639</v>
      </c>
      <c r="R32" s="1039"/>
      <c r="S32" s="1039"/>
      <c r="T32" s="1039"/>
      <c r="U32" s="1039"/>
      <c r="V32" s="1039">
        <v>631</v>
      </c>
      <c r="W32" s="1039"/>
      <c r="X32" s="1039"/>
      <c r="Y32" s="1039"/>
      <c r="Z32" s="1039"/>
      <c r="AA32" s="1039">
        <v>8</v>
      </c>
      <c r="AB32" s="1039"/>
      <c r="AC32" s="1039"/>
      <c r="AD32" s="1039"/>
      <c r="AE32" s="1040"/>
      <c r="AF32" s="1035">
        <v>144</v>
      </c>
      <c r="AG32" s="1036"/>
      <c r="AH32" s="1036"/>
      <c r="AI32" s="1036"/>
      <c r="AJ32" s="1037"/>
      <c r="AK32" s="980">
        <v>207</v>
      </c>
      <c r="AL32" s="971"/>
      <c r="AM32" s="971"/>
      <c r="AN32" s="971"/>
      <c r="AO32" s="971"/>
      <c r="AP32" s="971">
        <v>4154</v>
      </c>
      <c r="AQ32" s="971"/>
      <c r="AR32" s="971"/>
      <c r="AS32" s="971"/>
      <c r="AT32" s="971"/>
      <c r="AU32" s="971">
        <v>3203</v>
      </c>
      <c r="AV32" s="971"/>
      <c r="AW32" s="971"/>
      <c r="AX32" s="971"/>
      <c r="AY32" s="971"/>
      <c r="AZ32" s="1041"/>
      <c r="BA32" s="1041"/>
      <c r="BB32" s="1041"/>
      <c r="BC32" s="1041"/>
      <c r="BD32" s="1041"/>
      <c r="BE32" s="972" t="s">
        <v>392</v>
      </c>
      <c r="BF32" s="972"/>
      <c r="BG32" s="972"/>
      <c r="BH32" s="972"/>
      <c r="BI32" s="973"/>
      <c r="BJ32" s="220"/>
      <c r="BK32" s="220"/>
      <c r="BL32" s="220"/>
      <c r="BM32" s="220"/>
      <c r="BN32" s="220"/>
      <c r="BO32" s="229"/>
      <c r="BP32" s="229"/>
      <c r="BQ32" s="226">
        <v>26</v>
      </c>
      <c r="BR32" s="227"/>
      <c r="BS32" s="992"/>
      <c r="BT32" s="993"/>
      <c r="BU32" s="993"/>
      <c r="BV32" s="993"/>
      <c r="BW32" s="993"/>
      <c r="BX32" s="993"/>
      <c r="BY32" s="993"/>
      <c r="BZ32" s="993"/>
      <c r="CA32" s="993"/>
      <c r="CB32" s="993"/>
      <c r="CC32" s="993"/>
      <c r="CD32" s="993"/>
      <c r="CE32" s="993"/>
      <c r="CF32" s="993"/>
      <c r="CG32" s="1014"/>
      <c r="CH32" s="989"/>
      <c r="CI32" s="990"/>
      <c r="CJ32" s="990"/>
      <c r="CK32" s="990"/>
      <c r="CL32" s="991"/>
      <c r="CM32" s="989"/>
      <c r="CN32" s="990"/>
      <c r="CO32" s="990"/>
      <c r="CP32" s="990"/>
      <c r="CQ32" s="991"/>
      <c r="CR32" s="989"/>
      <c r="CS32" s="990"/>
      <c r="CT32" s="990"/>
      <c r="CU32" s="990"/>
      <c r="CV32" s="991"/>
      <c r="CW32" s="989"/>
      <c r="CX32" s="990"/>
      <c r="CY32" s="990"/>
      <c r="CZ32" s="990"/>
      <c r="DA32" s="991"/>
      <c r="DB32" s="989"/>
      <c r="DC32" s="990"/>
      <c r="DD32" s="990"/>
      <c r="DE32" s="990"/>
      <c r="DF32" s="991"/>
      <c r="DG32" s="989"/>
      <c r="DH32" s="990"/>
      <c r="DI32" s="990"/>
      <c r="DJ32" s="990"/>
      <c r="DK32" s="991"/>
      <c r="DL32" s="989"/>
      <c r="DM32" s="990"/>
      <c r="DN32" s="990"/>
      <c r="DO32" s="990"/>
      <c r="DP32" s="991"/>
      <c r="DQ32" s="989"/>
      <c r="DR32" s="990"/>
      <c r="DS32" s="990"/>
      <c r="DT32" s="990"/>
      <c r="DU32" s="991"/>
      <c r="DV32" s="992"/>
      <c r="DW32" s="993"/>
      <c r="DX32" s="993"/>
      <c r="DY32" s="993"/>
      <c r="DZ32" s="994"/>
      <c r="EA32" s="218"/>
    </row>
    <row r="33" spans="1:131" ht="26.25" customHeight="1" x14ac:dyDescent="0.2">
      <c r="A33" s="230">
        <v>6</v>
      </c>
      <c r="B33" s="1030"/>
      <c r="C33" s="1031"/>
      <c r="D33" s="1031"/>
      <c r="E33" s="1031"/>
      <c r="F33" s="1031"/>
      <c r="G33" s="1031"/>
      <c r="H33" s="1031"/>
      <c r="I33" s="1031"/>
      <c r="J33" s="1031"/>
      <c r="K33" s="1031"/>
      <c r="L33" s="1031"/>
      <c r="M33" s="1031"/>
      <c r="N33" s="1031"/>
      <c r="O33" s="1031"/>
      <c r="P33" s="1032"/>
      <c r="Q33" s="1038"/>
      <c r="R33" s="1039"/>
      <c r="S33" s="1039"/>
      <c r="T33" s="1039"/>
      <c r="U33" s="1039"/>
      <c r="V33" s="1039"/>
      <c r="W33" s="1039"/>
      <c r="X33" s="1039"/>
      <c r="Y33" s="1039"/>
      <c r="Z33" s="1039"/>
      <c r="AA33" s="1039"/>
      <c r="AB33" s="1039"/>
      <c r="AC33" s="1039"/>
      <c r="AD33" s="1039"/>
      <c r="AE33" s="1040"/>
      <c r="AF33" s="1035"/>
      <c r="AG33" s="1036"/>
      <c r="AH33" s="1036"/>
      <c r="AI33" s="1036"/>
      <c r="AJ33" s="1037"/>
      <c r="AK33" s="980"/>
      <c r="AL33" s="971"/>
      <c r="AM33" s="971"/>
      <c r="AN33" s="971"/>
      <c r="AO33" s="971"/>
      <c r="AP33" s="971"/>
      <c r="AQ33" s="971"/>
      <c r="AR33" s="971"/>
      <c r="AS33" s="971"/>
      <c r="AT33" s="971"/>
      <c r="AU33" s="971"/>
      <c r="AV33" s="971"/>
      <c r="AW33" s="971"/>
      <c r="AX33" s="971"/>
      <c r="AY33" s="971"/>
      <c r="AZ33" s="1041"/>
      <c r="BA33" s="1041"/>
      <c r="BB33" s="1041"/>
      <c r="BC33" s="1041"/>
      <c r="BD33" s="1041"/>
      <c r="BE33" s="972"/>
      <c r="BF33" s="972"/>
      <c r="BG33" s="972"/>
      <c r="BH33" s="972"/>
      <c r="BI33" s="973"/>
      <c r="BJ33" s="220"/>
      <c r="BK33" s="220"/>
      <c r="BL33" s="220"/>
      <c r="BM33" s="220"/>
      <c r="BN33" s="220"/>
      <c r="BO33" s="229"/>
      <c r="BP33" s="229"/>
      <c r="BQ33" s="226">
        <v>27</v>
      </c>
      <c r="BR33" s="227"/>
      <c r="BS33" s="992"/>
      <c r="BT33" s="993"/>
      <c r="BU33" s="993"/>
      <c r="BV33" s="993"/>
      <c r="BW33" s="993"/>
      <c r="BX33" s="993"/>
      <c r="BY33" s="993"/>
      <c r="BZ33" s="993"/>
      <c r="CA33" s="993"/>
      <c r="CB33" s="993"/>
      <c r="CC33" s="993"/>
      <c r="CD33" s="993"/>
      <c r="CE33" s="993"/>
      <c r="CF33" s="993"/>
      <c r="CG33" s="1014"/>
      <c r="CH33" s="989"/>
      <c r="CI33" s="990"/>
      <c r="CJ33" s="990"/>
      <c r="CK33" s="990"/>
      <c r="CL33" s="991"/>
      <c r="CM33" s="989"/>
      <c r="CN33" s="990"/>
      <c r="CO33" s="990"/>
      <c r="CP33" s="990"/>
      <c r="CQ33" s="991"/>
      <c r="CR33" s="989"/>
      <c r="CS33" s="990"/>
      <c r="CT33" s="990"/>
      <c r="CU33" s="990"/>
      <c r="CV33" s="991"/>
      <c r="CW33" s="989"/>
      <c r="CX33" s="990"/>
      <c r="CY33" s="990"/>
      <c r="CZ33" s="990"/>
      <c r="DA33" s="991"/>
      <c r="DB33" s="989"/>
      <c r="DC33" s="990"/>
      <c r="DD33" s="990"/>
      <c r="DE33" s="990"/>
      <c r="DF33" s="991"/>
      <c r="DG33" s="989"/>
      <c r="DH33" s="990"/>
      <c r="DI33" s="990"/>
      <c r="DJ33" s="990"/>
      <c r="DK33" s="991"/>
      <c r="DL33" s="989"/>
      <c r="DM33" s="990"/>
      <c r="DN33" s="990"/>
      <c r="DO33" s="990"/>
      <c r="DP33" s="991"/>
      <c r="DQ33" s="989"/>
      <c r="DR33" s="990"/>
      <c r="DS33" s="990"/>
      <c r="DT33" s="990"/>
      <c r="DU33" s="991"/>
      <c r="DV33" s="992"/>
      <c r="DW33" s="993"/>
      <c r="DX33" s="993"/>
      <c r="DY33" s="993"/>
      <c r="DZ33" s="994"/>
      <c r="EA33" s="218"/>
    </row>
    <row r="34" spans="1:131" ht="26.25" customHeight="1" x14ac:dyDescent="0.2">
      <c r="A34" s="230">
        <v>7</v>
      </c>
      <c r="B34" s="1030"/>
      <c r="C34" s="1031"/>
      <c r="D34" s="1031"/>
      <c r="E34" s="1031"/>
      <c r="F34" s="1031"/>
      <c r="G34" s="1031"/>
      <c r="H34" s="1031"/>
      <c r="I34" s="1031"/>
      <c r="J34" s="1031"/>
      <c r="K34" s="1031"/>
      <c r="L34" s="1031"/>
      <c r="M34" s="1031"/>
      <c r="N34" s="1031"/>
      <c r="O34" s="1031"/>
      <c r="P34" s="1032"/>
      <c r="Q34" s="1038"/>
      <c r="R34" s="1039"/>
      <c r="S34" s="1039"/>
      <c r="T34" s="1039"/>
      <c r="U34" s="1039"/>
      <c r="V34" s="1039"/>
      <c r="W34" s="1039"/>
      <c r="X34" s="1039"/>
      <c r="Y34" s="1039"/>
      <c r="Z34" s="1039"/>
      <c r="AA34" s="1039"/>
      <c r="AB34" s="1039"/>
      <c r="AC34" s="1039"/>
      <c r="AD34" s="1039"/>
      <c r="AE34" s="1040"/>
      <c r="AF34" s="1035"/>
      <c r="AG34" s="1036"/>
      <c r="AH34" s="1036"/>
      <c r="AI34" s="1036"/>
      <c r="AJ34" s="1037"/>
      <c r="AK34" s="980"/>
      <c r="AL34" s="971"/>
      <c r="AM34" s="971"/>
      <c r="AN34" s="971"/>
      <c r="AO34" s="971"/>
      <c r="AP34" s="971"/>
      <c r="AQ34" s="971"/>
      <c r="AR34" s="971"/>
      <c r="AS34" s="971"/>
      <c r="AT34" s="971"/>
      <c r="AU34" s="971"/>
      <c r="AV34" s="971"/>
      <c r="AW34" s="971"/>
      <c r="AX34" s="971"/>
      <c r="AY34" s="971"/>
      <c r="AZ34" s="1041"/>
      <c r="BA34" s="1041"/>
      <c r="BB34" s="1041"/>
      <c r="BC34" s="1041"/>
      <c r="BD34" s="1041"/>
      <c r="BE34" s="972"/>
      <c r="BF34" s="972"/>
      <c r="BG34" s="972"/>
      <c r="BH34" s="972"/>
      <c r="BI34" s="973"/>
      <c r="BJ34" s="220"/>
      <c r="BK34" s="220"/>
      <c r="BL34" s="220"/>
      <c r="BM34" s="220"/>
      <c r="BN34" s="220"/>
      <c r="BO34" s="229"/>
      <c r="BP34" s="229"/>
      <c r="BQ34" s="226">
        <v>28</v>
      </c>
      <c r="BR34" s="227"/>
      <c r="BS34" s="992"/>
      <c r="BT34" s="993"/>
      <c r="BU34" s="993"/>
      <c r="BV34" s="993"/>
      <c r="BW34" s="993"/>
      <c r="BX34" s="993"/>
      <c r="BY34" s="993"/>
      <c r="BZ34" s="993"/>
      <c r="CA34" s="993"/>
      <c r="CB34" s="993"/>
      <c r="CC34" s="993"/>
      <c r="CD34" s="993"/>
      <c r="CE34" s="993"/>
      <c r="CF34" s="993"/>
      <c r="CG34" s="1014"/>
      <c r="CH34" s="989"/>
      <c r="CI34" s="990"/>
      <c r="CJ34" s="990"/>
      <c r="CK34" s="990"/>
      <c r="CL34" s="991"/>
      <c r="CM34" s="989"/>
      <c r="CN34" s="990"/>
      <c r="CO34" s="990"/>
      <c r="CP34" s="990"/>
      <c r="CQ34" s="991"/>
      <c r="CR34" s="989"/>
      <c r="CS34" s="990"/>
      <c r="CT34" s="990"/>
      <c r="CU34" s="990"/>
      <c r="CV34" s="991"/>
      <c r="CW34" s="989"/>
      <c r="CX34" s="990"/>
      <c r="CY34" s="990"/>
      <c r="CZ34" s="990"/>
      <c r="DA34" s="991"/>
      <c r="DB34" s="989"/>
      <c r="DC34" s="990"/>
      <c r="DD34" s="990"/>
      <c r="DE34" s="990"/>
      <c r="DF34" s="991"/>
      <c r="DG34" s="989"/>
      <c r="DH34" s="990"/>
      <c r="DI34" s="990"/>
      <c r="DJ34" s="990"/>
      <c r="DK34" s="991"/>
      <c r="DL34" s="989"/>
      <c r="DM34" s="990"/>
      <c r="DN34" s="990"/>
      <c r="DO34" s="990"/>
      <c r="DP34" s="991"/>
      <c r="DQ34" s="989"/>
      <c r="DR34" s="990"/>
      <c r="DS34" s="990"/>
      <c r="DT34" s="990"/>
      <c r="DU34" s="991"/>
      <c r="DV34" s="992"/>
      <c r="DW34" s="993"/>
      <c r="DX34" s="993"/>
      <c r="DY34" s="993"/>
      <c r="DZ34" s="994"/>
      <c r="EA34" s="218"/>
    </row>
    <row r="35" spans="1:131" ht="26.25" customHeight="1" x14ac:dyDescent="0.2">
      <c r="A35" s="230">
        <v>8</v>
      </c>
      <c r="B35" s="1030"/>
      <c r="C35" s="1031"/>
      <c r="D35" s="1031"/>
      <c r="E35" s="1031"/>
      <c r="F35" s="1031"/>
      <c r="G35" s="1031"/>
      <c r="H35" s="1031"/>
      <c r="I35" s="1031"/>
      <c r="J35" s="1031"/>
      <c r="K35" s="1031"/>
      <c r="L35" s="1031"/>
      <c r="M35" s="1031"/>
      <c r="N35" s="1031"/>
      <c r="O35" s="1031"/>
      <c r="P35" s="1032"/>
      <c r="Q35" s="1038"/>
      <c r="R35" s="1039"/>
      <c r="S35" s="1039"/>
      <c r="T35" s="1039"/>
      <c r="U35" s="1039"/>
      <c r="V35" s="1039"/>
      <c r="W35" s="1039"/>
      <c r="X35" s="1039"/>
      <c r="Y35" s="1039"/>
      <c r="Z35" s="1039"/>
      <c r="AA35" s="1039"/>
      <c r="AB35" s="1039"/>
      <c r="AC35" s="1039"/>
      <c r="AD35" s="1039"/>
      <c r="AE35" s="1040"/>
      <c r="AF35" s="1035"/>
      <c r="AG35" s="1036"/>
      <c r="AH35" s="1036"/>
      <c r="AI35" s="1036"/>
      <c r="AJ35" s="1037"/>
      <c r="AK35" s="980"/>
      <c r="AL35" s="971"/>
      <c r="AM35" s="971"/>
      <c r="AN35" s="971"/>
      <c r="AO35" s="971"/>
      <c r="AP35" s="971"/>
      <c r="AQ35" s="971"/>
      <c r="AR35" s="971"/>
      <c r="AS35" s="971"/>
      <c r="AT35" s="971"/>
      <c r="AU35" s="971"/>
      <c r="AV35" s="971"/>
      <c r="AW35" s="971"/>
      <c r="AX35" s="971"/>
      <c r="AY35" s="971"/>
      <c r="AZ35" s="1041"/>
      <c r="BA35" s="1041"/>
      <c r="BB35" s="1041"/>
      <c r="BC35" s="1041"/>
      <c r="BD35" s="1041"/>
      <c r="BE35" s="972"/>
      <c r="BF35" s="972"/>
      <c r="BG35" s="972"/>
      <c r="BH35" s="972"/>
      <c r="BI35" s="973"/>
      <c r="BJ35" s="220"/>
      <c r="BK35" s="220"/>
      <c r="BL35" s="220"/>
      <c r="BM35" s="220"/>
      <c r="BN35" s="220"/>
      <c r="BO35" s="229"/>
      <c r="BP35" s="229"/>
      <c r="BQ35" s="226">
        <v>29</v>
      </c>
      <c r="BR35" s="227"/>
      <c r="BS35" s="992"/>
      <c r="BT35" s="993"/>
      <c r="BU35" s="993"/>
      <c r="BV35" s="993"/>
      <c r="BW35" s="993"/>
      <c r="BX35" s="993"/>
      <c r="BY35" s="993"/>
      <c r="BZ35" s="993"/>
      <c r="CA35" s="993"/>
      <c r="CB35" s="993"/>
      <c r="CC35" s="993"/>
      <c r="CD35" s="993"/>
      <c r="CE35" s="993"/>
      <c r="CF35" s="993"/>
      <c r="CG35" s="1014"/>
      <c r="CH35" s="989"/>
      <c r="CI35" s="990"/>
      <c r="CJ35" s="990"/>
      <c r="CK35" s="990"/>
      <c r="CL35" s="991"/>
      <c r="CM35" s="989"/>
      <c r="CN35" s="990"/>
      <c r="CO35" s="990"/>
      <c r="CP35" s="990"/>
      <c r="CQ35" s="991"/>
      <c r="CR35" s="989"/>
      <c r="CS35" s="990"/>
      <c r="CT35" s="990"/>
      <c r="CU35" s="990"/>
      <c r="CV35" s="991"/>
      <c r="CW35" s="989"/>
      <c r="CX35" s="990"/>
      <c r="CY35" s="990"/>
      <c r="CZ35" s="990"/>
      <c r="DA35" s="991"/>
      <c r="DB35" s="989"/>
      <c r="DC35" s="990"/>
      <c r="DD35" s="990"/>
      <c r="DE35" s="990"/>
      <c r="DF35" s="991"/>
      <c r="DG35" s="989"/>
      <c r="DH35" s="990"/>
      <c r="DI35" s="990"/>
      <c r="DJ35" s="990"/>
      <c r="DK35" s="991"/>
      <c r="DL35" s="989"/>
      <c r="DM35" s="990"/>
      <c r="DN35" s="990"/>
      <c r="DO35" s="990"/>
      <c r="DP35" s="991"/>
      <c r="DQ35" s="989"/>
      <c r="DR35" s="990"/>
      <c r="DS35" s="990"/>
      <c r="DT35" s="990"/>
      <c r="DU35" s="991"/>
      <c r="DV35" s="992"/>
      <c r="DW35" s="993"/>
      <c r="DX35" s="993"/>
      <c r="DY35" s="993"/>
      <c r="DZ35" s="994"/>
      <c r="EA35" s="218"/>
    </row>
    <row r="36" spans="1:131" ht="26.25" customHeight="1" x14ac:dyDescent="0.2">
      <c r="A36" s="230">
        <v>9</v>
      </c>
      <c r="B36" s="1030"/>
      <c r="C36" s="1031"/>
      <c r="D36" s="1031"/>
      <c r="E36" s="1031"/>
      <c r="F36" s="1031"/>
      <c r="G36" s="1031"/>
      <c r="H36" s="1031"/>
      <c r="I36" s="1031"/>
      <c r="J36" s="1031"/>
      <c r="K36" s="1031"/>
      <c r="L36" s="1031"/>
      <c r="M36" s="1031"/>
      <c r="N36" s="1031"/>
      <c r="O36" s="1031"/>
      <c r="P36" s="1032"/>
      <c r="Q36" s="1038"/>
      <c r="R36" s="1039"/>
      <c r="S36" s="1039"/>
      <c r="T36" s="1039"/>
      <c r="U36" s="1039"/>
      <c r="V36" s="1039"/>
      <c r="W36" s="1039"/>
      <c r="X36" s="1039"/>
      <c r="Y36" s="1039"/>
      <c r="Z36" s="1039"/>
      <c r="AA36" s="1039"/>
      <c r="AB36" s="1039"/>
      <c r="AC36" s="1039"/>
      <c r="AD36" s="1039"/>
      <c r="AE36" s="1040"/>
      <c r="AF36" s="1035"/>
      <c r="AG36" s="1036"/>
      <c r="AH36" s="1036"/>
      <c r="AI36" s="1036"/>
      <c r="AJ36" s="1037"/>
      <c r="AK36" s="980"/>
      <c r="AL36" s="971"/>
      <c r="AM36" s="971"/>
      <c r="AN36" s="971"/>
      <c r="AO36" s="971"/>
      <c r="AP36" s="971"/>
      <c r="AQ36" s="971"/>
      <c r="AR36" s="971"/>
      <c r="AS36" s="971"/>
      <c r="AT36" s="971"/>
      <c r="AU36" s="971"/>
      <c r="AV36" s="971"/>
      <c r="AW36" s="971"/>
      <c r="AX36" s="971"/>
      <c r="AY36" s="971"/>
      <c r="AZ36" s="1041"/>
      <c r="BA36" s="1041"/>
      <c r="BB36" s="1041"/>
      <c r="BC36" s="1041"/>
      <c r="BD36" s="1041"/>
      <c r="BE36" s="972"/>
      <c r="BF36" s="972"/>
      <c r="BG36" s="972"/>
      <c r="BH36" s="972"/>
      <c r="BI36" s="973"/>
      <c r="BJ36" s="220"/>
      <c r="BK36" s="220"/>
      <c r="BL36" s="220"/>
      <c r="BM36" s="220"/>
      <c r="BN36" s="220"/>
      <c r="BO36" s="229"/>
      <c r="BP36" s="229"/>
      <c r="BQ36" s="226">
        <v>30</v>
      </c>
      <c r="BR36" s="227"/>
      <c r="BS36" s="992"/>
      <c r="BT36" s="993"/>
      <c r="BU36" s="993"/>
      <c r="BV36" s="993"/>
      <c r="BW36" s="993"/>
      <c r="BX36" s="993"/>
      <c r="BY36" s="993"/>
      <c r="BZ36" s="993"/>
      <c r="CA36" s="993"/>
      <c r="CB36" s="993"/>
      <c r="CC36" s="993"/>
      <c r="CD36" s="993"/>
      <c r="CE36" s="993"/>
      <c r="CF36" s="993"/>
      <c r="CG36" s="1014"/>
      <c r="CH36" s="989"/>
      <c r="CI36" s="990"/>
      <c r="CJ36" s="990"/>
      <c r="CK36" s="990"/>
      <c r="CL36" s="991"/>
      <c r="CM36" s="989"/>
      <c r="CN36" s="990"/>
      <c r="CO36" s="990"/>
      <c r="CP36" s="990"/>
      <c r="CQ36" s="991"/>
      <c r="CR36" s="989"/>
      <c r="CS36" s="990"/>
      <c r="CT36" s="990"/>
      <c r="CU36" s="990"/>
      <c r="CV36" s="991"/>
      <c r="CW36" s="989"/>
      <c r="CX36" s="990"/>
      <c r="CY36" s="990"/>
      <c r="CZ36" s="990"/>
      <c r="DA36" s="991"/>
      <c r="DB36" s="989"/>
      <c r="DC36" s="990"/>
      <c r="DD36" s="990"/>
      <c r="DE36" s="990"/>
      <c r="DF36" s="991"/>
      <c r="DG36" s="989"/>
      <c r="DH36" s="990"/>
      <c r="DI36" s="990"/>
      <c r="DJ36" s="990"/>
      <c r="DK36" s="991"/>
      <c r="DL36" s="989"/>
      <c r="DM36" s="990"/>
      <c r="DN36" s="990"/>
      <c r="DO36" s="990"/>
      <c r="DP36" s="991"/>
      <c r="DQ36" s="989"/>
      <c r="DR36" s="990"/>
      <c r="DS36" s="990"/>
      <c r="DT36" s="990"/>
      <c r="DU36" s="991"/>
      <c r="DV36" s="992"/>
      <c r="DW36" s="993"/>
      <c r="DX36" s="993"/>
      <c r="DY36" s="993"/>
      <c r="DZ36" s="994"/>
      <c r="EA36" s="218"/>
    </row>
    <row r="37" spans="1:131" ht="26.25" customHeight="1" x14ac:dyDescent="0.2">
      <c r="A37" s="230">
        <v>10</v>
      </c>
      <c r="B37" s="1030"/>
      <c r="C37" s="1031"/>
      <c r="D37" s="1031"/>
      <c r="E37" s="1031"/>
      <c r="F37" s="1031"/>
      <c r="G37" s="1031"/>
      <c r="H37" s="1031"/>
      <c r="I37" s="1031"/>
      <c r="J37" s="1031"/>
      <c r="K37" s="1031"/>
      <c r="L37" s="1031"/>
      <c r="M37" s="1031"/>
      <c r="N37" s="1031"/>
      <c r="O37" s="1031"/>
      <c r="P37" s="1032"/>
      <c r="Q37" s="1038"/>
      <c r="R37" s="1039"/>
      <c r="S37" s="1039"/>
      <c r="T37" s="1039"/>
      <c r="U37" s="1039"/>
      <c r="V37" s="1039"/>
      <c r="W37" s="1039"/>
      <c r="X37" s="1039"/>
      <c r="Y37" s="1039"/>
      <c r="Z37" s="1039"/>
      <c r="AA37" s="1039"/>
      <c r="AB37" s="1039"/>
      <c r="AC37" s="1039"/>
      <c r="AD37" s="1039"/>
      <c r="AE37" s="1040"/>
      <c r="AF37" s="1035"/>
      <c r="AG37" s="1036"/>
      <c r="AH37" s="1036"/>
      <c r="AI37" s="1036"/>
      <c r="AJ37" s="1037"/>
      <c r="AK37" s="980"/>
      <c r="AL37" s="971"/>
      <c r="AM37" s="971"/>
      <c r="AN37" s="971"/>
      <c r="AO37" s="971"/>
      <c r="AP37" s="971"/>
      <c r="AQ37" s="971"/>
      <c r="AR37" s="971"/>
      <c r="AS37" s="971"/>
      <c r="AT37" s="971"/>
      <c r="AU37" s="971"/>
      <c r="AV37" s="971"/>
      <c r="AW37" s="971"/>
      <c r="AX37" s="971"/>
      <c r="AY37" s="971"/>
      <c r="AZ37" s="1041"/>
      <c r="BA37" s="1041"/>
      <c r="BB37" s="1041"/>
      <c r="BC37" s="1041"/>
      <c r="BD37" s="1041"/>
      <c r="BE37" s="972"/>
      <c r="BF37" s="972"/>
      <c r="BG37" s="972"/>
      <c r="BH37" s="972"/>
      <c r="BI37" s="973"/>
      <c r="BJ37" s="220"/>
      <c r="BK37" s="220"/>
      <c r="BL37" s="220"/>
      <c r="BM37" s="220"/>
      <c r="BN37" s="220"/>
      <c r="BO37" s="229"/>
      <c r="BP37" s="229"/>
      <c r="BQ37" s="226">
        <v>31</v>
      </c>
      <c r="BR37" s="227"/>
      <c r="BS37" s="992"/>
      <c r="BT37" s="993"/>
      <c r="BU37" s="993"/>
      <c r="BV37" s="993"/>
      <c r="BW37" s="993"/>
      <c r="BX37" s="993"/>
      <c r="BY37" s="993"/>
      <c r="BZ37" s="993"/>
      <c r="CA37" s="993"/>
      <c r="CB37" s="993"/>
      <c r="CC37" s="993"/>
      <c r="CD37" s="993"/>
      <c r="CE37" s="993"/>
      <c r="CF37" s="993"/>
      <c r="CG37" s="1014"/>
      <c r="CH37" s="989"/>
      <c r="CI37" s="990"/>
      <c r="CJ37" s="990"/>
      <c r="CK37" s="990"/>
      <c r="CL37" s="991"/>
      <c r="CM37" s="989"/>
      <c r="CN37" s="990"/>
      <c r="CO37" s="990"/>
      <c r="CP37" s="990"/>
      <c r="CQ37" s="991"/>
      <c r="CR37" s="989"/>
      <c r="CS37" s="990"/>
      <c r="CT37" s="990"/>
      <c r="CU37" s="990"/>
      <c r="CV37" s="991"/>
      <c r="CW37" s="989"/>
      <c r="CX37" s="990"/>
      <c r="CY37" s="990"/>
      <c r="CZ37" s="990"/>
      <c r="DA37" s="991"/>
      <c r="DB37" s="989"/>
      <c r="DC37" s="990"/>
      <c r="DD37" s="990"/>
      <c r="DE37" s="990"/>
      <c r="DF37" s="991"/>
      <c r="DG37" s="989"/>
      <c r="DH37" s="990"/>
      <c r="DI37" s="990"/>
      <c r="DJ37" s="990"/>
      <c r="DK37" s="991"/>
      <c r="DL37" s="989"/>
      <c r="DM37" s="990"/>
      <c r="DN37" s="990"/>
      <c r="DO37" s="990"/>
      <c r="DP37" s="991"/>
      <c r="DQ37" s="989"/>
      <c r="DR37" s="990"/>
      <c r="DS37" s="990"/>
      <c r="DT37" s="990"/>
      <c r="DU37" s="991"/>
      <c r="DV37" s="992"/>
      <c r="DW37" s="993"/>
      <c r="DX37" s="993"/>
      <c r="DY37" s="993"/>
      <c r="DZ37" s="994"/>
      <c r="EA37" s="218"/>
    </row>
    <row r="38" spans="1:131" ht="26.25" customHeight="1" x14ac:dyDescent="0.2">
      <c r="A38" s="230">
        <v>11</v>
      </c>
      <c r="B38" s="1030"/>
      <c r="C38" s="1031"/>
      <c r="D38" s="1031"/>
      <c r="E38" s="1031"/>
      <c r="F38" s="1031"/>
      <c r="G38" s="1031"/>
      <c r="H38" s="1031"/>
      <c r="I38" s="1031"/>
      <c r="J38" s="1031"/>
      <c r="K38" s="1031"/>
      <c r="L38" s="1031"/>
      <c r="M38" s="1031"/>
      <c r="N38" s="1031"/>
      <c r="O38" s="1031"/>
      <c r="P38" s="1032"/>
      <c r="Q38" s="1038"/>
      <c r="R38" s="1039"/>
      <c r="S38" s="1039"/>
      <c r="T38" s="1039"/>
      <c r="U38" s="1039"/>
      <c r="V38" s="1039"/>
      <c r="W38" s="1039"/>
      <c r="X38" s="1039"/>
      <c r="Y38" s="1039"/>
      <c r="Z38" s="1039"/>
      <c r="AA38" s="1039"/>
      <c r="AB38" s="1039"/>
      <c r="AC38" s="1039"/>
      <c r="AD38" s="1039"/>
      <c r="AE38" s="1040"/>
      <c r="AF38" s="1035"/>
      <c r="AG38" s="1036"/>
      <c r="AH38" s="1036"/>
      <c r="AI38" s="1036"/>
      <c r="AJ38" s="1037"/>
      <c r="AK38" s="980"/>
      <c r="AL38" s="971"/>
      <c r="AM38" s="971"/>
      <c r="AN38" s="971"/>
      <c r="AO38" s="971"/>
      <c r="AP38" s="971"/>
      <c r="AQ38" s="971"/>
      <c r="AR38" s="971"/>
      <c r="AS38" s="971"/>
      <c r="AT38" s="971"/>
      <c r="AU38" s="971"/>
      <c r="AV38" s="971"/>
      <c r="AW38" s="971"/>
      <c r="AX38" s="971"/>
      <c r="AY38" s="971"/>
      <c r="AZ38" s="1041"/>
      <c r="BA38" s="1041"/>
      <c r="BB38" s="1041"/>
      <c r="BC38" s="1041"/>
      <c r="BD38" s="1041"/>
      <c r="BE38" s="972"/>
      <c r="BF38" s="972"/>
      <c r="BG38" s="972"/>
      <c r="BH38" s="972"/>
      <c r="BI38" s="973"/>
      <c r="BJ38" s="220"/>
      <c r="BK38" s="220"/>
      <c r="BL38" s="220"/>
      <c r="BM38" s="220"/>
      <c r="BN38" s="220"/>
      <c r="BO38" s="229"/>
      <c r="BP38" s="229"/>
      <c r="BQ38" s="226">
        <v>32</v>
      </c>
      <c r="BR38" s="227"/>
      <c r="BS38" s="992"/>
      <c r="BT38" s="993"/>
      <c r="BU38" s="993"/>
      <c r="BV38" s="993"/>
      <c r="BW38" s="993"/>
      <c r="BX38" s="993"/>
      <c r="BY38" s="993"/>
      <c r="BZ38" s="993"/>
      <c r="CA38" s="993"/>
      <c r="CB38" s="993"/>
      <c r="CC38" s="993"/>
      <c r="CD38" s="993"/>
      <c r="CE38" s="993"/>
      <c r="CF38" s="993"/>
      <c r="CG38" s="1014"/>
      <c r="CH38" s="989"/>
      <c r="CI38" s="990"/>
      <c r="CJ38" s="990"/>
      <c r="CK38" s="990"/>
      <c r="CL38" s="991"/>
      <c r="CM38" s="989"/>
      <c r="CN38" s="990"/>
      <c r="CO38" s="990"/>
      <c r="CP38" s="990"/>
      <c r="CQ38" s="991"/>
      <c r="CR38" s="989"/>
      <c r="CS38" s="990"/>
      <c r="CT38" s="990"/>
      <c r="CU38" s="990"/>
      <c r="CV38" s="991"/>
      <c r="CW38" s="989"/>
      <c r="CX38" s="990"/>
      <c r="CY38" s="990"/>
      <c r="CZ38" s="990"/>
      <c r="DA38" s="991"/>
      <c r="DB38" s="989"/>
      <c r="DC38" s="990"/>
      <c r="DD38" s="990"/>
      <c r="DE38" s="990"/>
      <c r="DF38" s="991"/>
      <c r="DG38" s="989"/>
      <c r="DH38" s="990"/>
      <c r="DI38" s="990"/>
      <c r="DJ38" s="990"/>
      <c r="DK38" s="991"/>
      <c r="DL38" s="989"/>
      <c r="DM38" s="990"/>
      <c r="DN38" s="990"/>
      <c r="DO38" s="990"/>
      <c r="DP38" s="991"/>
      <c r="DQ38" s="989"/>
      <c r="DR38" s="990"/>
      <c r="DS38" s="990"/>
      <c r="DT38" s="990"/>
      <c r="DU38" s="991"/>
      <c r="DV38" s="992"/>
      <c r="DW38" s="993"/>
      <c r="DX38" s="993"/>
      <c r="DY38" s="993"/>
      <c r="DZ38" s="994"/>
      <c r="EA38" s="218"/>
    </row>
    <row r="39" spans="1:131" ht="26.25" customHeight="1" x14ac:dyDescent="0.2">
      <c r="A39" s="230">
        <v>12</v>
      </c>
      <c r="B39" s="1030"/>
      <c r="C39" s="1031"/>
      <c r="D39" s="1031"/>
      <c r="E39" s="1031"/>
      <c r="F39" s="1031"/>
      <c r="G39" s="1031"/>
      <c r="H39" s="1031"/>
      <c r="I39" s="1031"/>
      <c r="J39" s="1031"/>
      <c r="K39" s="1031"/>
      <c r="L39" s="1031"/>
      <c r="M39" s="1031"/>
      <c r="N39" s="1031"/>
      <c r="O39" s="1031"/>
      <c r="P39" s="1032"/>
      <c r="Q39" s="1038"/>
      <c r="R39" s="1039"/>
      <c r="S39" s="1039"/>
      <c r="T39" s="1039"/>
      <c r="U39" s="1039"/>
      <c r="V39" s="1039"/>
      <c r="W39" s="1039"/>
      <c r="X39" s="1039"/>
      <c r="Y39" s="1039"/>
      <c r="Z39" s="1039"/>
      <c r="AA39" s="1039"/>
      <c r="AB39" s="1039"/>
      <c r="AC39" s="1039"/>
      <c r="AD39" s="1039"/>
      <c r="AE39" s="1040"/>
      <c r="AF39" s="1035"/>
      <c r="AG39" s="1036"/>
      <c r="AH39" s="1036"/>
      <c r="AI39" s="1036"/>
      <c r="AJ39" s="1037"/>
      <c r="AK39" s="980"/>
      <c r="AL39" s="971"/>
      <c r="AM39" s="971"/>
      <c r="AN39" s="971"/>
      <c r="AO39" s="971"/>
      <c r="AP39" s="971"/>
      <c r="AQ39" s="971"/>
      <c r="AR39" s="971"/>
      <c r="AS39" s="971"/>
      <c r="AT39" s="971"/>
      <c r="AU39" s="971"/>
      <c r="AV39" s="971"/>
      <c r="AW39" s="971"/>
      <c r="AX39" s="971"/>
      <c r="AY39" s="971"/>
      <c r="AZ39" s="1041"/>
      <c r="BA39" s="1041"/>
      <c r="BB39" s="1041"/>
      <c r="BC39" s="1041"/>
      <c r="BD39" s="1041"/>
      <c r="BE39" s="972"/>
      <c r="BF39" s="972"/>
      <c r="BG39" s="972"/>
      <c r="BH39" s="972"/>
      <c r="BI39" s="973"/>
      <c r="BJ39" s="220"/>
      <c r="BK39" s="220"/>
      <c r="BL39" s="220"/>
      <c r="BM39" s="220"/>
      <c r="BN39" s="220"/>
      <c r="BO39" s="229"/>
      <c r="BP39" s="229"/>
      <c r="BQ39" s="226">
        <v>33</v>
      </c>
      <c r="BR39" s="227"/>
      <c r="BS39" s="992"/>
      <c r="BT39" s="993"/>
      <c r="BU39" s="993"/>
      <c r="BV39" s="993"/>
      <c r="BW39" s="993"/>
      <c r="BX39" s="993"/>
      <c r="BY39" s="993"/>
      <c r="BZ39" s="993"/>
      <c r="CA39" s="993"/>
      <c r="CB39" s="993"/>
      <c r="CC39" s="993"/>
      <c r="CD39" s="993"/>
      <c r="CE39" s="993"/>
      <c r="CF39" s="993"/>
      <c r="CG39" s="1014"/>
      <c r="CH39" s="989"/>
      <c r="CI39" s="990"/>
      <c r="CJ39" s="990"/>
      <c r="CK39" s="990"/>
      <c r="CL39" s="991"/>
      <c r="CM39" s="989"/>
      <c r="CN39" s="990"/>
      <c r="CO39" s="990"/>
      <c r="CP39" s="990"/>
      <c r="CQ39" s="991"/>
      <c r="CR39" s="989"/>
      <c r="CS39" s="990"/>
      <c r="CT39" s="990"/>
      <c r="CU39" s="990"/>
      <c r="CV39" s="991"/>
      <c r="CW39" s="989"/>
      <c r="CX39" s="990"/>
      <c r="CY39" s="990"/>
      <c r="CZ39" s="990"/>
      <c r="DA39" s="991"/>
      <c r="DB39" s="989"/>
      <c r="DC39" s="990"/>
      <c r="DD39" s="990"/>
      <c r="DE39" s="990"/>
      <c r="DF39" s="991"/>
      <c r="DG39" s="989"/>
      <c r="DH39" s="990"/>
      <c r="DI39" s="990"/>
      <c r="DJ39" s="990"/>
      <c r="DK39" s="991"/>
      <c r="DL39" s="989"/>
      <c r="DM39" s="990"/>
      <c r="DN39" s="990"/>
      <c r="DO39" s="990"/>
      <c r="DP39" s="991"/>
      <c r="DQ39" s="989"/>
      <c r="DR39" s="990"/>
      <c r="DS39" s="990"/>
      <c r="DT39" s="990"/>
      <c r="DU39" s="991"/>
      <c r="DV39" s="992"/>
      <c r="DW39" s="993"/>
      <c r="DX39" s="993"/>
      <c r="DY39" s="993"/>
      <c r="DZ39" s="994"/>
      <c r="EA39" s="218"/>
    </row>
    <row r="40" spans="1:131" ht="26.25" customHeight="1" x14ac:dyDescent="0.2">
      <c r="A40" s="226">
        <v>13</v>
      </c>
      <c r="B40" s="1030"/>
      <c r="C40" s="1031"/>
      <c r="D40" s="1031"/>
      <c r="E40" s="1031"/>
      <c r="F40" s="1031"/>
      <c r="G40" s="1031"/>
      <c r="H40" s="1031"/>
      <c r="I40" s="1031"/>
      <c r="J40" s="1031"/>
      <c r="K40" s="1031"/>
      <c r="L40" s="1031"/>
      <c r="M40" s="1031"/>
      <c r="N40" s="1031"/>
      <c r="O40" s="1031"/>
      <c r="P40" s="1032"/>
      <c r="Q40" s="1038"/>
      <c r="R40" s="1039"/>
      <c r="S40" s="1039"/>
      <c r="T40" s="1039"/>
      <c r="U40" s="1039"/>
      <c r="V40" s="1039"/>
      <c r="W40" s="1039"/>
      <c r="X40" s="1039"/>
      <c r="Y40" s="1039"/>
      <c r="Z40" s="1039"/>
      <c r="AA40" s="1039"/>
      <c r="AB40" s="1039"/>
      <c r="AC40" s="1039"/>
      <c r="AD40" s="1039"/>
      <c r="AE40" s="1040"/>
      <c r="AF40" s="1035"/>
      <c r="AG40" s="1036"/>
      <c r="AH40" s="1036"/>
      <c r="AI40" s="1036"/>
      <c r="AJ40" s="1037"/>
      <c r="AK40" s="980"/>
      <c r="AL40" s="971"/>
      <c r="AM40" s="971"/>
      <c r="AN40" s="971"/>
      <c r="AO40" s="971"/>
      <c r="AP40" s="971"/>
      <c r="AQ40" s="971"/>
      <c r="AR40" s="971"/>
      <c r="AS40" s="971"/>
      <c r="AT40" s="971"/>
      <c r="AU40" s="971"/>
      <c r="AV40" s="971"/>
      <c r="AW40" s="971"/>
      <c r="AX40" s="971"/>
      <c r="AY40" s="971"/>
      <c r="AZ40" s="1041"/>
      <c r="BA40" s="1041"/>
      <c r="BB40" s="1041"/>
      <c r="BC40" s="1041"/>
      <c r="BD40" s="1041"/>
      <c r="BE40" s="972"/>
      <c r="BF40" s="972"/>
      <c r="BG40" s="972"/>
      <c r="BH40" s="972"/>
      <c r="BI40" s="973"/>
      <c r="BJ40" s="220"/>
      <c r="BK40" s="220"/>
      <c r="BL40" s="220"/>
      <c r="BM40" s="220"/>
      <c r="BN40" s="220"/>
      <c r="BO40" s="229"/>
      <c r="BP40" s="229"/>
      <c r="BQ40" s="226">
        <v>34</v>
      </c>
      <c r="BR40" s="227"/>
      <c r="BS40" s="992"/>
      <c r="BT40" s="993"/>
      <c r="BU40" s="993"/>
      <c r="BV40" s="993"/>
      <c r="BW40" s="993"/>
      <c r="BX40" s="993"/>
      <c r="BY40" s="993"/>
      <c r="BZ40" s="993"/>
      <c r="CA40" s="993"/>
      <c r="CB40" s="993"/>
      <c r="CC40" s="993"/>
      <c r="CD40" s="993"/>
      <c r="CE40" s="993"/>
      <c r="CF40" s="993"/>
      <c r="CG40" s="1014"/>
      <c r="CH40" s="989"/>
      <c r="CI40" s="990"/>
      <c r="CJ40" s="990"/>
      <c r="CK40" s="990"/>
      <c r="CL40" s="991"/>
      <c r="CM40" s="989"/>
      <c r="CN40" s="990"/>
      <c r="CO40" s="990"/>
      <c r="CP40" s="990"/>
      <c r="CQ40" s="991"/>
      <c r="CR40" s="989"/>
      <c r="CS40" s="990"/>
      <c r="CT40" s="990"/>
      <c r="CU40" s="990"/>
      <c r="CV40" s="991"/>
      <c r="CW40" s="989"/>
      <c r="CX40" s="990"/>
      <c r="CY40" s="990"/>
      <c r="CZ40" s="990"/>
      <c r="DA40" s="991"/>
      <c r="DB40" s="989"/>
      <c r="DC40" s="990"/>
      <c r="DD40" s="990"/>
      <c r="DE40" s="990"/>
      <c r="DF40" s="991"/>
      <c r="DG40" s="989"/>
      <c r="DH40" s="990"/>
      <c r="DI40" s="990"/>
      <c r="DJ40" s="990"/>
      <c r="DK40" s="991"/>
      <c r="DL40" s="989"/>
      <c r="DM40" s="990"/>
      <c r="DN40" s="990"/>
      <c r="DO40" s="990"/>
      <c r="DP40" s="991"/>
      <c r="DQ40" s="989"/>
      <c r="DR40" s="990"/>
      <c r="DS40" s="990"/>
      <c r="DT40" s="990"/>
      <c r="DU40" s="991"/>
      <c r="DV40" s="992"/>
      <c r="DW40" s="993"/>
      <c r="DX40" s="993"/>
      <c r="DY40" s="993"/>
      <c r="DZ40" s="994"/>
      <c r="EA40" s="218"/>
    </row>
    <row r="41" spans="1:131" ht="26.25" customHeight="1" x14ac:dyDescent="0.2">
      <c r="A41" s="226">
        <v>14</v>
      </c>
      <c r="B41" s="1030"/>
      <c r="C41" s="1031"/>
      <c r="D41" s="1031"/>
      <c r="E41" s="1031"/>
      <c r="F41" s="1031"/>
      <c r="G41" s="1031"/>
      <c r="H41" s="1031"/>
      <c r="I41" s="1031"/>
      <c r="J41" s="1031"/>
      <c r="K41" s="1031"/>
      <c r="L41" s="1031"/>
      <c r="M41" s="1031"/>
      <c r="N41" s="1031"/>
      <c r="O41" s="1031"/>
      <c r="P41" s="1032"/>
      <c r="Q41" s="1038"/>
      <c r="R41" s="1039"/>
      <c r="S41" s="1039"/>
      <c r="T41" s="1039"/>
      <c r="U41" s="1039"/>
      <c r="V41" s="1039"/>
      <c r="W41" s="1039"/>
      <c r="X41" s="1039"/>
      <c r="Y41" s="1039"/>
      <c r="Z41" s="1039"/>
      <c r="AA41" s="1039"/>
      <c r="AB41" s="1039"/>
      <c r="AC41" s="1039"/>
      <c r="AD41" s="1039"/>
      <c r="AE41" s="1040"/>
      <c r="AF41" s="1035"/>
      <c r="AG41" s="1036"/>
      <c r="AH41" s="1036"/>
      <c r="AI41" s="1036"/>
      <c r="AJ41" s="1037"/>
      <c r="AK41" s="980"/>
      <c r="AL41" s="971"/>
      <c r="AM41" s="971"/>
      <c r="AN41" s="971"/>
      <c r="AO41" s="971"/>
      <c r="AP41" s="971"/>
      <c r="AQ41" s="971"/>
      <c r="AR41" s="971"/>
      <c r="AS41" s="971"/>
      <c r="AT41" s="971"/>
      <c r="AU41" s="971"/>
      <c r="AV41" s="971"/>
      <c r="AW41" s="971"/>
      <c r="AX41" s="971"/>
      <c r="AY41" s="971"/>
      <c r="AZ41" s="1041"/>
      <c r="BA41" s="1041"/>
      <c r="BB41" s="1041"/>
      <c r="BC41" s="1041"/>
      <c r="BD41" s="1041"/>
      <c r="BE41" s="972"/>
      <c r="BF41" s="972"/>
      <c r="BG41" s="972"/>
      <c r="BH41" s="972"/>
      <c r="BI41" s="973"/>
      <c r="BJ41" s="220"/>
      <c r="BK41" s="220"/>
      <c r="BL41" s="220"/>
      <c r="BM41" s="220"/>
      <c r="BN41" s="220"/>
      <c r="BO41" s="229"/>
      <c r="BP41" s="229"/>
      <c r="BQ41" s="226">
        <v>35</v>
      </c>
      <c r="BR41" s="227"/>
      <c r="BS41" s="992"/>
      <c r="BT41" s="993"/>
      <c r="BU41" s="993"/>
      <c r="BV41" s="993"/>
      <c r="BW41" s="993"/>
      <c r="BX41" s="993"/>
      <c r="BY41" s="993"/>
      <c r="BZ41" s="993"/>
      <c r="CA41" s="993"/>
      <c r="CB41" s="993"/>
      <c r="CC41" s="993"/>
      <c r="CD41" s="993"/>
      <c r="CE41" s="993"/>
      <c r="CF41" s="993"/>
      <c r="CG41" s="1014"/>
      <c r="CH41" s="989"/>
      <c r="CI41" s="990"/>
      <c r="CJ41" s="990"/>
      <c r="CK41" s="990"/>
      <c r="CL41" s="991"/>
      <c r="CM41" s="989"/>
      <c r="CN41" s="990"/>
      <c r="CO41" s="990"/>
      <c r="CP41" s="990"/>
      <c r="CQ41" s="991"/>
      <c r="CR41" s="989"/>
      <c r="CS41" s="990"/>
      <c r="CT41" s="990"/>
      <c r="CU41" s="990"/>
      <c r="CV41" s="991"/>
      <c r="CW41" s="989"/>
      <c r="CX41" s="990"/>
      <c r="CY41" s="990"/>
      <c r="CZ41" s="990"/>
      <c r="DA41" s="991"/>
      <c r="DB41" s="989"/>
      <c r="DC41" s="990"/>
      <c r="DD41" s="990"/>
      <c r="DE41" s="990"/>
      <c r="DF41" s="991"/>
      <c r="DG41" s="989"/>
      <c r="DH41" s="990"/>
      <c r="DI41" s="990"/>
      <c r="DJ41" s="990"/>
      <c r="DK41" s="991"/>
      <c r="DL41" s="989"/>
      <c r="DM41" s="990"/>
      <c r="DN41" s="990"/>
      <c r="DO41" s="990"/>
      <c r="DP41" s="991"/>
      <c r="DQ41" s="989"/>
      <c r="DR41" s="990"/>
      <c r="DS41" s="990"/>
      <c r="DT41" s="990"/>
      <c r="DU41" s="991"/>
      <c r="DV41" s="992"/>
      <c r="DW41" s="993"/>
      <c r="DX41" s="993"/>
      <c r="DY41" s="993"/>
      <c r="DZ41" s="994"/>
      <c r="EA41" s="218"/>
    </row>
    <row r="42" spans="1:131" ht="26.25" customHeight="1" x14ac:dyDescent="0.2">
      <c r="A42" s="226">
        <v>15</v>
      </c>
      <c r="B42" s="1030"/>
      <c r="C42" s="1031"/>
      <c r="D42" s="1031"/>
      <c r="E42" s="1031"/>
      <c r="F42" s="1031"/>
      <c r="G42" s="1031"/>
      <c r="H42" s="1031"/>
      <c r="I42" s="1031"/>
      <c r="J42" s="1031"/>
      <c r="K42" s="1031"/>
      <c r="L42" s="1031"/>
      <c r="M42" s="1031"/>
      <c r="N42" s="1031"/>
      <c r="O42" s="1031"/>
      <c r="P42" s="1032"/>
      <c r="Q42" s="1038"/>
      <c r="R42" s="1039"/>
      <c r="S42" s="1039"/>
      <c r="T42" s="1039"/>
      <c r="U42" s="1039"/>
      <c r="V42" s="1039"/>
      <c r="W42" s="1039"/>
      <c r="X42" s="1039"/>
      <c r="Y42" s="1039"/>
      <c r="Z42" s="1039"/>
      <c r="AA42" s="1039"/>
      <c r="AB42" s="1039"/>
      <c r="AC42" s="1039"/>
      <c r="AD42" s="1039"/>
      <c r="AE42" s="1040"/>
      <c r="AF42" s="1035"/>
      <c r="AG42" s="1036"/>
      <c r="AH42" s="1036"/>
      <c r="AI42" s="1036"/>
      <c r="AJ42" s="1037"/>
      <c r="AK42" s="980"/>
      <c r="AL42" s="971"/>
      <c r="AM42" s="971"/>
      <c r="AN42" s="971"/>
      <c r="AO42" s="971"/>
      <c r="AP42" s="971"/>
      <c r="AQ42" s="971"/>
      <c r="AR42" s="971"/>
      <c r="AS42" s="971"/>
      <c r="AT42" s="971"/>
      <c r="AU42" s="971"/>
      <c r="AV42" s="971"/>
      <c r="AW42" s="971"/>
      <c r="AX42" s="971"/>
      <c r="AY42" s="971"/>
      <c r="AZ42" s="1041"/>
      <c r="BA42" s="1041"/>
      <c r="BB42" s="1041"/>
      <c r="BC42" s="1041"/>
      <c r="BD42" s="1041"/>
      <c r="BE42" s="972"/>
      <c r="BF42" s="972"/>
      <c r="BG42" s="972"/>
      <c r="BH42" s="972"/>
      <c r="BI42" s="973"/>
      <c r="BJ42" s="220"/>
      <c r="BK42" s="220"/>
      <c r="BL42" s="220"/>
      <c r="BM42" s="220"/>
      <c r="BN42" s="220"/>
      <c r="BO42" s="229"/>
      <c r="BP42" s="229"/>
      <c r="BQ42" s="226">
        <v>36</v>
      </c>
      <c r="BR42" s="227"/>
      <c r="BS42" s="992"/>
      <c r="BT42" s="993"/>
      <c r="BU42" s="993"/>
      <c r="BV42" s="993"/>
      <c r="BW42" s="993"/>
      <c r="BX42" s="993"/>
      <c r="BY42" s="993"/>
      <c r="BZ42" s="993"/>
      <c r="CA42" s="993"/>
      <c r="CB42" s="993"/>
      <c r="CC42" s="993"/>
      <c r="CD42" s="993"/>
      <c r="CE42" s="993"/>
      <c r="CF42" s="993"/>
      <c r="CG42" s="1014"/>
      <c r="CH42" s="989"/>
      <c r="CI42" s="990"/>
      <c r="CJ42" s="990"/>
      <c r="CK42" s="990"/>
      <c r="CL42" s="991"/>
      <c r="CM42" s="989"/>
      <c r="CN42" s="990"/>
      <c r="CO42" s="990"/>
      <c r="CP42" s="990"/>
      <c r="CQ42" s="991"/>
      <c r="CR42" s="989"/>
      <c r="CS42" s="990"/>
      <c r="CT42" s="990"/>
      <c r="CU42" s="990"/>
      <c r="CV42" s="991"/>
      <c r="CW42" s="989"/>
      <c r="CX42" s="990"/>
      <c r="CY42" s="990"/>
      <c r="CZ42" s="990"/>
      <c r="DA42" s="991"/>
      <c r="DB42" s="989"/>
      <c r="DC42" s="990"/>
      <c r="DD42" s="990"/>
      <c r="DE42" s="990"/>
      <c r="DF42" s="991"/>
      <c r="DG42" s="989"/>
      <c r="DH42" s="990"/>
      <c r="DI42" s="990"/>
      <c r="DJ42" s="990"/>
      <c r="DK42" s="991"/>
      <c r="DL42" s="989"/>
      <c r="DM42" s="990"/>
      <c r="DN42" s="990"/>
      <c r="DO42" s="990"/>
      <c r="DP42" s="991"/>
      <c r="DQ42" s="989"/>
      <c r="DR42" s="990"/>
      <c r="DS42" s="990"/>
      <c r="DT42" s="990"/>
      <c r="DU42" s="991"/>
      <c r="DV42" s="992"/>
      <c r="DW42" s="993"/>
      <c r="DX42" s="993"/>
      <c r="DY42" s="993"/>
      <c r="DZ42" s="994"/>
      <c r="EA42" s="218"/>
    </row>
    <row r="43" spans="1:131" ht="26.25" customHeight="1" x14ac:dyDescent="0.2">
      <c r="A43" s="226">
        <v>16</v>
      </c>
      <c r="B43" s="1030"/>
      <c r="C43" s="1031"/>
      <c r="D43" s="1031"/>
      <c r="E43" s="1031"/>
      <c r="F43" s="1031"/>
      <c r="G43" s="1031"/>
      <c r="H43" s="1031"/>
      <c r="I43" s="1031"/>
      <c r="J43" s="1031"/>
      <c r="K43" s="1031"/>
      <c r="L43" s="1031"/>
      <c r="M43" s="1031"/>
      <c r="N43" s="1031"/>
      <c r="O43" s="1031"/>
      <c r="P43" s="1032"/>
      <c r="Q43" s="1038"/>
      <c r="R43" s="1039"/>
      <c r="S43" s="1039"/>
      <c r="T43" s="1039"/>
      <c r="U43" s="1039"/>
      <c r="V43" s="1039"/>
      <c r="W43" s="1039"/>
      <c r="X43" s="1039"/>
      <c r="Y43" s="1039"/>
      <c r="Z43" s="1039"/>
      <c r="AA43" s="1039"/>
      <c r="AB43" s="1039"/>
      <c r="AC43" s="1039"/>
      <c r="AD43" s="1039"/>
      <c r="AE43" s="1040"/>
      <c r="AF43" s="1035"/>
      <c r="AG43" s="1036"/>
      <c r="AH43" s="1036"/>
      <c r="AI43" s="1036"/>
      <c r="AJ43" s="1037"/>
      <c r="AK43" s="980"/>
      <c r="AL43" s="971"/>
      <c r="AM43" s="971"/>
      <c r="AN43" s="971"/>
      <c r="AO43" s="971"/>
      <c r="AP43" s="971"/>
      <c r="AQ43" s="971"/>
      <c r="AR43" s="971"/>
      <c r="AS43" s="971"/>
      <c r="AT43" s="971"/>
      <c r="AU43" s="971"/>
      <c r="AV43" s="971"/>
      <c r="AW43" s="971"/>
      <c r="AX43" s="971"/>
      <c r="AY43" s="971"/>
      <c r="AZ43" s="1041"/>
      <c r="BA43" s="1041"/>
      <c r="BB43" s="1041"/>
      <c r="BC43" s="1041"/>
      <c r="BD43" s="1041"/>
      <c r="BE43" s="972"/>
      <c r="BF43" s="972"/>
      <c r="BG43" s="972"/>
      <c r="BH43" s="972"/>
      <c r="BI43" s="973"/>
      <c r="BJ43" s="220"/>
      <c r="BK43" s="220"/>
      <c r="BL43" s="220"/>
      <c r="BM43" s="220"/>
      <c r="BN43" s="220"/>
      <c r="BO43" s="229"/>
      <c r="BP43" s="229"/>
      <c r="BQ43" s="226">
        <v>37</v>
      </c>
      <c r="BR43" s="227"/>
      <c r="BS43" s="992"/>
      <c r="BT43" s="993"/>
      <c r="BU43" s="993"/>
      <c r="BV43" s="993"/>
      <c r="BW43" s="993"/>
      <c r="BX43" s="993"/>
      <c r="BY43" s="993"/>
      <c r="BZ43" s="993"/>
      <c r="CA43" s="993"/>
      <c r="CB43" s="993"/>
      <c r="CC43" s="993"/>
      <c r="CD43" s="993"/>
      <c r="CE43" s="993"/>
      <c r="CF43" s="993"/>
      <c r="CG43" s="1014"/>
      <c r="CH43" s="989"/>
      <c r="CI43" s="990"/>
      <c r="CJ43" s="990"/>
      <c r="CK43" s="990"/>
      <c r="CL43" s="991"/>
      <c r="CM43" s="989"/>
      <c r="CN43" s="990"/>
      <c r="CO43" s="990"/>
      <c r="CP43" s="990"/>
      <c r="CQ43" s="991"/>
      <c r="CR43" s="989"/>
      <c r="CS43" s="990"/>
      <c r="CT43" s="990"/>
      <c r="CU43" s="990"/>
      <c r="CV43" s="991"/>
      <c r="CW43" s="989"/>
      <c r="CX43" s="990"/>
      <c r="CY43" s="990"/>
      <c r="CZ43" s="990"/>
      <c r="DA43" s="991"/>
      <c r="DB43" s="989"/>
      <c r="DC43" s="990"/>
      <c r="DD43" s="990"/>
      <c r="DE43" s="990"/>
      <c r="DF43" s="991"/>
      <c r="DG43" s="989"/>
      <c r="DH43" s="990"/>
      <c r="DI43" s="990"/>
      <c r="DJ43" s="990"/>
      <c r="DK43" s="991"/>
      <c r="DL43" s="989"/>
      <c r="DM43" s="990"/>
      <c r="DN43" s="990"/>
      <c r="DO43" s="990"/>
      <c r="DP43" s="991"/>
      <c r="DQ43" s="989"/>
      <c r="DR43" s="990"/>
      <c r="DS43" s="990"/>
      <c r="DT43" s="990"/>
      <c r="DU43" s="991"/>
      <c r="DV43" s="992"/>
      <c r="DW43" s="993"/>
      <c r="DX43" s="993"/>
      <c r="DY43" s="993"/>
      <c r="DZ43" s="994"/>
      <c r="EA43" s="218"/>
    </row>
    <row r="44" spans="1:131" ht="26.25" customHeight="1" x14ac:dyDescent="0.2">
      <c r="A44" s="226">
        <v>17</v>
      </c>
      <c r="B44" s="1030"/>
      <c r="C44" s="1031"/>
      <c r="D44" s="1031"/>
      <c r="E44" s="1031"/>
      <c r="F44" s="1031"/>
      <c r="G44" s="1031"/>
      <c r="H44" s="1031"/>
      <c r="I44" s="1031"/>
      <c r="J44" s="1031"/>
      <c r="K44" s="1031"/>
      <c r="L44" s="1031"/>
      <c r="M44" s="1031"/>
      <c r="N44" s="1031"/>
      <c r="O44" s="1031"/>
      <c r="P44" s="1032"/>
      <c r="Q44" s="1038"/>
      <c r="R44" s="1039"/>
      <c r="S44" s="1039"/>
      <c r="T44" s="1039"/>
      <c r="U44" s="1039"/>
      <c r="V44" s="1039"/>
      <c r="W44" s="1039"/>
      <c r="X44" s="1039"/>
      <c r="Y44" s="1039"/>
      <c r="Z44" s="1039"/>
      <c r="AA44" s="1039"/>
      <c r="AB44" s="1039"/>
      <c r="AC44" s="1039"/>
      <c r="AD44" s="1039"/>
      <c r="AE44" s="1040"/>
      <c r="AF44" s="1035"/>
      <c r="AG44" s="1036"/>
      <c r="AH44" s="1036"/>
      <c r="AI44" s="1036"/>
      <c r="AJ44" s="1037"/>
      <c r="AK44" s="980"/>
      <c r="AL44" s="971"/>
      <c r="AM44" s="971"/>
      <c r="AN44" s="971"/>
      <c r="AO44" s="971"/>
      <c r="AP44" s="971"/>
      <c r="AQ44" s="971"/>
      <c r="AR44" s="971"/>
      <c r="AS44" s="971"/>
      <c r="AT44" s="971"/>
      <c r="AU44" s="971"/>
      <c r="AV44" s="971"/>
      <c r="AW44" s="971"/>
      <c r="AX44" s="971"/>
      <c r="AY44" s="971"/>
      <c r="AZ44" s="1041"/>
      <c r="BA44" s="1041"/>
      <c r="BB44" s="1041"/>
      <c r="BC44" s="1041"/>
      <c r="BD44" s="1041"/>
      <c r="BE44" s="972"/>
      <c r="BF44" s="972"/>
      <c r="BG44" s="972"/>
      <c r="BH44" s="972"/>
      <c r="BI44" s="973"/>
      <c r="BJ44" s="220"/>
      <c r="BK44" s="220"/>
      <c r="BL44" s="220"/>
      <c r="BM44" s="220"/>
      <c r="BN44" s="220"/>
      <c r="BO44" s="229"/>
      <c r="BP44" s="229"/>
      <c r="BQ44" s="226">
        <v>38</v>
      </c>
      <c r="BR44" s="227"/>
      <c r="BS44" s="992"/>
      <c r="BT44" s="993"/>
      <c r="BU44" s="993"/>
      <c r="BV44" s="993"/>
      <c r="BW44" s="993"/>
      <c r="BX44" s="993"/>
      <c r="BY44" s="993"/>
      <c r="BZ44" s="993"/>
      <c r="CA44" s="993"/>
      <c r="CB44" s="993"/>
      <c r="CC44" s="993"/>
      <c r="CD44" s="993"/>
      <c r="CE44" s="993"/>
      <c r="CF44" s="993"/>
      <c r="CG44" s="1014"/>
      <c r="CH44" s="989"/>
      <c r="CI44" s="990"/>
      <c r="CJ44" s="990"/>
      <c r="CK44" s="990"/>
      <c r="CL44" s="991"/>
      <c r="CM44" s="989"/>
      <c r="CN44" s="990"/>
      <c r="CO44" s="990"/>
      <c r="CP44" s="990"/>
      <c r="CQ44" s="991"/>
      <c r="CR44" s="989"/>
      <c r="CS44" s="990"/>
      <c r="CT44" s="990"/>
      <c r="CU44" s="990"/>
      <c r="CV44" s="991"/>
      <c r="CW44" s="989"/>
      <c r="CX44" s="990"/>
      <c r="CY44" s="990"/>
      <c r="CZ44" s="990"/>
      <c r="DA44" s="991"/>
      <c r="DB44" s="989"/>
      <c r="DC44" s="990"/>
      <c r="DD44" s="990"/>
      <c r="DE44" s="990"/>
      <c r="DF44" s="991"/>
      <c r="DG44" s="989"/>
      <c r="DH44" s="990"/>
      <c r="DI44" s="990"/>
      <c r="DJ44" s="990"/>
      <c r="DK44" s="991"/>
      <c r="DL44" s="989"/>
      <c r="DM44" s="990"/>
      <c r="DN44" s="990"/>
      <c r="DO44" s="990"/>
      <c r="DP44" s="991"/>
      <c r="DQ44" s="989"/>
      <c r="DR44" s="990"/>
      <c r="DS44" s="990"/>
      <c r="DT44" s="990"/>
      <c r="DU44" s="991"/>
      <c r="DV44" s="992"/>
      <c r="DW44" s="993"/>
      <c r="DX44" s="993"/>
      <c r="DY44" s="993"/>
      <c r="DZ44" s="994"/>
      <c r="EA44" s="218"/>
    </row>
    <row r="45" spans="1:131" ht="26.25" customHeight="1" x14ac:dyDescent="0.2">
      <c r="A45" s="226">
        <v>18</v>
      </c>
      <c r="B45" s="1030"/>
      <c r="C45" s="1031"/>
      <c r="D45" s="1031"/>
      <c r="E45" s="1031"/>
      <c r="F45" s="1031"/>
      <c r="G45" s="1031"/>
      <c r="H45" s="1031"/>
      <c r="I45" s="1031"/>
      <c r="J45" s="1031"/>
      <c r="K45" s="1031"/>
      <c r="L45" s="1031"/>
      <c r="M45" s="1031"/>
      <c r="N45" s="1031"/>
      <c r="O45" s="1031"/>
      <c r="P45" s="1032"/>
      <c r="Q45" s="1038"/>
      <c r="R45" s="1039"/>
      <c r="S45" s="1039"/>
      <c r="T45" s="1039"/>
      <c r="U45" s="1039"/>
      <c r="V45" s="1039"/>
      <c r="W45" s="1039"/>
      <c r="X45" s="1039"/>
      <c r="Y45" s="1039"/>
      <c r="Z45" s="1039"/>
      <c r="AA45" s="1039"/>
      <c r="AB45" s="1039"/>
      <c r="AC45" s="1039"/>
      <c r="AD45" s="1039"/>
      <c r="AE45" s="1040"/>
      <c r="AF45" s="1035"/>
      <c r="AG45" s="1036"/>
      <c r="AH45" s="1036"/>
      <c r="AI45" s="1036"/>
      <c r="AJ45" s="1037"/>
      <c r="AK45" s="980"/>
      <c r="AL45" s="971"/>
      <c r="AM45" s="971"/>
      <c r="AN45" s="971"/>
      <c r="AO45" s="971"/>
      <c r="AP45" s="971"/>
      <c r="AQ45" s="971"/>
      <c r="AR45" s="971"/>
      <c r="AS45" s="971"/>
      <c r="AT45" s="971"/>
      <c r="AU45" s="971"/>
      <c r="AV45" s="971"/>
      <c r="AW45" s="971"/>
      <c r="AX45" s="971"/>
      <c r="AY45" s="971"/>
      <c r="AZ45" s="1041"/>
      <c r="BA45" s="1041"/>
      <c r="BB45" s="1041"/>
      <c r="BC45" s="1041"/>
      <c r="BD45" s="1041"/>
      <c r="BE45" s="972"/>
      <c r="BF45" s="972"/>
      <c r="BG45" s="972"/>
      <c r="BH45" s="972"/>
      <c r="BI45" s="973"/>
      <c r="BJ45" s="220"/>
      <c r="BK45" s="220"/>
      <c r="BL45" s="220"/>
      <c r="BM45" s="220"/>
      <c r="BN45" s="220"/>
      <c r="BO45" s="229"/>
      <c r="BP45" s="229"/>
      <c r="BQ45" s="226">
        <v>39</v>
      </c>
      <c r="BR45" s="227"/>
      <c r="BS45" s="992"/>
      <c r="BT45" s="993"/>
      <c r="BU45" s="993"/>
      <c r="BV45" s="993"/>
      <c r="BW45" s="993"/>
      <c r="BX45" s="993"/>
      <c r="BY45" s="993"/>
      <c r="BZ45" s="993"/>
      <c r="CA45" s="993"/>
      <c r="CB45" s="993"/>
      <c r="CC45" s="993"/>
      <c r="CD45" s="993"/>
      <c r="CE45" s="993"/>
      <c r="CF45" s="993"/>
      <c r="CG45" s="1014"/>
      <c r="CH45" s="989"/>
      <c r="CI45" s="990"/>
      <c r="CJ45" s="990"/>
      <c r="CK45" s="990"/>
      <c r="CL45" s="991"/>
      <c r="CM45" s="989"/>
      <c r="CN45" s="990"/>
      <c r="CO45" s="990"/>
      <c r="CP45" s="990"/>
      <c r="CQ45" s="991"/>
      <c r="CR45" s="989"/>
      <c r="CS45" s="990"/>
      <c r="CT45" s="990"/>
      <c r="CU45" s="990"/>
      <c r="CV45" s="991"/>
      <c r="CW45" s="989"/>
      <c r="CX45" s="990"/>
      <c r="CY45" s="990"/>
      <c r="CZ45" s="990"/>
      <c r="DA45" s="991"/>
      <c r="DB45" s="989"/>
      <c r="DC45" s="990"/>
      <c r="DD45" s="990"/>
      <c r="DE45" s="990"/>
      <c r="DF45" s="991"/>
      <c r="DG45" s="989"/>
      <c r="DH45" s="990"/>
      <c r="DI45" s="990"/>
      <c r="DJ45" s="990"/>
      <c r="DK45" s="991"/>
      <c r="DL45" s="989"/>
      <c r="DM45" s="990"/>
      <c r="DN45" s="990"/>
      <c r="DO45" s="990"/>
      <c r="DP45" s="991"/>
      <c r="DQ45" s="989"/>
      <c r="DR45" s="990"/>
      <c r="DS45" s="990"/>
      <c r="DT45" s="990"/>
      <c r="DU45" s="991"/>
      <c r="DV45" s="992"/>
      <c r="DW45" s="993"/>
      <c r="DX45" s="993"/>
      <c r="DY45" s="993"/>
      <c r="DZ45" s="994"/>
      <c r="EA45" s="218"/>
    </row>
    <row r="46" spans="1:131" ht="26.25" customHeight="1" x14ac:dyDescent="0.2">
      <c r="A46" s="226">
        <v>19</v>
      </c>
      <c r="B46" s="1030"/>
      <c r="C46" s="1031"/>
      <c r="D46" s="1031"/>
      <c r="E46" s="1031"/>
      <c r="F46" s="1031"/>
      <c r="G46" s="1031"/>
      <c r="H46" s="1031"/>
      <c r="I46" s="1031"/>
      <c r="J46" s="1031"/>
      <c r="K46" s="1031"/>
      <c r="L46" s="1031"/>
      <c r="M46" s="1031"/>
      <c r="N46" s="1031"/>
      <c r="O46" s="1031"/>
      <c r="P46" s="1032"/>
      <c r="Q46" s="1038"/>
      <c r="R46" s="1039"/>
      <c r="S46" s="1039"/>
      <c r="T46" s="1039"/>
      <c r="U46" s="1039"/>
      <c r="V46" s="1039"/>
      <c r="W46" s="1039"/>
      <c r="X46" s="1039"/>
      <c r="Y46" s="1039"/>
      <c r="Z46" s="1039"/>
      <c r="AA46" s="1039"/>
      <c r="AB46" s="1039"/>
      <c r="AC46" s="1039"/>
      <c r="AD46" s="1039"/>
      <c r="AE46" s="1040"/>
      <c r="AF46" s="1035"/>
      <c r="AG46" s="1036"/>
      <c r="AH46" s="1036"/>
      <c r="AI46" s="1036"/>
      <c r="AJ46" s="1037"/>
      <c r="AK46" s="980"/>
      <c r="AL46" s="971"/>
      <c r="AM46" s="971"/>
      <c r="AN46" s="971"/>
      <c r="AO46" s="971"/>
      <c r="AP46" s="971"/>
      <c r="AQ46" s="971"/>
      <c r="AR46" s="971"/>
      <c r="AS46" s="971"/>
      <c r="AT46" s="971"/>
      <c r="AU46" s="971"/>
      <c r="AV46" s="971"/>
      <c r="AW46" s="971"/>
      <c r="AX46" s="971"/>
      <c r="AY46" s="971"/>
      <c r="AZ46" s="1041"/>
      <c r="BA46" s="1041"/>
      <c r="BB46" s="1041"/>
      <c r="BC46" s="1041"/>
      <c r="BD46" s="1041"/>
      <c r="BE46" s="972"/>
      <c r="BF46" s="972"/>
      <c r="BG46" s="972"/>
      <c r="BH46" s="972"/>
      <c r="BI46" s="973"/>
      <c r="BJ46" s="220"/>
      <c r="BK46" s="220"/>
      <c r="BL46" s="220"/>
      <c r="BM46" s="220"/>
      <c r="BN46" s="220"/>
      <c r="BO46" s="229"/>
      <c r="BP46" s="229"/>
      <c r="BQ46" s="226">
        <v>40</v>
      </c>
      <c r="BR46" s="227"/>
      <c r="BS46" s="992"/>
      <c r="BT46" s="993"/>
      <c r="BU46" s="993"/>
      <c r="BV46" s="993"/>
      <c r="BW46" s="993"/>
      <c r="BX46" s="993"/>
      <c r="BY46" s="993"/>
      <c r="BZ46" s="993"/>
      <c r="CA46" s="993"/>
      <c r="CB46" s="993"/>
      <c r="CC46" s="993"/>
      <c r="CD46" s="993"/>
      <c r="CE46" s="993"/>
      <c r="CF46" s="993"/>
      <c r="CG46" s="1014"/>
      <c r="CH46" s="989"/>
      <c r="CI46" s="990"/>
      <c r="CJ46" s="990"/>
      <c r="CK46" s="990"/>
      <c r="CL46" s="991"/>
      <c r="CM46" s="989"/>
      <c r="CN46" s="990"/>
      <c r="CO46" s="990"/>
      <c r="CP46" s="990"/>
      <c r="CQ46" s="991"/>
      <c r="CR46" s="989"/>
      <c r="CS46" s="990"/>
      <c r="CT46" s="990"/>
      <c r="CU46" s="990"/>
      <c r="CV46" s="991"/>
      <c r="CW46" s="989"/>
      <c r="CX46" s="990"/>
      <c r="CY46" s="990"/>
      <c r="CZ46" s="990"/>
      <c r="DA46" s="991"/>
      <c r="DB46" s="989"/>
      <c r="DC46" s="990"/>
      <c r="DD46" s="990"/>
      <c r="DE46" s="990"/>
      <c r="DF46" s="991"/>
      <c r="DG46" s="989"/>
      <c r="DH46" s="990"/>
      <c r="DI46" s="990"/>
      <c r="DJ46" s="990"/>
      <c r="DK46" s="991"/>
      <c r="DL46" s="989"/>
      <c r="DM46" s="990"/>
      <c r="DN46" s="990"/>
      <c r="DO46" s="990"/>
      <c r="DP46" s="991"/>
      <c r="DQ46" s="989"/>
      <c r="DR46" s="990"/>
      <c r="DS46" s="990"/>
      <c r="DT46" s="990"/>
      <c r="DU46" s="991"/>
      <c r="DV46" s="992"/>
      <c r="DW46" s="993"/>
      <c r="DX46" s="993"/>
      <c r="DY46" s="993"/>
      <c r="DZ46" s="994"/>
      <c r="EA46" s="218"/>
    </row>
    <row r="47" spans="1:131" ht="26.25" customHeight="1" x14ac:dyDescent="0.2">
      <c r="A47" s="226">
        <v>20</v>
      </c>
      <c r="B47" s="1030"/>
      <c r="C47" s="1031"/>
      <c r="D47" s="1031"/>
      <c r="E47" s="1031"/>
      <c r="F47" s="1031"/>
      <c r="G47" s="1031"/>
      <c r="H47" s="1031"/>
      <c r="I47" s="1031"/>
      <c r="J47" s="1031"/>
      <c r="K47" s="1031"/>
      <c r="L47" s="1031"/>
      <c r="M47" s="1031"/>
      <c r="N47" s="1031"/>
      <c r="O47" s="1031"/>
      <c r="P47" s="1032"/>
      <c r="Q47" s="1038"/>
      <c r="R47" s="1039"/>
      <c r="S47" s="1039"/>
      <c r="T47" s="1039"/>
      <c r="U47" s="1039"/>
      <c r="V47" s="1039"/>
      <c r="W47" s="1039"/>
      <c r="X47" s="1039"/>
      <c r="Y47" s="1039"/>
      <c r="Z47" s="1039"/>
      <c r="AA47" s="1039"/>
      <c r="AB47" s="1039"/>
      <c r="AC47" s="1039"/>
      <c r="AD47" s="1039"/>
      <c r="AE47" s="1040"/>
      <c r="AF47" s="1035"/>
      <c r="AG47" s="1036"/>
      <c r="AH47" s="1036"/>
      <c r="AI47" s="1036"/>
      <c r="AJ47" s="1037"/>
      <c r="AK47" s="980"/>
      <c r="AL47" s="971"/>
      <c r="AM47" s="971"/>
      <c r="AN47" s="971"/>
      <c r="AO47" s="971"/>
      <c r="AP47" s="971"/>
      <c r="AQ47" s="971"/>
      <c r="AR47" s="971"/>
      <c r="AS47" s="971"/>
      <c r="AT47" s="971"/>
      <c r="AU47" s="971"/>
      <c r="AV47" s="971"/>
      <c r="AW47" s="971"/>
      <c r="AX47" s="971"/>
      <c r="AY47" s="971"/>
      <c r="AZ47" s="1041"/>
      <c r="BA47" s="1041"/>
      <c r="BB47" s="1041"/>
      <c r="BC47" s="1041"/>
      <c r="BD47" s="1041"/>
      <c r="BE47" s="972"/>
      <c r="BF47" s="972"/>
      <c r="BG47" s="972"/>
      <c r="BH47" s="972"/>
      <c r="BI47" s="973"/>
      <c r="BJ47" s="220"/>
      <c r="BK47" s="220"/>
      <c r="BL47" s="220"/>
      <c r="BM47" s="220"/>
      <c r="BN47" s="220"/>
      <c r="BO47" s="229"/>
      <c r="BP47" s="229"/>
      <c r="BQ47" s="226">
        <v>41</v>
      </c>
      <c r="BR47" s="227"/>
      <c r="BS47" s="992"/>
      <c r="BT47" s="993"/>
      <c r="BU47" s="993"/>
      <c r="BV47" s="993"/>
      <c r="BW47" s="993"/>
      <c r="BX47" s="993"/>
      <c r="BY47" s="993"/>
      <c r="BZ47" s="993"/>
      <c r="CA47" s="993"/>
      <c r="CB47" s="993"/>
      <c r="CC47" s="993"/>
      <c r="CD47" s="993"/>
      <c r="CE47" s="993"/>
      <c r="CF47" s="993"/>
      <c r="CG47" s="1014"/>
      <c r="CH47" s="989"/>
      <c r="CI47" s="990"/>
      <c r="CJ47" s="990"/>
      <c r="CK47" s="990"/>
      <c r="CL47" s="991"/>
      <c r="CM47" s="989"/>
      <c r="CN47" s="990"/>
      <c r="CO47" s="990"/>
      <c r="CP47" s="990"/>
      <c r="CQ47" s="991"/>
      <c r="CR47" s="989"/>
      <c r="CS47" s="990"/>
      <c r="CT47" s="990"/>
      <c r="CU47" s="990"/>
      <c r="CV47" s="991"/>
      <c r="CW47" s="989"/>
      <c r="CX47" s="990"/>
      <c r="CY47" s="990"/>
      <c r="CZ47" s="990"/>
      <c r="DA47" s="991"/>
      <c r="DB47" s="989"/>
      <c r="DC47" s="990"/>
      <c r="DD47" s="990"/>
      <c r="DE47" s="990"/>
      <c r="DF47" s="991"/>
      <c r="DG47" s="989"/>
      <c r="DH47" s="990"/>
      <c r="DI47" s="990"/>
      <c r="DJ47" s="990"/>
      <c r="DK47" s="991"/>
      <c r="DL47" s="989"/>
      <c r="DM47" s="990"/>
      <c r="DN47" s="990"/>
      <c r="DO47" s="990"/>
      <c r="DP47" s="991"/>
      <c r="DQ47" s="989"/>
      <c r="DR47" s="990"/>
      <c r="DS47" s="990"/>
      <c r="DT47" s="990"/>
      <c r="DU47" s="991"/>
      <c r="DV47" s="992"/>
      <c r="DW47" s="993"/>
      <c r="DX47" s="993"/>
      <c r="DY47" s="993"/>
      <c r="DZ47" s="994"/>
      <c r="EA47" s="218"/>
    </row>
    <row r="48" spans="1:131" ht="26.25" customHeight="1" x14ac:dyDescent="0.2">
      <c r="A48" s="226">
        <v>21</v>
      </c>
      <c r="B48" s="1030"/>
      <c r="C48" s="1031"/>
      <c r="D48" s="1031"/>
      <c r="E48" s="1031"/>
      <c r="F48" s="1031"/>
      <c r="G48" s="1031"/>
      <c r="H48" s="1031"/>
      <c r="I48" s="1031"/>
      <c r="J48" s="1031"/>
      <c r="K48" s="1031"/>
      <c r="L48" s="1031"/>
      <c r="M48" s="1031"/>
      <c r="N48" s="1031"/>
      <c r="O48" s="1031"/>
      <c r="P48" s="1032"/>
      <c r="Q48" s="1038"/>
      <c r="R48" s="1039"/>
      <c r="S48" s="1039"/>
      <c r="T48" s="1039"/>
      <c r="U48" s="1039"/>
      <c r="V48" s="1039"/>
      <c r="W48" s="1039"/>
      <c r="X48" s="1039"/>
      <c r="Y48" s="1039"/>
      <c r="Z48" s="1039"/>
      <c r="AA48" s="1039"/>
      <c r="AB48" s="1039"/>
      <c r="AC48" s="1039"/>
      <c r="AD48" s="1039"/>
      <c r="AE48" s="1040"/>
      <c r="AF48" s="1035"/>
      <c r="AG48" s="1036"/>
      <c r="AH48" s="1036"/>
      <c r="AI48" s="1036"/>
      <c r="AJ48" s="1037"/>
      <c r="AK48" s="980"/>
      <c r="AL48" s="971"/>
      <c r="AM48" s="971"/>
      <c r="AN48" s="971"/>
      <c r="AO48" s="971"/>
      <c r="AP48" s="971"/>
      <c r="AQ48" s="971"/>
      <c r="AR48" s="971"/>
      <c r="AS48" s="971"/>
      <c r="AT48" s="971"/>
      <c r="AU48" s="971"/>
      <c r="AV48" s="971"/>
      <c r="AW48" s="971"/>
      <c r="AX48" s="971"/>
      <c r="AY48" s="971"/>
      <c r="AZ48" s="1041"/>
      <c r="BA48" s="1041"/>
      <c r="BB48" s="1041"/>
      <c r="BC48" s="1041"/>
      <c r="BD48" s="1041"/>
      <c r="BE48" s="972"/>
      <c r="BF48" s="972"/>
      <c r="BG48" s="972"/>
      <c r="BH48" s="972"/>
      <c r="BI48" s="973"/>
      <c r="BJ48" s="220"/>
      <c r="BK48" s="220"/>
      <c r="BL48" s="220"/>
      <c r="BM48" s="220"/>
      <c r="BN48" s="220"/>
      <c r="BO48" s="229"/>
      <c r="BP48" s="229"/>
      <c r="BQ48" s="226">
        <v>42</v>
      </c>
      <c r="BR48" s="227"/>
      <c r="BS48" s="992"/>
      <c r="BT48" s="993"/>
      <c r="BU48" s="993"/>
      <c r="BV48" s="993"/>
      <c r="BW48" s="993"/>
      <c r="BX48" s="993"/>
      <c r="BY48" s="993"/>
      <c r="BZ48" s="993"/>
      <c r="CA48" s="993"/>
      <c r="CB48" s="993"/>
      <c r="CC48" s="993"/>
      <c r="CD48" s="993"/>
      <c r="CE48" s="993"/>
      <c r="CF48" s="993"/>
      <c r="CG48" s="1014"/>
      <c r="CH48" s="989"/>
      <c r="CI48" s="990"/>
      <c r="CJ48" s="990"/>
      <c r="CK48" s="990"/>
      <c r="CL48" s="991"/>
      <c r="CM48" s="989"/>
      <c r="CN48" s="990"/>
      <c r="CO48" s="990"/>
      <c r="CP48" s="990"/>
      <c r="CQ48" s="991"/>
      <c r="CR48" s="989"/>
      <c r="CS48" s="990"/>
      <c r="CT48" s="990"/>
      <c r="CU48" s="990"/>
      <c r="CV48" s="991"/>
      <c r="CW48" s="989"/>
      <c r="CX48" s="990"/>
      <c r="CY48" s="990"/>
      <c r="CZ48" s="990"/>
      <c r="DA48" s="991"/>
      <c r="DB48" s="989"/>
      <c r="DC48" s="990"/>
      <c r="DD48" s="990"/>
      <c r="DE48" s="990"/>
      <c r="DF48" s="991"/>
      <c r="DG48" s="989"/>
      <c r="DH48" s="990"/>
      <c r="DI48" s="990"/>
      <c r="DJ48" s="990"/>
      <c r="DK48" s="991"/>
      <c r="DL48" s="989"/>
      <c r="DM48" s="990"/>
      <c r="DN48" s="990"/>
      <c r="DO48" s="990"/>
      <c r="DP48" s="991"/>
      <c r="DQ48" s="989"/>
      <c r="DR48" s="990"/>
      <c r="DS48" s="990"/>
      <c r="DT48" s="990"/>
      <c r="DU48" s="991"/>
      <c r="DV48" s="992"/>
      <c r="DW48" s="993"/>
      <c r="DX48" s="993"/>
      <c r="DY48" s="993"/>
      <c r="DZ48" s="994"/>
      <c r="EA48" s="218"/>
    </row>
    <row r="49" spans="1:131" ht="26.25" customHeight="1" x14ac:dyDescent="0.2">
      <c r="A49" s="226">
        <v>22</v>
      </c>
      <c r="B49" s="1030"/>
      <c r="C49" s="1031"/>
      <c r="D49" s="1031"/>
      <c r="E49" s="1031"/>
      <c r="F49" s="1031"/>
      <c r="G49" s="1031"/>
      <c r="H49" s="1031"/>
      <c r="I49" s="1031"/>
      <c r="J49" s="1031"/>
      <c r="K49" s="1031"/>
      <c r="L49" s="1031"/>
      <c r="M49" s="1031"/>
      <c r="N49" s="1031"/>
      <c r="O49" s="1031"/>
      <c r="P49" s="1032"/>
      <c r="Q49" s="1038"/>
      <c r="R49" s="1039"/>
      <c r="S49" s="1039"/>
      <c r="T49" s="1039"/>
      <c r="U49" s="1039"/>
      <c r="V49" s="1039"/>
      <c r="W49" s="1039"/>
      <c r="X49" s="1039"/>
      <c r="Y49" s="1039"/>
      <c r="Z49" s="1039"/>
      <c r="AA49" s="1039"/>
      <c r="AB49" s="1039"/>
      <c r="AC49" s="1039"/>
      <c r="AD49" s="1039"/>
      <c r="AE49" s="1040"/>
      <c r="AF49" s="1035"/>
      <c r="AG49" s="1036"/>
      <c r="AH49" s="1036"/>
      <c r="AI49" s="1036"/>
      <c r="AJ49" s="1037"/>
      <c r="AK49" s="980"/>
      <c r="AL49" s="971"/>
      <c r="AM49" s="971"/>
      <c r="AN49" s="971"/>
      <c r="AO49" s="971"/>
      <c r="AP49" s="971"/>
      <c r="AQ49" s="971"/>
      <c r="AR49" s="971"/>
      <c r="AS49" s="971"/>
      <c r="AT49" s="971"/>
      <c r="AU49" s="971"/>
      <c r="AV49" s="971"/>
      <c r="AW49" s="971"/>
      <c r="AX49" s="971"/>
      <c r="AY49" s="971"/>
      <c r="AZ49" s="1041"/>
      <c r="BA49" s="1041"/>
      <c r="BB49" s="1041"/>
      <c r="BC49" s="1041"/>
      <c r="BD49" s="1041"/>
      <c r="BE49" s="972"/>
      <c r="BF49" s="972"/>
      <c r="BG49" s="972"/>
      <c r="BH49" s="972"/>
      <c r="BI49" s="973"/>
      <c r="BJ49" s="220"/>
      <c r="BK49" s="220"/>
      <c r="BL49" s="220"/>
      <c r="BM49" s="220"/>
      <c r="BN49" s="220"/>
      <c r="BO49" s="229"/>
      <c r="BP49" s="229"/>
      <c r="BQ49" s="226">
        <v>43</v>
      </c>
      <c r="BR49" s="227"/>
      <c r="BS49" s="992"/>
      <c r="BT49" s="993"/>
      <c r="BU49" s="993"/>
      <c r="BV49" s="993"/>
      <c r="BW49" s="993"/>
      <c r="BX49" s="993"/>
      <c r="BY49" s="993"/>
      <c r="BZ49" s="993"/>
      <c r="CA49" s="993"/>
      <c r="CB49" s="993"/>
      <c r="CC49" s="993"/>
      <c r="CD49" s="993"/>
      <c r="CE49" s="993"/>
      <c r="CF49" s="993"/>
      <c r="CG49" s="1014"/>
      <c r="CH49" s="989"/>
      <c r="CI49" s="990"/>
      <c r="CJ49" s="990"/>
      <c r="CK49" s="990"/>
      <c r="CL49" s="991"/>
      <c r="CM49" s="989"/>
      <c r="CN49" s="990"/>
      <c r="CO49" s="990"/>
      <c r="CP49" s="990"/>
      <c r="CQ49" s="991"/>
      <c r="CR49" s="989"/>
      <c r="CS49" s="990"/>
      <c r="CT49" s="990"/>
      <c r="CU49" s="990"/>
      <c r="CV49" s="991"/>
      <c r="CW49" s="989"/>
      <c r="CX49" s="990"/>
      <c r="CY49" s="990"/>
      <c r="CZ49" s="990"/>
      <c r="DA49" s="991"/>
      <c r="DB49" s="989"/>
      <c r="DC49" s="990"/>
      <c r="DD49" s="990"/>
      <c r="DE49" s="990"/>
      <c r="DF49" s="991"/>
      <c r="DG49" s="989"/>
      <c r="DH49" s="990"/>
      <c r="DI49" s="990"/>
      <c r="DJ49" s="990"/>
      <c r="DK49" s="991"/>
      <c r="DL49" s="989"/>
      <c r="DM49" s="990"/>
      <c r="DN49" s="990"/>
      <c r="DO49" s="990"/>
      <c r="DP49" s="991"/>
      <c r="DQ49" s="989"/>
      <c r="DR49" s="990"/>
      <c r="DS49" s="990"/>
      <c r="DT49" s="990"/>
      <c r="DU49" s="991"/>
      <c r="DV49" s="992"/>
      <c r="DW49" s="993"/>
      <c r="DX49" s="993"/>
      <c r="DY49" s="993"/>
      <c r="DZ49" s="994"/>
      <c r="EA49" s="218"/>
    </row>
    <row r="50" spans="1:131" ht="26.25" customHeight="1" x14ac:dyDescent="0.2">
      <c r="A50" s="226">
        <v>23</v>
      </c>
      <c r="B50" s="1030"/>
      <c r="C50" s="1031"/>
      <c r="D50" s="1031"/>
      <c r="E50" s="1031"/>
      <c r="F50" s="1031"/>
      <c r="G50" s="1031"/>
      <c r="H50" s="1031"/>
      <c r="I50" s="1031"/>
      <c r="J50" s="1031"/>
      <c r="K50" s="1031"/>
      <c r="L50" s="1031"/>
      <c r="M50" s="1031"/>
      <c r="N50" s="1031"/>
      <c r="O50" s="1031"/>
      <c r="P50" s="1032"/>
      <c r="Q50" s="1033"/>
      <c r="R50" s="1025"/>
      <c r="S50" s="1025"/>
      <c r="T50" s="1025"/>
      <c r="U50" s="1025"/>
      <c r="V50" s="1025"/>
      <c r="W50" s="1025"/>
      <c r="X50" s="1025"/>
      <c r="Y50" s="1025"/>
      <c r="Z50" s="1025"/>
      <c r="AA50" s="1025"/>
      <c r="AB50" s="1025"/>
      <c r="AC50" s="1025"/>
      <c r="AD50" s="1025"/>
      <c r="AE50" s="1034"/>
      <c r="AF50" s="1035"/>
      <c r="AG50" s="1036"/>
      <c r="AH50" s="1036"/>
      <c r="AI50" s="1036"/>
      <c r="AJ50" s="1037"/>
      <c r="AK50" s="1024"/>
      <c r="AL50" s="1025"/>
      <c r="AM50" s="1025"/>
      <c r="AN50" s="1025"/>
      <c r="AO50" s="1025"/>
      <c r="AP50" s="1025"/>
      <c r="AQ50" s="1025"/>
      <c r="AR50" s="1025"/>
      <c r="AS50" s="1025"/>
      <c r="AT50" s="1025"/>
      <c r="AU50" s="1025"/>
      <c r="AV50" s="1025"/>
      <c r="AW50" s="1025"/>
      <c r="AX50" s="1025"/>
      <c r="AY50" s="1025"/>
      <c r="AZ50" s="1026"/>
      <c r="BA50" s="1026"/>
      <c r="BB50" s="1026"/>
      <c r="BC50" s="1026"/>
      <c r="BD50" s="1026"/>
      <c r="BE50" s="972"/>
      <c r="BF50" s="972"/>
      <c r="BG50" s="972"/>
      <c r="BH50" s="972"/>
      <c r="BI50" s="973"/>
      <c r="BJ50" s="220"/>
      <c r="BK50" s="220"/>
      <c r="BL50" s="220"/>
      <c r="BM50" s="220"/>
      <c r="BN50" s="220"/>
      <c r="BO50" s="229"/>
      <c r="BP50" s="229"/>
      <c r="BQ50" s="226">
        <v>44</v>
      </c>
      <c r="BR50" s="227"/>
      <c r="BS50" s="992"/>
      <c r="BT50" s="993"/>
      <c r="BU50" s="993"/>
      <c r="BV50" s="993"/>
      <c r="BW50" s="993"/>
      <c r="BX50" s="993"/>
      <c r="BY50" s="993"/>
      <c r="BZ50" s="993"/>
      <c r="CA50" s="993"/>
      <c r="CB50" s="993"/>
      <c r="CC50" s="993"/>
      <c r="CD50" s="993"/>
      <c r="CE50" s="993"/>
      <c r="CF50" s="993"/>
      <c r="CG50" s="1014"/>
      <c r="CH50" s="989"/>
      <c r="CI50" s="990"/>
      <c r="CJ50" s="990"/>
      <c r="CK50" s="990"/>
      <c r="CL50" s="991"/>
      <c r="CM50" s="989"/>
      <c r="CN50" s="990"/>
      <c r="CO50" s="990"/>
      <c r="CP50" s="990"/>
      <c r="CQ50" s="991"/>
      <c r="CR50" s="989"/>
      <c r="CS50" s="990"/>
      <c r="CT50" s="990"/>
      <c r="CU50" s="990"/>
      <c r="CV50" s="991"/>
      <c r="CW50" s="989"/>
      <c r="CX50" s="990"/>
      <c r="CY50" s="990"/>
      <c r="CZ50" s="990"/>
      <c r="DA50" s="991"/>
      <c r="DB50" s="989"/>
      <c r="DC50" s="990"/>
      <c r="DD50" s="990"/>
      <c r="DE50" s="990"/>
      <c r="DF50" s="991"/>
      <c r="DG50" s="989"/>
      <c r="DH50" s="990"/>
      <c r="DI50" s="990"/>
      <c r="DJ50" s="990"/>
      <c r="DK50" s="991"/>
      <c r="DL50" s="989"/>
      <c r="DM50" s="990"/>
      <c r="DN50" s="990"/>
      <c r="DO50" s="990"/>
      <c r="DP50" s="991"/>
      <c r="DQ50" s="989"/>
      <c r="DR50" s="990"/>
      <c r="DS50" s="990"/>
      <c r="DT50" s="990"/>
      <c r="DU50" s="991"/>
      <c r="DV50" s="992"/>
      <c r="DW50" s="993"/>
      <c r="DX50" s="993"/>
      <c r="DY50" s="993"/>
      <c r="DZ50" s="994"/>
      <c r="EA50" s="218"/>
    </row>
    <row r="51" spans="1:131" ht="26.25" customHeight="1" x14ac:dyDescent="0.2">
      <c r="A51" s="226">
        <v>24</v>
      </c>
      <c r="B51" s="1030"/>
      <c r="C51" s="1031"/>
      <c r="D51" s="1031"/>
      <c r="E51" s="1031"/>
      <c r="F51" s="1031"/>
      <c r="G51" s="1031"/>
      <c r="H51" s="1031"/>
      <c r="I51" s="1031"/>
      <c r="J51" s="1031"/>
      <c r="K51" s="1031"/>
      <c r="L51" s="1031"/>
      <c r="M51" s="1031"/>
      <c r="N51" s="1031"/>
      <c r="O51" s="1031"/>
      <c r="P51" s="1032"/>
      <c r="Q51" s="1033"/>
      <c r="R51" s="1025"/>
      <c r="S51" s="1025"/>
      <c r="T51" s="1025"/>
      <c r="U51" s="1025"/>
      <c r="V51" s="1025"/>
      <c r="W51" s="1025"/>
      <c r="X51" s="1025"/>
      <c r="Y51" s="1025"/>
      <c r="Z51" s="1025"/>
      <c r="AA51" s="1025"/>
      <c r="AB51" s="1025"/>
      <c r="AC51" s="1025"/>
      <c r="AD51" s="1025"/>
      <c r="AE51" s="1034"/>
      <c r="AF51" s="1035"/>
      <c r="AG51" s="1036"/>
      <c r="AH51" s="1036"/>
      <c r="AI51" s="1036"/>
      <c r="AJ51" s="1037"/>
      <c r="AK51" s="1024"/>
      <c r="AL51" s="1025"/>
      <c r="AM51" s="1025"/>
      <c r="AN51" s="1025"/>
      <c r="AO51" s="1025"/>
      <c r="AP51" s="1025"/>
      <c r="AQ51" s="1025"/>
      <c r="AR51" s="1025"/>
      <c r="AS51" s="1025"/>
      <c r="AT51" s="1025"/>
      <c r="AU51" s="1025"/>
      <c r="AV51" s="1025"/>
      <c r="AW51" s="1025"/>
      <c r="AX51" s="1025"/>
      <c r="AY51" s="1025"/>
      <c r="AZ51" s="1026"/>
      <c r="BA51" s="1026"/>
      <c r="BB51" s="1026"/>
      <c r="BC51" s="1026"/>
      <c r="BD51" s="1026"/>
      <c r="BE51" s="972"/>
      <c r="BF51" s="972"/>
      <c r="BG51" s="972"/>
      <c r="BH51" s="972"/>
      <c r="BI51" s="973"/>
      <c r="BJ51" s="220"/>
      <c r="BK51" s="220"/>
      <c r="BL51" s="220"/>
      <c r="BM51" s="220"/>
      <c r="BN51" s="220"/>
      <c r="BO51" s="229"/>
      <c r="BP51" s="229"/>
      <c r="BQ51" s="226">
        <v>45</v>
      </c>
      <c r="BR51" s="227"/>
      <c r="BS51" s="992"/>
      <c r="BT51" s="993"/>
      <c r="BU51" s="993"/>
      <c r="BV51" s="993"/>
      <c r="BW51" s="993"/>
      <c r="BX51" s="993"/>
      <c r="BY51" s="993"/>
      <c r="BZ51" s="993"/>
      <c r="CA51" s="993"/>
      <c r="CB51" s="993"/>
      <c r="CC51" s="993"/>
      <c r="CD51" s="993"/>
      <c r="CE51" s="993"/>
      <c r="CF51" s="993"/>
      <c r="CG51" s="1014"/>
      <c r="CH51" s="989"/>
      <c r="CI51" s="990"/>
      <c r="CJ51" s="990"/>
      <c r="CK51" s="990"/>
      <c r="CL51" s="991"/>
      <c r="CM51" s="989"/>
      <c r="CN51" s="990"/>
      <c r="CO51" s="990"/>
      <c r="CP51" s="990"/>
      <c r="CQ51" s="991"/>
      <c r="CR51" s="989"/>
      <c r="CS51" s="990"/>
      <c r="CT51" s="990"/>
      <c r="CU51" s="990"/>
      <c r="CV51" s="991"/>
      <c r="CW51" s="989"/>
      <c r="CX51" s="990"/>
      <c r="CY51" s="990"/>
      <c r="CZ51" s="990"/>
      <c r="DA51" s="991"/>
      <c r="DB51" s="989"/>
      <c r="DC51" s="990"/>
      <c r="DD51" s="990"/>
      <c r="DE51" s="990"/>
      <c r="DF51" s="991"/>
      <c r="DG51" s="989"/>
      <c r="DH51" s="990"/>
      <c r="DI51" s="990"/>
      <c r="DJ51" s="990"/>
      <c r="DK51" s="991"/>
      <c r="DL51" s="989"/>
      <c r="DM51" s="990"/>
      <c r="DN51" s="990"/>
      <c r="DO51" s="990"/>
      <c r="DP51" s="991"/>
      <c r="DQ51" s="989"/>
      <c r="DR51" s="990"/>
      <c r="DS51" s="990"/>
      <c r="DT51" s="990"/>
      <c r="DU51" s="991"/>
      <c r="DV51" s="992"/>
      <c r="DW51" s="993"/>
      <c r="DX51" s="993"/>
      <c r="DY51" s="993"/>
      <c r="DZ51" s="994"/>
      <c r="EA51" s="218"/>
    </row>
    <row r="52" spans="1:131" ht="26.25" customHeight="1" x14ac:dyDescent="0.2">
      <c r="A52" s="226">
        <v>25</v>
      </c>
      <c r="B52" s="1030"/>
      <c r="C52" s="1031"/>
      <c r="D52" s="1031"/>
      <c r="E52" s="1031"/>
      <c r="F52" s="1031"/>
      <c r="G52" s="1031"/>
      <c r="H52" s="1031"/>
      <c r="I52" s="1031"/>
      <c r="J52" s="1031"/>
      <c r="K52" s="1031"/>
      <c r="L52" s="1031"/>
      <c r="M52" s="1031"/>
      <c r="N52" s="1031"/>
      <c r="O52" s="1031"/>
      <c r="P52" s="1032"/>
      <c r="Q52" s="1033"/>
      <c r="R52" s="1025"/>
      <c r="S52" s="1025"/>
      <c r="T52" s="1025"/>
      <c r="U52" s="1025"/>
      <c r="V52" s="1025"/>
      <c r="W52" s="1025"/>
      <c r="X52" s="1025"/>
      <c r="Y52" s="1025"/>
      <c r="Z52" s="1025"/>
      <c r="AA52" s="1025"/>
      <c r="AB52" s="1025"/>
      <c r="AC52" s="1025"/>
      <c r="AD52" s="1025"/>
      <c r="AE52" s="1034"/>
      <c r="AF52" s="1035"/>
      <c r="AG52" s="1036"/>
      <c r="AH52" s="1036"/>
      <c r="AI52" s="1036"/>
      <c r="AJ52" s="1037"/>
      <c r="AK52" s="1024"/>
      <c r="AL52" s="1025"/>
      <c r="AM52" s="1025"/>
      <c r="AN52" s="1025"/>
      <c r="AO52" s="1025"/>
      <c r="AP52" s="1025"/>
      <c r="AQ52" s="1025"/>
      <c r="AR52" s="1025"/>
      <c r="AS52" s="1025"/>
      <c r="AT52" s="1025"/>
      <c r="AU52" s="1025"/>
      <c r="AV52" s="1025"/>
      <c r="AW52" s="1025"/>
      <c r="AX52" s="1025"/>
      <c r="AY52" s="1025"/>
      <c r="AZ52" s="1026"/>
      <c r="BA52" s="1026"/>
      <c r="BB52" s="1026"/>
      <c r="BC52" s="1026"/>
      <c r="BD52" s="1026"/>
      <c r="BE52" s="972"/>
      <c r="BF52" s="972"/>
      <c r="BG52" s="972"/>
      <c r="BH52" s="972"/>
      <c r="BI52" s="973"/>
      <c r="BJ52" s="220"/>
      <c r="BK52" s="220"/>
      <c r="BL52" s="220"/>
      <c r="BM52" s="220"/>
      <c r="BN52" s="220"/>
      <c r="BO52" s="229"/>
      <c r="BP52" s="229"/>
      <c r="BQ52" s="226">
        <v>46</v>
      </c>
      <c r="BR52" s="227"/>
      <c r="BS52" s="992"/>
      <c r="BT52" s="993"/>
      <c r="BU52" s="993"/>
      <c r="BV52" s="993"/>
      <c r="BW52" s="993"/>
      <c r="BX52" s="993"/>
      <c r="BY52" s="993"/>
      <c r="BZ52" s="993"/>
      <c r="CA52" s="993"/>
      <c r="CB52" s="993"/>
      <c r="CC52" s="993"/>
      <c r="CD52" s="993"/>
      <c r="CE52" s="993"/>
      <c r="CF52" s="993"/>
      <c r="CG52" s="1014"/>
      <c r="CH52" s="989"/>
      <c r="CI52" s="990"/>
      <c r="CJ52" s="990"/>
      <c r="CK52" s="990"/>
      <c r="CL52" s="991"/>
      <c r="CM52" s="989"/>
      <c r="CN52" s="990"/>
      <c r="CO52" s="990"/>
      <c r="CP52" s="990"/>
      <c r="CQ52" s="991"/>
      <c r="CR52" s="989"/>
      <c r="CS52" s="990"/>
      <c r="CT52" s="990"/>
      <c r="CU52" s="990"/>
      <c r="CV52" s="991"/>
      <c r="CW52" s="989"/>
      <c r="CX52" s="990"/>
      <c r="CY52" s="990"/>
      <c r="CZ52" s="990"/>
      <c r="DA52" s="991"/>
      <c r="DB52" s="989"/>
      <c r="DC52" s="990"/>
      <c r="DD52" s="990"/>
      <c r="DE52" s="990"/>
      <c r="DF52" s="991"/>
      <c r="DG52" s="989"/>
      <c r="DH52" s="990"/>
      <c r="DI52" s="990"/>
      <c r="DJ52" s="990"/>
      <c r="DK52" s="991"/>
      <c r="DL52" s="989"/>
      <c r="DM52" s="990"/>
      <c r="DN52" s="990"/>
      <c r="DO52" s="990"/>
      <c r="DP52" s="991"/>
      <c r="DQ52" s="989"/>
      <c r="DR52" s="990"/>
      <c r="DS52" s="990"/>
      <c r="DT52" s="990"/>
      <c r="DU52" s="991"/>
      <c r="DV52" s="992"/>
      <c r="DW52" s="993"/>
      <c r="DX52" s="993"/>
      <c r="DY52" s="993"/>
      <c r="DZ52" s="994"/>
      <c r="EA52" s="218"/>
    </row>
    <row r="53" spans="1:131" ht="26.25" customHeight="1" x14ac:dyDescent="0.2">
      <c r="A53" s="226">
        <v>26</v>
      </c>
      <c r="B53" s="1030"/>
      <c r="C53" s="1031"/>
      <c r="D53" s="1031"/>
      <c r="E53" s="1031"/>
      <c r="F53" s="1031"/>
      <c r="G53" s="1031"/>
      <c r="H53" s="1031"/>
      <c r="I53" s="1031"/>
      <c r="J53" s="1031"/>
      <c r="K53" s="1031"/>
      <c r="L53" s="1031"/>
      <c r="M53" s="1031"/>
      <c r="N53" s="1031"/>
      <c r="O53" s="1031"/>
      <c r="P53" s="1032"/>
      <c r="Q53" s="1033"/>
      <c r="R53" s="1025"/>
      <c r="S53" s="1025"/>
      <c r="T53" s="1025"/>
      <c r="U53" s="1025"/>
      <c r="V53" s="1025"/>
      <c r="W53" s="1025"/>
      <c r="X53" s="1025"/>
      <c r="Y53" s="1025"/>
      <c r="Z53" s="1025"/>
      <c r="AA53" s="1025"/>
      <c r="AB53" s="1025"/>
      <c r="AC53" s="1025"/>
      <c r="AD53" s="1025"/>
      <c r="AE53" s="1034"/>
      <c r="AF53" s="1035"/>
      <c r="AG53" s="1036"/>
      <c r="AH53" s="1036"/>
      <c r="AI53" s="1036"/>
      <c r="AJ53" s="1037"/>
      <c r="AK53" s="1024"/>
      <c r="AL53" s="1025"/>
      <c r="AM53" s="1025"/>
      <c r="AN53" s="1025"/>
      <c r="AO53" s="1025"/>
      <c r="AP53" s="1025"/>
      <c r="AQ53" s="1025"/>
      <c r="AR53" s="1025"/>
      <c r="AS53" s="1025"/>
      <c r="AT53" s="1025"/>
      <c r="AU53" s="1025"/>
      <c r="AV53" s="1025"/>
      <c r="AW53" s="1025"/>
      <c r="AX53" s="1025"/>
      <c r="AY53" s="1025"/>
      <c r="AZ53" s="1026"/>
      <c r="BA53" s="1026"/>
      <c r="BB53" s="1026"/>
      <c r="BC53" s="1026"/>
      <c r="BD53" s="1026"/>
      <c r="BE53" s="972"/>
      <c r="BF53" s="972"/>
      <c r="BG53" s="972"/>
      <c r="BH53" s="972"/>
      <c r="BI53" s="973"/>
      <c r="BJ53" s="220"/>
      <c r="BK53" s="220"/>
      <c r="BL53" s="220"/>
      <c r="BM53" s="220"/>
      <c r="BN53" s="220"/>
      <c r="BO53" s="229"/>
      <c r="BP53" s="229"/>
      <c r="BQ53" s="226">
        <v>47</v>
      </c>
      <c r="BR53" s="227"/>
      <c r="BS53" s="992"/>
      <c r="BT53" s="993"/>
      <c r="BU53" s="993"/>
      <c r="BV53" s="993"/>
      <c r="BW53" s="993"/>
      <c r="BX53" s="993"/>
      <c r="BY53" s="993"/>
      <c r="BZ53" s="993"/>
      <c r="CA53" s="993"/>
      <c r="CB53" s="993"/>
      <c r="CC53" s="993"/>
      <c r="CD53" s="993"/>
      <c r="CE53" s="993"/>
      <c r="CF53" s="993"/>
      <c r="CG53" s="1014"/>
      <c r="CH53" s="989"/>
      <c r="CI53" s="990"/>
      <c r="CJ53" s="990"/>
      <c r="CK53" s="990"/>
      <c r="CL53" s="991"/>
      <c r="CM53" s="989"/>
      <c r="CN53" s="990"/>
      <c r="CO53" s="990"/>
      <c r="CP53" s="990"/>
      <c r="CQ53" s="991"/>
      <c r="CR53" s="989"/>
      <c r="CS53" s="990"/>
      <c r="CT53" s="990"/>
      <c r="CU53" s="990"/>
      <c r="CV53" s="991"/>
      <c r="CW53" s="989"/>
      <c r="CX53" s="990"/>
      <c r="CY53" s="990"/>
      <c r="CZ53" s="990"/>
      <c r="DA53" s="991"/>
      <c r="DB53" s="989"/>
      <c r="DC53" s="990"/>
      <c r="DD53" s="990"/>
      <c r="DE53" s="990"/>
      <c r="DF53" s="991"/>
      <c r="DG53" s="989"/>
      <c r="DH53" s="990"/>
      <c r="DI53" s="990"/>
      <c r="DJ53" s="990"/>
      <c r="DK53" s="991"/>
      <c r="DL53" s="989"/>
      <c r="DM53" s="990"/>
      <c r="DN53" s="990"/>
      <c r="DO53" s="990"/>
      <c r="DP53" s="991"/>
      <c r="DQ53" s="989"/>
      <c r="DR53" s="990"/>
      <c r="DS53" s="990"/>
      <c r="DT53" s="990"/>
      <c r="DU53" s="991"/>
      <c r="DV53" s="992"/>
      <c r="DW53" s="993"/>
      <c r="DX53" s="993"/>
      <c r="DY53" s="993"/>
      <c r="DZ53" s="994"/>
      <c r="EA53" s="218"/>
    </row>
    <row r="54" spans="1:131" ht="26.25" customHeight="1" x14ac:dyDescent="0.2">
      <c r="A54" s="226">
        <v>27</v>
      </c>
      <c r="B54" s="1030"/>
      <c r="C54" s="1031"/>
      <c r="D54" s="1031"/>
      <c r="E54" s="1031"/>
      <c r="F54" s="1031"/>
      <c r="G54" s="1031"/>
      <c r="H54" s="1031"/>
      <c r="I54" s="1031"/>
      <c r="J54" s="1031"/>
      <c r="K54" s="1031"/>
      <c r="L54" s="1031"/>
      <c r="M54" s="1031"/>
      <c r="N54" s="1031"/>
      <c r="O54" s="1031"/>
      <c r="P54" s="1032"/>
      <c r="Q54" s="1033"/>
      <c r="R54" s="1025"/>
      <c r="S54" s="1025"/>
      <c r="T54" s="1025"/>
      <c r="U54" s="1025"/>
      <c r="V54" s="1025"/>
      <c r="W54" s="1025"/>
      <c r="X54" s="1025"/>
      <c r="Y54" s="1025"/>
      <c r="Z54" s="1025"/>
      <c r="AA54" s="1025"/>
      <c r="AB54" s="1025"/>
      <c r="AC54" s="1025"/>
      <c r="AD54" s="1025"/>
      <c r="AE54" s="1034"/>
      <c r="AF54" s="1035"/>
      <c r="AG54" s="1036"/>
      <c r="AH54" s="1036"/>
      <c r="AI54" s="1036"/>
      <c r="AJ54" s="1037"/>
      <c r="AK54" s="1024"/>
      <c r="AL54" s="1025"/>
      <c r="AM54" s="1025"/>
      <c r="AN54" s="1025"/>
      <c r="AO54" s="1025"/>
      <c r="AP54" s="1025"/>
      <c r="AQ54" s="1025"/>
      <c r="AR54" s="1025"/>
      <c r="AS54" s="1025"/>
      <c r="AT54" s="1025"/>
      <c r="AU54" s="1025"/>
      <c r="AV54" s="1025"/>
      <c r="AW54" s="1025"/>
      <c r="AX54" s="1025"/>
      <c r="AY54" s="1025"/>
      <c r="AZ54" s="1026"/>
      <c r="BA54" s="1026"/>
      <c r="BB54" s="1026"/>
      <c r="BC54" s="1026"/>
      <c r="BD54" s="1026"/>
      <c r="BE54" s="972"/>
      <c r="BF54" s="972"/>
      <c r="BG54" s="972"/>
      <c r="BH54" s="972"/>
      <c r="BI54" s="973"/>
      <c r="BJ54" s="220"/>
      <c r="BK54" s="220"/>
      <c r="BL54" s="220"/>
      <c r="BM54" s="220"/>
      <c r="BN54" s="220"/>
      <c r="BO54" s="229"/>
      <c r="BP54" s="229"/>
      <c r="BQ54" s="226">
        <v>48</v>
      </c>
      <c r="BR54" s="227"/>
      <c r="BS54" s="992"/>
      <c r="BT54" s="993"/>
      <c r="BU54" s="993"/>
      <c r="BV54" s="993"/>
      <c r="BW54" s="993"/>
      <c r="BX54" s="993"/>
      <c r="BY54" s="993"/>
      <c r="BZ54" s="993"/>
      <c r="CA54" s="993"/>
      <c r="CB54" s="993"/>
      <c r="CC54" s="993"/>
      <c r="CD54" s="993"/>
      <c r="CE54" s="993"/>
      <c r="CF54" s="993"/>
      <c r="CG54" s="1014"/>
      <c r="CH54" s="989"/>
      <c r="CI54" s="990"/>
      <c r="CJ54" s="990"/>
      <c r="CK54" s="990"/>
      <c r="CL54" s="991"/>
      <c r="CM54" s="989"/>
      <c r="CN54" s="990"/>
      <c r="CO54" s="990"/>
      <c r="CP54" s="990"/>
      <c r="CQ54" s="991"/>
      <c r="CR54" s="989"/>
      <c r="CS54" s="990"/>
      <c r="CT54" s="990"/>
      <c r="CU54" s="990"/>
      <c r="CV54" s="991"/>
      <c r="CW54" s="989"/>
      <c r="CX54" s="990"/>
      <c r="CY54" s="990"/>
      <c r="CZ54" s="990"/>
      <c r="DA54" s="991"/>
      <c r="DB54" s="989"/>
      <c r="DC54" s="990"/>
      <c r="DD54" s="990"/>
      <c r="DE54" s="990"/>
      <c r="DF54" s="991"/>
      <c r="DG54" s="989"/>
      <c r="DH54" s="990"/>
      <c r="DI54" s="990"/>
      <c r="DJ54" s="990"/>
      <c r="DK54" s="991"/>
      <c r="DL54" s="989"/>
      <c r="DM54" s="990"/>
      <c r="DN54" s="990"/>
      <c r="DO54" s="990"/>
      <c r="DP54" s="991"/>
      <c r="DQ54" s="989"/>
      <c r="DR54" s="990"/>
      <c r="DS54" s="990"/>
      <c r="DT54" s="990"/>
      <c r="DU54" s="991"/>
      <c r="DV54" s="992"/>
      <c r="DW54" s="993"/>
      <c r="DX54" s="993"/>
      <c r="DY54" s="993"/>
      <c r="DZ54" s="994"/>
      <c r="EA54" s="218"/>
    </row>
    <row r="55" spans="1:131" ht="26.25" customHeight="1" x14ac:dyDescent="0.2">
      <c r="A55" s="226">
        <v>28</v>
      </c>
      <c r="B55" s="1030"/>
      <c r="C55" s="1031"/>
      <c r="D55" s="1031"/>
      <c r="E55" s="1031"/>
      <c r="F55" s="1031"/>
      <c r="G55" s="1031"/>
      <c r="H55" s="1031"/>
      <c r="I55" s="1031"/>
      <c r="J55" s="1031"/>
      <c r="K55" s="1031"/>
      <c r="L55" s="1031"/>
      <c r="M55" s="1031"/>
      <c r="N55" s="1031"/>
      <c r="O55" s="1031"/>
      <c r="P55" s="1032"/>
      <c r="Q55" s="1033"/>
      <c r="R55" s="1025"/>
      <c r="S55" s="1025"/>
      <c r="T55" s="1025"/>
      <c r="U55" s="1025"/>
      <c r="V55" s="1025"/>
      <c r="W55" s="1025"/>
      <c r="X55" s="1025"/>
      <c r="Y55" s="1025"/>
      <c r="Z55" s="1025"/>
      <c r="AA55" s="1025"/>
      <c r="AB55" s="1025"/>
      <c r="AC55" s="1025"/>
      <c r="AD55" s="1025"/>
      <c r="AE55" s="1034"/>
      <c r="AF55" s="1035"/>
      <c r="AG55" s="1036"/>
      <c r="AH55" s="1036"/>
      <c r="AI55" s="1036"/>
      <c r="AJ55" s="1037"/>
      <c r="AK55" s="1024"/>
      <c r="AL55" s="1025"/>
      <c r="AM55" s="1025"/>
      <c r="AN55" s="1025"/>
      <c r="AO55" s="1025"/>
      <c r="AP55" s="1025"/>
      <c r="AQ55" s="1025"/>
      <c r="AR55" s="1025"/>
      <c r="AS55" s="1025"/>
      <c r="AT55" s="1025"/>
      <c r="AU55" s="1025"/>
      <c r="AV55" s="1025"/>
      <c r="AW55" s="1025"/>
      <c r="AX55" s="1025"/>
      <c r="AY55" s="1025"/>
      <c r="AZ55" s="1026"/>
      <c r="BA55" s="1026"/>
      <c r="BB55" s="1026"/>
      <c r="BC55" s="1026"/>
      <c r="BD55" s="1026"/>
      <c r="BE55" s="972"/>
      <c r="BF55" s="972"/>
      <c r="BG55" s="972"/>
      <c r="BH55" s="972"/>
      <c r="BI55" s="973"/>
      <c r="BJ55" s="220"/>
      <c r="BK55" s="220"/>
      <c r="BL55" s="220"/>
      <c r="BM55" s="220"/>
      <c r="BN55" s="220"/>
      <c r="BO55" s="229"/>
      <c r="BP55" s="229"/>
      <c r="BQ55" s="226">
        <v>49</v>
      </c>
      <c r="BR55" s="227"/>
      <c r="BS55" s="992"/>
      <c r="BT55" s="993"/>
      <c r="BU55" s="993"/>
      <c r="BV55" s="993"/>
      <c r="BW55" s="993"/>
      <c r="BX55" s="993"/>
      <c r="BY55" s="993"/>
      <c r="BZ55" s="993"/>
      <c r="CA55" s="993"/>
      <c r="CB55" s="993"/>
      <c r="CC55" s="993"/>
      <c r="CD55" s="993"/>
      <c r="CE55" s="993"/>
      <c r="CF55" s="993"/>
      <c r="CG55" s="1014"/>
      <c r="CH55" s="989"/>
      <c r="CI55" s="990"/>
      <c r="CJ55" s="990"/>
      <c r="CK55" s="990"/>
      <c r="CL55" s="991"/>
      <c r="CM55" s="989"/>
      <c r="CN55" s="990"/>
      <c r="CO55" s="990"/>
      <c r="CP55" s="990"/>
      <c r="CQ55" s="991"/>
      <c r="CR55" s="989"/>
      <c r="CS55" s="990"/>
      <c r="CT55" s="990"/>
      <c r="CU55" s="990"/>
      <c r="CV55" s="991"/>
      <c r="CW55" s="989"/>
      <c r="CX55" s="990"/>
      <c r="CY55" s="990"/>
      <c r="CZ55" s="990"/>
      <c r="DA55" s="991"/>
      <c r="DB55" s="989"/>
      <c r="DC55" s="990"/>
      <c r="DD55" s="990"/>
      <c r="DE55" s="990"/>
      <c r="DF55" s="991"/>
      <c r="DG55" s="989"/>
      <c r="DH55" s="990"/>
      <c r="DI55" s="990"/>
      <c r="DJ55" s="990"/>
      <c r="DK55" s="991"/>
      <c r="DL55" s="989"/>
      <c r="DM55" s="990"/>
      <c r="DN55" s="990"/>
      <c r="DO55" s="990"/>
      <c r="DP55" s="991"/>
      <c r="DQ55" s="989"/>
      <c r="DR55" s="990"/>
      <c r="DS55" s="990"/>
      <c r="DT55" s="990"/>
      <c r="DU55" s="991"/>
      <c r="DV55" s="992"/>
      <c r="DW55" s="993"/>
      <c r="DX55" s="993"/>
      <c r="DY55" s="993"/>
      <c r="DZ55" s="994"/>
      <c r="EA55" s="218"/>
    </row>
    <row r="56" spans="1:131" ht="26.25" customHeight="1" x14ac:dyDescent="0.2">
      <c r="A56" s="226">
        <v>29</v>
      </c>
      <c r="B56" s="1030"/>
      <c r="C56" s="1031"/>
      <c r="D56" s="1031"/>
      <c r="E56" s="1031"/>
      <c r="F56" s="1031"/>
      <c r="G56" s="1031"/>
      <c r="H56" s="1031"/>
      <c r="I56" s="1031"/>
      <c r="J56" s="1031"/>
      <c r="K56" s="1031"/>
      <c r="L56" s="1031"/>
      <c r="M56" s="1031"/>
      <c r="N56" s="1031"/>
      <c r="O56" s="1031"/>
      <c r="P56" s="1032"/>
      <c r="Q56" s="1033"/>
      <c r="R56" s="1025"/>
      <c r="S56" s="1025"/>
      <c r="T56" s="1025"/>
      <c r="U56" s="1025"/>
      <c r="V56" s="1025"/>
      <c r="W56" s="1025"/>
      <c r="X56" s="1025"/>
      <c r="Y56" s="1025"/>
      <c r="Z56" s="1025"/>
      <c r="AA56" s="1025"/>
      <c r="AB56" s="1025"/>
      <c r="AC56" s="1025"/>
      <c r="AD56" s="1025"/>
      <c r="AE56" s="1034"/>
      <c r="AF56" s="1035"/>
      <c r="AG56" s="1036"/>
      <c r="AH56" s="1036"/>
      <c r="AI56" s="1036"/>
      <c r="AJ56" s="1037"/>
      <c r="AK56" s="1024"/>
      <c r="AL56" s="1025"/>
      <c r="AM56" s="1025"/>
      <c r="AN56" s="1025"/>
      <c r="AO56" s="1025"/>
      <c r="AP56" s="1025"/>
      <c r="AQ56" s="1025"/>
      <c r="AR56" s="1025"/>
      <c r="AS56" s="1025"/>
      <c r="AT56" s="1025"/>
      <c r="AU56" s="1025"/>
      <c r="AV56" s="1025"/>
      <c r="AW56" s="1025"/>
      <c r="AX56" s="1025"/>
      <c r="AY56" s="1025"/>
      <c r="AZ56" s="1026"/>
      <c r="BA56" s="1026"/>
      <c r="BB56" s="1026"/>
      <c r="BC56" s="1026"/>
      <c r="BD56" s="1026"/>
      <c r="BE56" s="972"/>
      <c r="BF56" s="972"/>
      <c r="BG56" s="972"/>
      <c r="BH56" s="972"/>
      <c r="BI56" s="973"/>
      <c r="BJ56" s="220"/>
      <c r="BK56" s="220"/>
      <c r="BL56" s="220"/>
      <c r="BM56" s="220"/>
      <c r="BN56" s="220"/>
      <c r="BO56" s="229"/>
      <c r="BP56" s="229"/>
      <c r="BQ56" s="226">
        <v>50</v>
      </c>
      <c r="BR56" s="227"/>
      <c r="BS56" s="992"/>
      <c r="BT56" s="993"/>
      <c r="BU56" s="993"/>
      <c r="BV56" s="993"/>
      <c r="BW56" s="993"/>
      <c r="BX56" s="993"/>
      <c r="BY56" s="993"/>
      <c r="BZ56" s="993"/>
      <c r="CA56" s="993"/>
      <c r="CB56" s="993"/>
      <c r="CC56" s="993"/>
      <c r="CD56" s="993"/>
      <c r="CE56" s="993"/>
      <c r="CF56" s="993"/>
      <c r="CG56" s="1014"/>
      <c r="CH56" s="989"/>
      <c r="CI56" s="990"/>
      <c r="CJ56" s="990"/>
      <c r="CK56" s="990"/>
      <c r="CL56" s="991"/>
      <c r="CM56" s="989"/>
      <c r="CN56" s="990"/>
      <c r="CO56" s="990"/>
      <c r="CP56" s="990"/>
      <c r="CQ56" s="991"/>
      <c r="CR56" s="989"/>
      <c r="CS56" s="990"/>
      <c r="CT56" s="990"/>
      <c r="CU56" s="990"/>
      <c r="CV56" s="991"/>
      <c r="CW56" s="989"/>
      <c r="CX56" s="990"/>
      <c r="CY56" s="990"/>
      <c r="CZ56" s="990"/>
      <c r="DA56" s="991"/>
      <c r="DB56" s="989"/>
      <c r="DC56" s="990"/>
      <c r="DD56" s="990"/>
      <c r="DE56" s="990"/>
      <c r="DF56" s="991"/>
      <c r="DG56" s="989"/>
      <c r="DH56" s="990"/>
      <c r="DI56" s="990"/>
      <c r="DJ56" s="990"/>
      <c r="DK56" s="991"/>
      <c r="DL56" s="989"/>
      <c r="DM56" s="990"/>
      <c r="DN56" s="990"/>
      <c r="DO56" s="990"/>
      <c r="DP56" s="991"/>
      <c r="DQ56" s="989"/>
      <c r="DR56" s="990"/>
      <c r="DS56" s="990"/>
      <c r="DT56" s="990"/>
      <c r="DU56" s="991"/>
      <c r="DV56" s="992"/>
      <c r="DW56" s="993"/>
      <c r="DX56" s="993"/>
      <c r="DY56" s="993"/>
      <c r="DZ56" s="994"/>
      <c r="EA56" s="218"/>
    </row>
    <row r="57" spans="1:131" ht="26.25" customHeight="1" x14ac:dyDescent="0.2">
      <c r="A57" s="226">
        <v>30</v>
      </c>
      <c r="B57" s="1030"/>
      <c r="C57" s="1031"/>
      <c r="D57" s="1031"/>
      <c r="E57" s="1031"/>
      <c r="F57" s="1031"/>
      <c r="G57" s="1031"/>
      <c r="H57" s="1031"/>
      <c r="I57" s="1031"/>
      <c r="J57" s="1031"/>
      <c r="K57" s="1031"/>
      <c r="L57" s="1031"/>
      <c r="M57" s="1031"/>
      <c r="N57" s="1031"/>
      <c r="O57" s="1031"/>
      <c r="P57" s="1032"/>
      <c r="Q57" s="1033"/>
      <c r="R57" s="1025"/>
      <c r="S57" s="1025"/>
      <c r="T57" s="1025"/>
      <c r="U57" s="1025"/>
      <c r="V57" s="1025"/>
      <c r="W57" s="1025"/>
      <c r="X57" s="1025"/>
      <c r="Y57" s="1025"/>
      <c r="Z57" s="1025"/>
      <c r="AA57" s="1025"/>
      <c r="AB57" s="1025"/>
      <c r="AC57" s="1025"/>
      <c r="AD57" s="1025"/>
      <c r="AE57" s="1034"/>
      <c r="AF57" s="1035"/>
      <c r="AG57" s="1036"/>
      <c r="AH57" s="1036"/>
      <c r="AI57" s="1036"/>
      <c r="AJ57" s="1037"/>
      <c r="AK57" s="1024"/>
      <c r="AL57" s="1025"/>
      <c r="AM57" s="1025"/>
      <c r="AN57" s="1025"/>
      <c r="AO57" s="1025"/>
      <c r="AP57" s="1025"/>
      <c r="AQ57" s="1025"/>
      <c r="AR57" s="1025"/>
      <c r="AS57" s="1025"/>
      <c r="AT57" s="1025"/>
      <c r="AU57" s="1025"/>
      <c r="AV57" s="1025"/>
      <c r="AW57" s="1025"/>
      <c r="AX57" s="1025"/>
      <c r="AY57" s="1025"/>
      <c r="AZ57" s="1026"/>
      <c r="BA57" s="1026"/>
      <c r="BB57" s="1026"/>
      <c r="BC57" s="1026"/>
      <c r="BD57" s="1026"/>
      <c r="BE57" s="972"/>
      <c r="BF57" s="972"/>
      <c r="BG57" s="972"/>
      <c r="BH57" s="972"/>
      <c r="BI57" s="973"/>
      <c r="BJ57" s="220"/>
      <c r="BK57" s="220"/>
      <c r="BL57" s="220"/>
      <c r="BM57" s="220"/>
      <c r="BN57" s="220"/>
      <c r="BO57" s="229"/>
      <c r="BP57" s="229"/>
      <c r="BQ57" s="226">
        <v>51</v>
      </c>
      <c r="BR57" s="227"/>
      <c r="BS57" s="992"/>
      <c r="BT57" s="993"/>
      <c r="BU57" s="993"/>
      <c r="BV57" s="993"/>
      <c r="BW57" s="993"/>
      <c r="BX57" s="993"/>
      <c r="BY57" s="993"/>
      <c r="BZ57" s="993"/>
      <c r="CA57" s="993"/>
      <c r="CB57" s="993"/>
      <c r="CC57" s="993"/>
      <c r="CD57" s="993"/>
      <c r="CE57" s="993"/>
      <c r="CF57" s="993"/>
      <c r="CG57" s="1014"/>
      <c r="CH57" s="989"/>
      <c r="CI57" s="990"/>
      <c r="CJ57" s="990"/>
      <c r="CK57" s="990"/>
      <c r="CL57" s="991"/>
      <c r="CM57" s="989"/>
      <c r="CN57" s="990"/>
      <c r="CO57" s="990"/>
      <c r="CP57" s="990"/>
      <c r="CQ57" s="991"/>
      <c r="CR57" s="989"/>
      <c r="CS57" s="990"/>
      <c r="CT57" s="990"/>
      <c r="CU57" s="990"/>
      <c r="CV57" s="991"/>
      <c r="CW57" s="989"/>
      <c r="CX57" s="990"/>
      <c r="CY57" s="990"/>
      <c r="CZ57" s="990"/>
      <c r="DA57" s="991"/>
      <c r="DB57" s="989"/>
      <c r="DC57" s="990"/>
      <c r="DD57" s="990"/>
      <c r="DE57" s="990"/>
      <c r="DF57" s="991"/>
      <c r="DG57" s="989"/>
      <c r="DH57" s="990"/>
      <c r="DI57" s="990"/>
      <c r="DJ57" s="990"/>
      <c r="DK57" s="991"/>
      <c r="DL57" s="989"/>
      <c r="DM57" s="990"/>
      <c r="DN57" s="990"/>
      <c r="DO57" s="990"/>
      <c r="DP57" s="991"/>
      <c r="DQ57" s="989"/>
      <c r="DR57" s="990"/>
      <c r="DS57" s="990"/>
      <c r="DT57" s="990"/>
      <c r="DU57" s="991"/>
      <c r="DV57" s="992"/>
      <c r="DW57" s="993"/>
      <c r="DX57" s="993"/>
      <c r="DY57" s="993"/>
      <c r="DZ57" s="994"/>
      <c r="EA57" s="218"/>
    </row>
    <row r="58" spans="1:131" ht="26.25" customHeight="1" x14ac:dyDescent="0.2">
      <c r="A58" s="226">
        <v>31</v>
      </c>
      <c r="B58" s="1030"/>
      <c r="C58" s="1031"/>
      <c r="D58" s="1031"/>
      <c r="E58" s="1031"/>
      <c r="F58" s="1031"/>
      <c r="G58" s="1031"/>
      <c r="H58" s="1031"/>
      <c r="I58" s="1031"/>
      <c r="J58" s="1031"/>
      <c r="K58" s="1031"/>
      <c r="L58" s="1031"/>
      <c r="M58" s="1031"/>
      <c r="N58" s="1031"/>
      <c r="O58" s="1031"/>
      <c r="P58" s="1032"/>
      <c r="Q58" s="1033"/>
      <c r="R58" s="1025"/>
      <c r="S58" s="1025"/>
      <c r="T58" s="1025"/>
      <c r="U58" s="1025"/>
      <c r="V58" s="1025"/>
      <c r="W58" s="1025"/>
      <c r="X58" s="1025"/>
      <c r="Y58" s="1025"/>
      <c r="Z58" s="1025"/>
      <c r="AA58" s="1025"/>
      <c r="AB58" s="1025"/>
      <c r="AC58" s="1025"/>
      <c r="AD58" s="1025"/>
      <c r="AE58" s="1034"/>
      <c r="AF58" s="1035"/>
      <c r="AG58" s="1036"/>
      <c r="AH58" s="1036"/>
      <c r="AI58" s="1036"/>
      <c r="AJ58" s="1037"/>
      <c r="AK58" s="1024"/>
      <c r="AL58" s="1025"/>
      <c r="AM58" s="1025"/>
      <c r="AN58" s="1025"/>
      <c r="AO58" s="1025"/>
      <c r="AP58" s="1025"/>
      <c r="AQ58" s="1025"/>
      <c r="AR58" s="1025"/>
      <c r="AS58" s="1025"/>
      <c r="AT58" s="1025"/>
      <c r="AU58" s="1025"/>
      <c r="AV58" s="1025"/>
      <c r="AW58" s="1025"/>
      <c r="AX58" s="1025"/>
      <c r="AY58" s="1025"/>
      <c r="AZ58" s="1026"/>
      <c r="BA58" s="1026"/>
      <c r="BB58" s="1026"/>
      <c r="BC58" s="1026"/>
      <c r="BD58" s="1026"/>
      <c r="BE58" s="972"/>
      <c r="BF58" s="972"/>
      <c r="BG58" s="972"/>
      <c r="BH58" s="972"/>
      <c r="BI58" s="973"/>
      <c r="BJ58" s="220"/>
      <c r="BK58" s="220"/>
      <c r="BL58" s="220"/>
      <c r="BM58" s="220"/>
      <c r="BN58" s="220"/>
      <c r="BO58" s="229"/>
      <c r="BP58" s="229"/>
      <c r="BQ58" s="226">
        <v>52</v>
      </c>
      <c r="BR58" s="227"/>
      <c r="BS58" s="992"/>
      <c r="BT58" s="993"/>
      <c r="BU58" s="993"/>
      <c r="BV58" s="993"/>
      <c r="BW58" s="993"/>
      <c r="BX58" s="993"/>
      <c r="BY58" s="993"/>
      <c r="BZ58" s="993"/>
      <c r="CA58" s="993"/>
      <c r="CB58" s="993"/>
      <c r="CC58" s="993"/>
      <c r="CD58" s="993"/>
      <c r="CE58" s="993"/>
      <c r="CF58" s="993"/>
      <c r="CG58" s="1014"/>
      <c r="CH58" s="989"/>
      <c r="CI58" s="990"/>
      <c r="CJ58" s="990"/>
      <c r="CK58" s="990"/>
      <c r="CL58" s="991"/>
      <c r="CM58" s="989"/>
      <c r="CN58" s="990"/>
      <c r="CO58" s="990"/>
      <c r="CP58" s="990"/>
      <c r="CQ58" s="991"/>
      <c r="CR58" s="989"/>
      <c r="CS58" s="990"/>
      <c r="CT58" s="990"/>
      <c r="CU58" s="990"/>
      <c r="CV58" s="991"/>
      <c r="CW58" s="989"/>
      <c r="CX58" s="990"/>
      <c r="CY58" s="990"/>
      <c r="CZ58" s="990"/>
      <c r="DA58" s="991"/>
      <c r="DB58" s="989"/>
      <c r="DC58" s="990"/>
      <c r="DD58" s="990"/>
      <c r="DE58" s="990"/>
      <c r="DF58" s="991"/>
      <c r="DG58" s="989"/>
      <c r="DH58" s="990"/>
      <c r="DI58" s="990"/>
      <c r="DJ58" s="990"/>
      <c r="DK58" s="991"/>
      <c r="DL58" s="989"/>
      <c r="DM58" s="990"/>
      <c r="DN58" s="990"/>
      <c r="DO58" s="990"/>
      <c r="DP58" s="991"/>
      <c r="DQ58" s="989"/>
      <c r="DR58" s="990"/>
      <c r="DS58" s="990"/>
      <c r="DT58" s="990"/>
      <c r="DU58" s="991"/>
      <c r="DV58" s="992"/>
      <c r="DW58" s="993"/>
      <c r="DX58" s="993"/>
      <c r="DY58" s="993"/>
      <c r="DZ58" s="994"/>
      <c r="EA58" s="218"/>
    </row>
    <row r="59" spans="1:131" ht="26.25" customHeight="1" x14ac:dyDescent="0.2">
      <c r="A59" s="226">
        <v>32</v>
      </c>
      <c r="B59" s="1030"/>
      <c r="C59" s="1031"/>
      <c r="D59" s="1031"/>
      <c r="E59" s="1031"/>
      <c r="F59" s="1031"/>
      <c r="G59" s="1031"/>
      <c r="H59" s="1031"/>
      <c r="I59" s="1031"/>
      <c r="J59" s="1031"/>
      <c r="K59" s="1031"/>
      <c r="L59" s="1031"/>
      <c r="M59" s="1031"/>
      <c r="N59" s="1031"/>
      <c r="O59" s="1031"/>
      <c r="P59" s="1032"/>
      <c r="Q59" s="1033"/>
      <c r="R59" s="1025"/>
      <c r="S59" s="1025"/>
      <c r="T59" s="1025"/>
      <c r="U59" s="1025"/>
      <c r="V59" s="1025"/>
      <c r="W59" s="1025"/>
      <c r="X59" s="1025"/>
      <c r="Y59" s="1025"/>
      <c r="Z59" s="1025"/>
      <c r="AA59" s="1025"/>
      <c r="AB59" s="1025"/>
      <c r="AC59" s="1025"/>
      <c r="AD59" s="1025"/>
      <c r="AE59" s="1034"/>
      <c r="AF59" s="1035"/>
      <c r="AG59" s="1036"/>
      <c r="AH59" s="1036"/>
      <c r="AI59" s="1036"/>
      <c r="AJ59" s="1037"/>
      <c r="AK59" s="1024"/>
      <c r="AL59" s="1025"/>
      <c r="AM59" s="1025"/>
      <c r="AN59" s="1025"/>
      <c r="AO59" s="1025"/>
      <c r="AP59" s="1025"/>
      <c r="AQ59" s="1025"/>
      <c r="AR59" s="1025"/>
      <c r="AS59" s="1025"/>
      <c r="AT59" s="1025"/>
      <c r="AU59" s="1025"/>
      <c r="AV59" s="1025"/>
      <c r="AW59" s="1025"/>
      <c r="AX59" s="1025"/>
      <c r="AY59" s="1025"/>
      <c r="AZ59" s="1026"/>
      <c r="BA59" s="1026"/>
      <c r="BB59" s="1026"/>
      <c r="BC59" s="1026"/>
      <c r="BD59" s="1026"/>
      <c r="BE59" s="972"/>
      <c r="BF59" s="972"/>
      <c r="BG59" s="972"/>
      <c r="BH59" s="972"/>
      <c r="BI59" s="973"/>
      <c r="BJ59" s="220"/>
      <c r="BK59" s="220"/>
      <c r="BL59" s="220"/>
      <c r="BM59" s="220"/>
      <c r="BN59" s="220"/>
      <c r="BO59" s="229"/>
      <c r="BP59" s="229"/>
      <c r="BQ59" s="226">
        <v>53</v>
      </c>
      <c r="BR59" s="227"/>
      <c r="BS59" s="992"/>
      <c r="BT59" s="993"/>
      <c r="BU59" s="993"/>
      <c r="BV59" s="993"/>
      <c r="BW59" s="993"/>
      <c r="BX59" s="993"/>
      <c r="BY59" s="993"/>
      <c r="BZ59" s="993"/>
      <c r="CA59" s="993"/>
      <c r="CB59" s="993"/>
      <c r="CC59" s="993"/>
      <c r="CD59" s="993"/>
      <c r="CE59" s="993"/>
      <c r="CF59" s="993"/>
      <c r="CG59" s="1014"/>
      <c r="CH59" s="989"/>
      <c r="CI59" s="990"/>
      <c r="CJ59" s="990"/>
      <c r="CK59" s="990"/>
      <c r="CL59" s="991"/>
      <c r="CM59" s="989"/>
      <c r="CN59" s="990"/>
      <c r="CO59" s="990"/>
      <c r="CP59" s="990"/>
      <c r="CQ59" s="991"/>
      <c r="CR59" s="989"/>
      <c r="CS59" s="990"/>
      <c r="CT59" s="990"/>
      <c r="CU59" s="990"/>
      <c r="CV59" s="991"/>
      <c r="CW59" s="989"/>
      <c r="CX59" s="990"/>
      <c r="CY59" s="990"/>
      <c r="CZ59" s="990"/>
      <c r="DA59" s="991"/>
      <c r="DB59" s="989"/>
      <c r="DC59" s="990"/>
      <c r="DD59" s="990"/>
      <c r="DE59" s="990"/>
      <c r="DF59" s="991"/>
      <c r="DG59" s="989"/>
      <c r="DH59" s="990"/>
      <c r="DI59" s="990"/>
      <c r="DJ59" s="990"/>
      <c r="DK59" s="991"/>
      <c r="DL59" s="989"/>
      <c r="DM59" s="990"/>
      <c r="DN59" s="990"/>
      <c r="DO59" s="990"/>
      <c r="DP59" s="991"/>
      <c r="DQ59" s="989"/>
      <c r="DR59" s="990"/>
      <c r="DS59" s="990"/>
      <c r="DT59" s="990"/>
      <c r="DU59" s="991"/>
      <c r="DV59" s="992"/>
      <c r="DW59" s="993"/>
      <c r="DX59" s="993"/>
      <c r="DY59" s="993"/>
      <c r="DZ59" s="994"/>
      <c r="EA59" s="218"/>
    </row>
    <row r="60" spans="1:131" ht="26.25" customHeight="1" x14ac:dyDescent="0.2">
      <c r="A60" s="226">
        <v>33</v>
      </c>
      <c r="B60" s="1030"/>
      <c r="C60" s="1031"/>
      <c r="D60" s="1031"/>
      <c r="E60" s="1031"/>
      <c r="F60" s="1031"/>
      <c r="G60" s="1031"/>
      <c r="H60" s="1031"/>
      <c r="I60" s="1031"/>
      <c r="J60" s="1031"/>
      <c r="K60" s="1031"/>
      <c r="L60" s="1031"/>
      <c r="M60" s="1031"/>
      <c r="N60" s="1031"/>
      <c r="O60" s="1031"/>
      <c r="P60" s="1032"/>
      <c r="Q60" s="1033"/>
      <c r="R60" s="1025"/>
      <c r="S60" s="1025"/>
      <c r="T60" s="1025"/>
      <c r="U60" s="1025"/>
      <c r="V60" s="1025"/>
      <c r="W60" s="1025"/>
      <c r="X60" s="1025"/>
      <c r="Y60" s="1025"/>
      <c r="Z60" s="1025"/>
      <c r="AA60" s="1025"/>
      <c r="AB60" s="1025"/>
      <c r="AC60" s="1025"/>
      <c r="AD60" s="1025"/>
      <c r="AE60" s="1034"/>
      <c r="AF60" s="1035"/>
      <c r="AG60" s="1036"/>
      <c r="AH60" s="1036"/>
      <c r="AI60" s="1036"/>
      <c r="AJ60" s="1037"/>
      <c r="AK60" s="1024"/>
      <c r="AL60" s="1025"/>
      <c r="AM60" s="1025"/>
      <c r="AN60" s="1025"/>
      <c r="AO60" s="1025"/>
      <c r="AP60" s="1025"/>
      <c r="AQ60" s="1025"/>
      <c r="AR60" s="1025"/>
      <c r="AS60" s="1025"/>
      <c r="AT60" s="1025"/>
      <c r="AU60" s="1025"/>
      <c r="AV60" s="1025"/>
      <c r="AW60" s="1025"/>
      <c r="AX60" s="1025"/>
      <c r="AY60" s="1025"/>
      <c r="AZ60" s="1026"/>
      <c r="BA60" s="1026"/>
      <c r="BB60" s="1026"/>
      <c r="BC60" s="1026"/>
      <c r="BD60" s="1026"/>
      <c r="BE60" s="972"/>
      <c r="BF60" s="972"/>
      <c r="BG60" s="972"/>
      <c r="BH60" s="972"/>
      <c r="BI60" s="973"/>
      <c r="BJ60" s="220"/>
      <c r="BK60" s="220"/>
      <c r="BL60" s="220"/>
      <c r="BM60" s="220"/>
      <c r="BN60" s="220"/>
      <c r="BO60" s="229"/>
      <c r="BP60" s="229"/>
      <c r="BQ60" s="226">
        <v>54</v>
      </c>
      <c r="BR60" s="227"/>
      <c r="BS60" s="992"/>
      <c r="BT60" s="993"/>
      <c r="BU60" s="993"/>
      <c r="BV60" s="993"/>
      <c r="BW60" s="993"/>
      <c r="BX60" s="993"/>
      <c r="BY60" s="993"/>
      <c r="BZ60" s="993"/>
      <c r="CA60" s="993"/>
      <c r="CB60" s="993"/>
      <c r="CC60" s="993"/>
      <c r="CD60" s="993"/>
      <c r="CE60" s="993"/>
      <c r="CF60" s="993"/>
      <c r="CG60" s="1014"/>
      <c r="CH60" s="989"/>
      <c r="CI60" s="990"/>
      <c r="CJ60" s="990"/>
      <c r="CK60" s="990"/>
      <c r="CL60" s="991"/>
      <c r="CM60" s="989"/>
      <c r="CN60" s="990"/>
      <c r="CO60" s="990"/>
      <c r="CP60" s="990"/>
      <c r="CQ60" s="991"/>
      <c r="CR60" s="989"/>
      <c r="CS60" s="990"/>
      <c r="CT60" s="990"/>
      <c r="CU60" s="990"/>
      <c r="CV60" s="991"/>
      <c r="CW60" s="989"/>
      <c r="CX60" s="990"/>
      <c r="CY60" s="990"/>
      <c r="CZ60" s="990"/>
      <c r="DA60" s="991"/>
      <c r="DB60" s="989"/>
      <c r="DC60" s="990"/>
      <c r="DD60" s="990"/>
      <c r="DE60" s="990"/>
      <c r="DF60" s="991"/>
      <c r="DG60" s="989"/>
      <c r="DH60" s="990"/>
      <c r="DI60" s="990"/>
      <c r="DJ60" s="990"/>
      <c r="DK60" s="991"/>
      <c r="DL60" s="989"/>
      <c r="DM60" s="990"/>
      <c r="DN60" s="990"/>
      <c r="DO60" s="990"/>
      <c r="DP60" s="991"/>
      <c r="DQ60" s="989"/>
      <c r="DR60" s="990"/>
      <c r="DS60" s="990"/>
      <c r="DT60" s="990"/>
      <c r="DU60" s="991"/>
      <c r="DV60" s="992"/>
      <c r="DW60" s="993"/>
      <c r="DX60" s="993"/>
      <c r="DY60" s="993"/>
      <c r="DZ60" s="994"/>
      <c r="EA60" s="218"/>
    </row>
    <row r="61" spans="1:131" ht="26.25" customHeight="1" thickBot="1" x14ac:dyDescent="0.25">
      <c r="A61" s="226">
        <v>34</v>
      </c>
      <c r="B61" s="1030"/>
      <c r="C61" s="1031"/>
      <c r="D61" s="1031"/>
      <c r="E61" s="1031"/>
      <c r="F61" s="1031"/>
      <c r="G61" s="1031"/>
      <c r="H61" s="1031"/>
      <c r="I61" s="1031"/>
      <c r="J61" s="1031"/>
      <c r="K61" s="1031"/>
      <c r="L61" s="1031"/>
      <c r="M61" s="1031"/>
      <c r="N61" s="1031"/>
      <c r="O61" s="1031"/>
      <c r="P61" s="1032"/>
      <c r="Q61" s="1033"/>
      <c r="R61" s="1025"/>
      <c r="S61" s="1025"/>
      <c r="T61" s="1025"/>
      <c r="U61" s="1025"/>
      <c r="V61" s="1025"/>
      <c r="W61" s="1025"/>
      <c r="X61" s="1025"/>
      <c r="Y61" s="1025"/>
      <c r="Z61" s="1025"/>
      <c r="AA61" s="1025"/>
      <c r="AB61" s="1025"/>
      <c r="AC61" s="1025"/>
      <c r="AD61" s="1025"/>
      <c r="AE61" s="1034"/>
      <c r="AF61" s="1035"/>
      <c r="AG61" s="1036"/>
      <c r="AH61" s="1036"/>
      <c r="AI61" s="1036"/>
      <c r="AJ61" s="1037"/>
      <c r="AK61" s="1024"/>
      <c r="AL61" s="1025"/>
      <c r="AM61" s="1025"/>
      <c r="AN61" s="1025"/>
      <c r="AO61" s="1025"/>
      <c r="AP61" s="1025"/>
      <c r="AQ61" s="1025"/>
      <c r="AR61" s="1025"/>
      <c r="AS61" s="1025"/>
      <c r="AT61" s="1025"/>
      <c r="AU61" s="1025"/>
      <c r="AV61" s="1025"/>
      <c r="AW61" s="1025"/>
      <c r="AX61" s="1025"/>
      <c r="AY61" s="1025"/>
      <c r="AZ61" s="1026"/>
      <c r="BA61" s="1026"/>
      <c r="BB61" s="1026"/>
      <c r="BC61" s="1026"/>
      <c r="BD61" s="1026"/>
      <c r="BE61" s="972"/>
      <c r="BF61" s="972"/>
      <c r="BG61" s="972"/>
      <c r="BH61" s="972"/>
      <c r="BI61" s="973"/>
      <c r="BJ61" s="220"/>
      <c r="BK61" s="220"/>
      <c r="BL61" s="220"/>
      <c r="BM61" s="220"/>
      <c r="BN61" s="220"/>
      <c r="BO61" s="229"/>
      <c r="BP61" s="229"/>
      <c r="BQ61" s="226">
        <v>55</v>
      </c>
      <c r="BR61" s="227"/>
      <c r="BS61" s="992"/>
      <c r="BT61" s="993"/>
      <c r="BU61" s="993"/>
      <c r="BV61" s="993"/>
      <c r="BW61" s="993"/>
      <c r="BX61" s="993"/>
      <c r="BY61" s="993"/>
      <c r="BZ61" s="993"/>
      <c r="CA61" s="993"/>
      <c r="CB61" s="993"/>
      <c r="CC61" s="993"/>
      <c r="CD61" s="993"/>
      <c r="CE61" s="993"/>
      <c r="CF61" s="993"/>
      <c r="CG61" s="1014"/>
      <c r="CH61" s="989"/>
      <c r="CI61" s="990"/>
      <c r="CJ61" s="990"/>
      <c r="CK61" s="990"/>
      <c r="CL61" s="991"/>
      <c r="CM61" s="989"/>
      <c r="CN61" s="990"/>
      <c r="CO61" s="990"/>
      <c r="CP61" s="990"/>
      <c r="CQ61" s="991"/>
      <c r="CR61" s="989"/>
      <c r="CS61" s="990"/>
      <c r="CT61" s="990"/>
      <c r="CU61" s="990"/>
      <c r="CV61" s="991"/>
      <c r="CW61" s="989"/>
      <c r="CX61" s="990"/>
      <c r="CY61" s="990"/>
      <c r="CZ61" s="990"/>
      <c r="DA61" s="991"/>
      <c r="DB61" s="989"/>
      <c r="DC61" s="990"/>
      <c r="DD61" s="990"/>
      <c r="DE61" s="990"/>
      <c r="DF61" s="991"/>
      <c r="DG61" s="989"/>
      <c r="DH61" s="990"/>
      <c r="DI61" s="990"/>
      <c r="DJ61" s="990"/>
      <c r="DK61" s="991"/>
      <c r="DL61" s="989"/>
      <c r="DM61" s="990"/>
      <c r="DN61" s="990"/>
      <c r="DO61" s="990"/>
      <c r="DP61" s="991"/>
      <c r="DQ61" s="989"/>
      <c r="DR61" s="990"/>
      <c r="DS61" s="990"/>
      <c r="DT61" s="990"/>
      <c r="DU61" s="991"/>
      <c r="DV61" s="992"/>
      <c r="DW61" s="993"/>
      <c r="DX61" s="993"/>
      <c r="DY61" s="993"/>
      <c r="DZ61" s="994"/>
      <c r="EA61" s="218"/>
    </row>
    <row r="62" spans="1:131" ht="26.25" customHeight="1" x14ac:dyDescent="0.2">
      <c r="A62" s="226">
        <v>35</v>
      </c>
      <c r="B62" s="1030"/>
      <c r="C62" s="1031"/>
      <c r="D62" s="1031"/>
      <c r="E62" s="1031"/>
      <c r="F62" s="1031"/>
      <c r="G62" s="1031"/>
      <c r="H62" s="1031"/>
      <c r="I62" s="1031"/>
      <c r="J62" s="1031"/>
      <c r="K62" s="1031"/>
      <c r="L62" s="1031"/>
      <c r="M62" s="1031"/>
      <c r="N62" s="1031"/>
      <c r="O62" s="1031"/>
      <c r="P62" s="1032"/>
      <c r="Q62" s="1033"/>
      <c r="R62" s="1025"/>
      <c r="S62" s="1025"/>
      <c r="T62" s="1025"/>
      <c r="U62" s="1025"/>
      <c r="V62" s="1025"/>
      <c r="W62" s="1025"/>
      <c r="X62" s="1025"/>
      <c r="Y62" s="1025"/>
      <c r="Z62" s="1025"/>
      <c r="AA62" s="1025"/>
      <c r="AB62" s="1025"/>
      <c r="AC62" s="1025"/>
      <c r="AD62" s="1025"/>
      <c r="AE62" s="1034"/>
      <c r="AF62" s="1035"/>
      <c r="AG62" s="1036"/>
      <c r="AH62" s="1036"/>
      <c r="AI62" s="1036"/>
      <c r="AJ62" s="1037"/>
      <c r="AK62" s="1024"/>
      <c r="AL62" s="1025"/>
      <c r="AM62" s="1025"/>
      <c r="AN62" s="1025"/>
      <c r="AO62" s="1025"/>
      <c r="AP62" s="1025"/>
      <c r="AQ62" s="1025"/>
      <c r="AR62" s="1025"/>
      <c r="AS62" s="1025"/>
      <c r="AT62" s="1025"/>
      <c r="AU62" s="1025"/>
      <c r="AV62" s="1025"/>
      <c r="AW62" s="1025"/>
      <c r="AX62" s="1025"/>
      <c r="AY62" s="1025"/>
      <c r="AZ62" s="1026"/>
      <c r="BA62" s="1026"/>
      <c r="BB62" s="1026"/>
      <c r="BC62" s="1026"/>
      <c r="BD62" s="1026"/>
      <c r="BE62" s="972"/>
      <c r="BF62" s="972"/>
      <c r="BG62" s="972"/>
      <c r="BH62" s="972"/>
      <c r="BI62" s="973"/>
      <c r="BJ62" s="1027" t="s">
        <v>394</v>
      </c>
      <c r="BK62" s="1028"/>
      <c r="BL62" s="1028"/>
      <c r="BM62" s="1028"/>
      <c r="BN62" s="1029"/>
      <c r="BO62" s="229"/>
      <c r="BP62" s="229"/>
      <c r="BQ62" s="226">
        <v>56</v>
      </c>
      <c r="BR62" s="227"/>
      <c r="BS62" s="992"/>
      <c r="BT62" s="993"/>
      <c r="BU62" s="993"/>
      <c r="BV62" s="993"/>
      <c r="BW62" s="993"/>
      <c r="BX62" s="993"/>
      <c r="BY62" s="993"/>
      <c r="BZ62" s="993"/>
      <c r="CA62" s="993"/>
      <c r="CB62" s="993"/>
      <c r="CC62" s="993"/>
      <c r="CD62" s="993"/>
      <c r="CE62" s="993"/>
      <c r="CF62" s="993"/>
      <c r="CG62" s="1014"/>
      <c r="CH62" s="989"/>
      <c r="CI62" s="990"/>
      <c r="CJ62" s="990"/>
      <c r="CK62" s="990"/>
      <c r="CL62" s="991"/>
      <c r="CM62" s="989"/>
      <c r="CN62" s="990"/>
      <c r="CO62" s="990"/>
      <c r="CP62" s="990"/>
      <c r="CQ62" s="991"/>
      <c r="CR62" s="989"/>
      <c r="CS62" s="990"/>
      <c r="CT62" s="990"/>
      <c r="CU62" s="990"/>
      <c r="CV62" s="991"/>
      <c r="CW62" s="989"/>
      <c r="CX62" s="990"/>
      <c r="CY62" s="990"/>
      <c r="CZ62" s="990"/>
      <c r="DA62" s="991"/>
      <c r="DB62" s="989"/>
      <c r="DC62" s="990"/>
      <c r="DD62" s="990"/>
      <c r="DE62" s="990"/>
      <c r="DF62" s="991"/>
      <c r="DG62" s="989"/>
      <c r="DH62" s="990"/>
      <c r="DI62" s="990"/>
      <c r="DJ62" s="990"/>
      <c r="DK62" s="991"/>
      <c r="DL62" s="989"/>
      <c r="DM62" s="990"/>
      <c r="DN62" s="990"/>
      <c r="DO62" s="990"/>
      <c r="DP62" s="991"/>
      <c r="DQ62" s="989"/>
      <c r="DR62" s="990"/>
      <c r="DS62" s="990"/>
      <c r="DT62" s="990"/>
      <c r="DU62" s="991"/>
      <c r="DV62" s="992"/>
      <c r="DW62" s="993"/>
      <c r="DX62" s="993"/>
      <c r="DY62" s="993"/>
      <c r="DZ62" s="994"/>
      <c r="EA62" s="218"/>
    </row>
    <row r="63" spans="1:131" ht="26.25" customHeight="1" thickBot="1" x14ac:dyDescent="0.25">
      <c r="A63" s="228" t="s">
        <v>376</v>
      </c>
      <c r="B63" s="937" t="s">
        <v>395</v>
      </c>
      <c r="C63" s="938"/>
      <c r="D63" s="938"/>
      <c r="E63" s="938"/>
      <c r="F63" s="938"/>
      <c r="G63" s="938"/>
      <c r="H63" s="938"/>
      <c r="I63" s="938"/>
      <c r="J63" s="938"/>
      <c r="K63" s="938"/>
      <c r="L63" s="938"/>
      <c r="M63" s="938"/>
      <c r="N63" s="938"/>
      <c r="O63" s="938"/>
      <c r="P63" s="948"/>
      <c r="Q63" s="962"/>
      <c r="R63" s="963"/>
      <c r="S63" s="963"/>
      <c r="T63" s="963"/>
      <c r="U63" s="963"/>
      <c r="V63" s="963"/>
      <c r="W63" s="963"/>
      <c r="X63" s="963"/>
      <c r="Y63" s="963"/>
      <c r="Z63" s="963"/>
      <c r="AA63" s="963"/>
      <c r="AB63" s="963"/>
      <c r="AC63" s="963"/>
      <c r="AD63" s="963"/>
      <c r="AE63" s="1020"/>
      <c r="AF63" s="1021">
        <v>540</v>
      </c>
      <c r="AG63" s="959"/>
      <c r="AH63" s="959"/>
      <c r="AI63" s="959"/>
      <c r="AJ63" s="1022"/>
      <c r="AK63" s="1023"/>
      <c r="AL63" s="963"/>
      <c r="AM63" s="963"/>
      <c r="AN63" s="963"/>
      <c r="AO63" s="963"/>
      <c r="AP63" s="959">
        <v>5012</v>
      </c>
      <c r="AQ63" s="959"/>
      <c r="AR63" s="959"/>
      <c r="AS63" s="959"/>
      <c r="AT63" s="959"/>
      <c r="AU63" s="959">
        <v>3207</v>
      </c>
      <c r="AV63" s="959"/>
      <c r="AW63" s="959"/>
      <c r="AX63" s="959"/>
      <c r="AY63" s="959"/>
      <c r="AZ63" s="1017"/>
      <c r="BA63" s="1017"/>
      <c r="BB63" s="1017"/>
      <c r="BC63" s="1017"/>
      <c r="BD63" s="1017"/>
      <c r="BE63" s="960"/>
      <c r="BF63" s="960"/>
      <c r="BG63" s="960"/>
      <c r="BH63" s="960"/>
      <c r="BI63" s="961"/>
      <c r="BJ63" s="1018" t="s">
        <v>122</v>
      </c>
      <c r="BK63" s="953"/>
      <c r="BL63" s="953"/>
      <c r="BM63" s="953"/>
      <c r="BN63" s="1019"/>
      <c r="BO63" s="229"/>
      <c r="BP63" s="229"/>
      <c r="BQ63" s="226">
        <v>57</v>
      </c>
      <c r="BR63" s="227"/>
      <c r="BS63" s="992"/>
      <c r="BT63" s="993"/>
      <c r="BU63" s="993"/>
      <c r="BV63" s="993"/>
      <c r="BW63" s="993"/>
      <c r="BX63" s="993"/>
      <c r="BY63" s="993"/>
      <c r="BZ63" s="993"/>
      <c r="CA63" s="993"/>
      <c r="CB63" s="993"/>
      <c r="CC63" s="993"/>
      <c r="CD63" s="993"/>
      <c r="CE63" s="993"/>
      <c r="CF63" s="993"/>
      <c r="CG63" s="1014"/>
      <c r="CH63" s="989"/>
      <c r="CI63" s="990"/>
      <c r="CJ63" s="990"/>
      <c r="CK63" s="990"/>
      <c r="CL63" s="991"/>
      <c r="CM63" s="989"/>
      <c r="CN63" s="990"/>
      <c r="CO63" s="990"/>
      <c r="CP63" s="990"/>
      <c r="CQ63" s="991"/>
      <c r="CR63" s="989"/>
      <c r="CS63" s="990"/>
      <c r="CT63" s="990"/>
      <c r="CU63" s="990"/>
      <c r="CV63" s="991"/>
      <c r="CW63" s="989"/>
      <c r="CX63" s="990"/>
      <c r="CY63" s="990"/>
      <c r="CZ63" s="990"/>
      <c r="DA63" s="991"/>
      <c r="DB63" s="989"/>
      <c r="DC63" s="990"/>
      <c r="DD63" s="990"/>
      <c r="DE63" s="990"/>
      <c r="DF63" s="991"/>
      <c r="DG63" s="989"/>
      <c r="DH63" s="990"/>
      <c r="DI63" s="990"/>
      <c r="DJ63" s="990"/>
      <c r="DK63" s="991"/>
      <c r="DL63" s="989"/>
      <c r="DM63" s="990"/>
      <c r="DN63" s="990"/>
      <c r="DO63" s="990"/>
      <c r="DP63" s="991"/>
      <c r="DQ63" s="989"/>
      <c r="DR63" s="990"/>
      <c r="DS63" s="990"/>
      <c r="DT63" s="990"/>
      <c r="DU63" s="991"/>
      <c r="DV63" s="992"/>
      <c r="DW63" s="993"/>
      <c r="DX63" s="993"/>
      <c r="DY63" s="993"/>
      <c r="DZ63" s="994"/>
      <c r="EA63" s="218"/>
    </row>
    <row r="64" spans="1:131" ht="26.25" customHeight="1" x14ac:dyDescent="0.2">
      <c r="A64" s="229"/>
      <c r="B64" s="229"/>
      <c r="C64" s="229"/>
      <c r="D64" s="229"/>
      <c r="E64" s="229"/>
      <c r="F64" s="229"/>
      <c r="G64" s="229"/>
      <c r="H64" s="229"/>
      <c r="I64" s="229"/>
      <c r="J64" s="229"/>
      <c r="K64" s="229"/>
      <c r="L64" s="229"/>
      <c r="M64" s="229"/>
      <c r="N64" s="229"/>
      <c r="O64" s="229"/>
      <c r="P64" s="229"/>
      <c r="Q64" s="229"/>
      <c r="R64" s="229"/>
      <c r="S64" s="229"/>
      <c r="T64" s="229"/>
      <c r="U64" s="229"/>
      <c r="V64" s="229"/>
      <c r="W64" s="229"/>
      <c r="X64" s="229"/>
      <c r="Y64" s="229"/>
      <c r="Z64" s="229"/>
      <c r="AA64" s="229"/>
      <c r="AB64" s="229"/>
      <c r="AC64" s="229"/>
      <c r="AD64" s="229"/>
      <c r="AE64" s="229"/>
      <c r="AF64" s="229"/>
      <c r="AG64" s="229"/>
      <c r="AH64" s="229"/>
      <c r="AI64" s="229"/>
      <c r="AJ64" s="229"/>
      <c r="AK64" s="229"/>
      <c r="AL64" s="229"/>
      <c r="AM64" s="229"/>
      <c r="AN64" s="229"/>
      <c r="AO64" s="229"/>
      <c r="AP64" s="229"/>
      <c r="AQ64" s="229"/>
      <c r="AR64" s="229"/>
      <c r="AS64" s="229"/>
      <c r="AT64" s="229"/>
      <c r="AU64" s="229"/>
      <c r="AV64" s="229"/>
      <c r="AW64" s="229"/>
      <c r="AX64" s="229"/>
      <c r="AY64" s="229"/>
      <c r="AZ64" s="229"/>
      <c r="BA64" s="229"/>
      <c r="BB64" s="229"/>
      <c r="BC64" s="229"/>
      <c r="BD64" s="229"/>
      <c r="BE64" s="229"/>
      <c r="BF64" s="229"/>
      <c r="BG64" s="229"/>
      <c r="BH64" s="229"/>
      <c r="BI64" s="229"/>
      <c r="BJ64" s="229"/>
      <c r="BK64" s="229"/>
      <c r="BL64" s="229"/>
      <c r="BM64" s="229"/>
      <c r="BN64" s="229"/>
      <c r="BO64" s="229"/>
      <c r="BP64" s="229"/>
      <c r="BQ64" s="226">
        <v>58</v>
      </c>
      <c r="BR64" s="227"/>
      <c r="BS64" s="992"/>
      <c r="BT64" s="993"/>
      <c r="BU64" s="993"/>
      <c r="BV64" s="993"/>
      <c r="BW64" s="993"/>
      <c r="BX64" s="993"/>
      <c r="BY64" s="993"/>
      <c r="BZ64" s="993"/>
      <c r="CA64" s="993"/>
      <c r="CB64" s="993"/>
      <c r="CC64" s="993"/>
      <c r="CD64" s="993"/>
      <c r="CE64" s="993"/>
      <c r="CF64" s="993"/>
      <c r="CG64" s="1014"/>
      <c r="CH64" s="989"/>
      <c r="CI64" s="990"/>
      <c r="CJ64" s="990"/>
      <c r="CK64" s="990"/>
      <c r="CL64" s="991"/>
      <c r="CM64" s="989"/>
      <c r="CN64" s="990"/>
      <c r="CO64" s="990"/>
      <c r="CP64" s="990"/>
      <c r="CQ64" s="991"/>
      <c r="CR64" s="989"/>
      <c r="CS64" s="990"/>
      <c r="CT64" s="990"/>
      <c r="CU64" s="990"/>
      <c r="CV64" s="991"/>
      <c r="CW64" s="989"/>
      <c r="CX64" s="990"/>
      <c r="CY64" s="990"/>
      <c r="CZ64" s="990"/>
      <c r="DA64" s="991"/>
      <c r="DB64" s="989"/>
      <c r="DC64" s="990"/>
      <c r="DD64" s="990"/>
      <c r="DE64" s="990"/>
      <c r="DF64" s="991"/>
      <c r="DG64" s="989"/>
      <c r="DH64" s="990"/>
      <c r="DI64" s="990"/>
      <c r="DJ64" s="990"/>
      <c r="DK64" s="991"/>
      <c r="DL64" s="989"/>
      <c r="DM64" s="990"/>
      <c r="DN64" s="990"/>
      <c r="DO64" s="990"/>
      <c r="DP64" s="991"/>
      <c r="DQ64" s="989"/>
      <c r="DR64" s="990"/>
      <c r="DS64" s="990"/>
      <c r="DT64" s="990"/>
      <c r="DU64" s="991"/>
      <c r="DV64" s="992"/>
      <c r="DW64" s="993"/>
      <c r="DX64" s="993"/>
      <c r="DY64" s="993"/>
      <c r="DZ64" s="994"/>
      <c r="EA64" s="218"/>
    </row>
    <row r="65" spans="1:131" ht="26.25" customHeight="1" thickBot="1" x14ac:dyDescent="0.25">
      <c r="A65" s="220" t="s">
        <v>396</v>
      </c>
      <c r="B65" s="220"/>
      <c r="C65" s="220"/>
      <c r="D65" s="220"/>
      <c r="E65" s="220"/>
      <c r="F65" s="220"/>
      <c r="G65" s="220"/>
      <c r="H65" s="220"/>
      <c r="I65" s="220"/>
      <c r="J65" s="220"/>
      <c r="K65" s="220"/>
      <c r="L65" s="220"/>
      <c r="M65" s="220"/>
      <c r="N65" s="220"/>
      <c r="O65" s="220"/>
      <c r="P65" s="220"/>
      <c r="Q65" s="220"/>
      <c r="R65" s="220"/>
      <c r="S65" s="220"/>
      <c r="T65" s="220"/>
      <c r="U65" s="220"/>
      <c r="V65" s="220"/>
      <c r="W65" s="220"/>
      <c r="X65" s="220"/>
      <c r="Y65" s="220"/>
      <c r="Z65" s="220"/>
      <c r="AA65" s="220"/>
      <c r="AB65" s="220"/>
      <c r="AC65" s="220"/>
      <c r="AD65" s="220"/>
      <c r="AE65" s="220"/>
      <c r="AF65" s="220"/>
      <c r="AG65" s="220"/>
      <c r="AH65" s="220"/>
      <c r="AI65" s="220"/>
      <c r="AJ65" s="220"/>
      <c r="AK65" s="220"/>
      <c r="AL65" s="220"/>
      <c r="AM65" s="220"/>
      <c r="AN65" s="220"/>
      <c r="AO65" s="220"/>
      <c r="AP65" s="220"/>
      <c r="AQ65" s="220"/>
      <c r="AR65" s="220"/>
      <c r="AS65" s="220"/>
      <c r="AT65" s="220"/>
      <c r="AU65" s="220"/>
      <c r="AV65" s="220"/>
      <c r="AW65" s="220"/>
      <c r="AX65" s="220"/>
      <c r="AY65" s="220"/>
      <c r="AZ65" s="220"/>
      <c r="BA65" s="220"/>
      <c r="BB65" s="220"/>
      <c r="BC65" s="220"/>
      <c r="BD65" s="220"/>
      <c r="BE65" s="229"/>
      <c r="BF65" s="229"/>
      <c r="BG65" s="229"/>
      <c r="BH65" s="229"/>
      <c r="BI65" s="229"/>
      <c r="BJ65" s="229"/>
      <c r="BK65" s="229"/>
      <c r="BL65" s="229"/>
      <c r="BM65" s="229"/>
      <c r="BN65" s="229"/>
      <c r="BO65" s="229"/>
      <c r="BP65" s="229"/>
      <c r="BQ65" s="226">
        <v>59</v>
      </c>
      <c r="BR65" s="227"/>
      <c r="BS65" s="992"/>
      <c r="BT65" s="993"/>
      <c r="BU65" s="993"/>
      <c r="BV65" s="993"/>
      <c r="BW65" s="993"/>
      <c r="BX65" s="993"/>
      <c r="BY65" s="993"/>
      <c r="BZ65" s="993"/>
      <c r="CA65" s="993"/>
      <c r="CB65" s="993"/>
      <c r="CC65" s="993"/>
      <c r="CD65" s="993"/>
      <c r="CE65" s="993"/>
      <c r="CF65" s="993"/>
      <c r="CG65" s="1014"/>
      <c r="CH65" s="989"/>
      <c r="CI65" s="990"/>
      <c r="CJ65" s="990"/>
      <c r="CK65" s="990"/>
      <c r="CL65" s="991"/>
      <c r="CM65" s="989"/>
      <c r="CN65" s="990"/>
      <c r="CO65" s="990"/>
      <c r="CP65" s="990"/>
      <c r="CQ65" s="991"/>
      <c r="CR65" s="989"/>
      <c r="CS65" s="990"/>
      <c r="CT65" s="990"/>
      <c r="CU65" s="990"/>
      <c r="CV65" s="991"/>
      <c r="CW65" s="989"/>
      <c r="CX65" s="990"/>
      <c r="CY65" s="990"/>
      <c r="CZ65" s="990"/>
      <c r="DA65" s="991"/>
      <c r="DB65" s="989"/>
      <c r="DC65" s="990"/>
      <c r="DD65" s="990"/>
      <c r="DE65" s="990"/>
      <c r="DF65" s="991"/>
      <c r="DG65" s="989"/>
      <c r="DH65" s="990"/>
      <c r="DI65" s="990"/>
      <c r="DJ65" s="990"/>
      <c r="DK65" s="991"/>
      <c r="DL65" s="989"/>
      <c r="DM65" s="990"/>
      <c r="DN65" s="990"/>
      <c r="DO65" s="990"/>
      <c r="DP65" s="991"/>
      <c r="DQ65" s="989"/>
      <c r="DR65" s="990"/>
      <c r="DS65" s="990"/>
      <c r="DT65" s="990"/>
      <c r="DU65" s="991"/>
      <c r="DV65" s="992"/>
      <c r="DW65" s="993"/>
      <c r="DX65" s="993"/>
      <c r="DY65" s="993"/>
      <c r="DZ65" s="994"/>
      <c r="EA65" s="218"/>
    </row>
    <row r="66" spans="1:131" ht="26.25" customHeight="1" x14ac:dyDescent="0.2">
      <c r="A66" s="995" t="s">
        <v>397</v>
      </c>
      <c r="B66" s="996"/>
      <c r="C66" s="996"/>
      <c r="D66" s="996"/>
      <c r="E66" s="996"/>
      <c r="F66" s="996"/>
      <c r="G66" s="996"/>
      <c r="H66" s="996"/>
      <c r="I66" s="996"/>
      <c r="J66" s="996"/>
      <c r="K66" s="996"/>
      <c r="L66" s="996"/>
      <c r="M66" s="996"/>
      <c r="N66" s="996"/>
      <c r="O66" s="996"/>
      <c r="P66" s="997"/>
      <c r="Q66" s="1001" t="s">
        <v>380</v>
      </c>
      <c r="R66" s="1002"/>
      <c r="S66" s="1002"/>
      <c r="T66" s="1002"/>
      <c r="U66" s="1003"/>
      <c r="V66" s="1001" t="s">
        <v>381</v>
      </c>
      <c r="W66" s="1002"/>
      <c r="X66" s="1002"/>
      <c r="Y66" s="1002"/>
      <c r="Z66" s="1003"/>
      <c r="AA66" s="1001" t="s">
        <v>382</v>
      </c>
      <c r="AB66" s="1002"/>
      <c r="AC66" s="1002"/>
      <c r="AD66" s="1002"/>
      <c r="AE66" s="1003"/>
      <c r="AF66" s="1007" t="s">
        <v>383</v>
      </c>
      <c r="AG66" s="1008"/>
      <c r="AH66" s="1008"/>
      <c r="AI66" s="1008"/>
      <c r="AJ66" s="1009"/>
      <c r="AK66" s="1001" t="s">
        <v>384</v>
      </c>
      <c r="AL66" s="996"/>
      <c r="AM66" s="996"/>
      <c r="AN66" s="996"/>
      <c r="AO66" s="997"/>
      <c r="AP66" s="1001" t="s">
        <v>385</v>
      </c>
      <c r="AQ66" s="1002"/>
      <c r="AR66" s="1002"/>
      <c r="AS66" s="1002"/>
      <c r="AT66" s="1003"/>
      <c r="AU66" s="1001" t="s">
        <v>398</v>
      </c>
      <c r="AV66" s="1002"/>
      <c r="AW66" s="1002"/>
      <c r="AX66" s="1002"/>
      <c r="AY66" s="1003"/>
      <c r="AZ66" s="1001" t="s">
        <v>364</v>
      </c>
      <c r="BA66" s="1002"/>
      <c r="BB66" s="1002"/>
      <c r="BC66" s="1002"/>
      <c r="BD66" s="1015"/>
      <c r="BE66" s="229"/>
      <c r="BF66" s="229"/>
      <c r="BG66" s="229"/>
      <c r="BH66" s="229"/>
      <c r="BI66" s="229"/>
      <c r="BJ66" s="229"/>
      <c r="BK66" s="229"/>
      <c r="BL66" s="229"/>
      <c r="BM66" s="229"/>
      <c r="BN66" s="229"/>
      <c r="BO66" s="229"/>
      <c r="BP66" s="229"/>
      <c r="BQ66" s="226">
        <v>60</v>
      </c>
      <c r="BR66" s="231"/>
      <c r="BS66" s="945"/>
      <c r="BT66" s="946"/>
      <c r="BU66" s="946"/>
      <c r="BV66" s="946"/>
      <c r="BW66" s="946"/>
      <c r="BX66" s="946"/>
      <c r="BY66" s="946"/>
      <c r="BZ66" s="946"/>
      <c r="CA66" s="946"/>
      <c r="CB66" s="946"/>
      <c r="CC66" s="946"/>
      <c r="CD66" s="946"/>
      <c r="CE66" s="946"/>
      <c r="CF66" s="946"/>
      <c r="CG66" s="955"/>
      <c r="CH66" s="956"/>
      <c r="CI66" s="957"/>
      <c r="CJ66" s="957"/>
      <c r="CK66" s="957"/>
      <c r="CL66" s="958"/>
      <c r="CM66" s="956"/>
      <c r="CN66" s="957"/>
      <c r="CO66" s="957"/>
      <c r="CP66" s="957"/>
      <c r="CQ66" s="958"/>
      <c r="CR66" s="956"/>
      <c r="CS66" s="957"/>
      <c r="CT66" s="957"/>
      <c r="CU66" s="957"/>
      <c r="CV66" s="958"/>
      <c r="CW66" s="956"/>
      <c r="CX66" s="957"/>
      <c r="CY66" s="957"/>
      <c r="CZ66" s="957"/>
      <c r="DA66" s="958"/>
      <c r="DB66" s="956"/>
      <c r="DC66" s="957"/>
      <c r="DD66" s="957"/>
      <c r="DE66" s="957"/>
      <c r="DF66" s="958"/>
      <c r="DG66" s="956"/>
      <c r="DH66" s="957"/>
      <c r="DI66" s="957"/>
      <c r="DJ66" s="957"/>
      <c r="DK66" s="958"/>
      <c r="DL66" s="956"/>
      <c r="DM66" s="957"/>
      <c r="DN66" s="957"/>
      <c r="DO66" s="957"/>
      <c r="DP66" s="958"/>
      <c r="DQ66" s="956"/>
      <c r="DR66" s="957"/>
      <c r="DS66" s="957"/>
      <c r="DT66" s="957"/>
      <c r="DU66" s="958"/>
      <c r="DV66" s="945"/>
      <c r="DW66" s="946"/>
      <c r="DX66" s="946"/>
      <c r="DY66" s="946"/>
      <c r="DZ66" s="947"/>
      <c r="EA66" s="218"/>
    </row>
    <row r="67" spans="1:131" ht="26.25" customHeight="1" thickBot="1" x14ac:dyDescent="0.25">
      <c r="A67" s="998"/>
      <c r="B67" s="999"/>
      <c r="C67" s="999"/>
      <c r="D67" s="999"/>
      <c r="E67" s="999"/>
      <c r="F67" s="999"/>
      <c r="G67" s="999"/>
      <c r="H67" s="999"/>
      <c r="I67" s="999"/>
      <c r="J67" s="999"/>
      <c r="K67" s="999"/>
      <c r="L67" s="999"/>
      <c r="M67" s="999"/>
      <c r="N67" s="999"/>
      <c r="O67" s="999"/>
      <c r="P67" s="1000"/>
      <c r="Q67" s="1004"/>
      <c r="R67" s="1005"/>
      <c r="S67" s="1005"/>
      <c r="T67" s="1005"/>
      <c r="U67" s="1006"/>
      <c r="V67" s="1004"/>
      <c r="W67" s="1005"/>
      <c r="X67" s="1005"/>
      <c r="Y67" s="1005"/>
      <c r="Z67" s="1006"/>
      <c r="AA67" s="1004"/>
      <c r="AB67" s="1005"/>
      <c r="AC67" s="1005"/>
      <c r="AD67" s="1005"/>
      <c r="AE67" s="1006"/>
      <c r="AF67" s="1010"/>
      <c r="AG67" s="1011"/>
      <c r="AH67" s="1011"/>
      <c r="AI67" s="1011"/>
      <c r="AJ67" s="1012"/>
      <c r="AK67" s="1013"/>
      <c r="AL67" s="999"/>
      <c r="AM67" s="999"/>
      <c r="AN67" s="999"/>
      <c r="AO67" s="1000"/>
      <c r="AP67" s="1004"/>
      <c r="AQ67" s="1005"/>
      <c r="AR67" s="1005"/>
      <c r="AS67" s="1005"/>
      <c r="AT67" s="1006"/>
      <c r="AU67" s="1004"/>
      <c r="AV67" s="1005"/>
      <c r="AW67" s="1005"/>
      <c r="AX67" s="1005"/>
      <c r="AY67" s="1006"/>
      <c r="AZ67" s="1004"/>
      <c r="BA67" s="1005"/>
      <c r="BB67" s="1005"/>
      <c r="BC67" s="1005"/>
      <c r="BD67" s="1016"/>
      <c r="BE67" s="229"/>
      <c r="BF67" s="229"/>
      <c r="BG67" s="229"/>
      <c r="BH67" s="229"/>
      <c r="BI67" s="229"/>
      <c r="BJ67" s="229"/>
      <c r="BK67" s="229"/>
      <c r="BL67" s="229"/>
      <c r="BM67" s="229"/>
      <c r="BN67" s="229"/>
      <c r="BO67" s="229"/>
      <c r="BP67" s="229"/>
      <c r="BQ67" s="226">
        <v>61</v>
      </c>
      <c r="BR67" s="231"/>
      <c r="BS67" s="945"/>
      <c r="BT67" s="946"/>
      <c r="BU67" s="946"/>
      <c r="BV67" s="946"/>
      <c r="BW67" s="946"/>
      <c r="BX67" s="946"/>
      <c r="BY67" s="946"/>
      <c r="BZ67" s="946"/>
      <c r="CA67" s="946"/>
      <c r="CB67" s="946"/>
      <c r="CC67" s="946"/>
      <c r="CD67" s="946"/>
      <c r="CE67" s="946"/>
      <c r="CF67" s="946"/>
      <c r="CG67" s="955"/>
      <c r="CH67" s="956"/>
      <c r="CI67" s="957"/>
      <c r="CJ67" s="957"/>
      <c r="CK67" s="957"/>
      <c r="CL67" s="958"/>
      <c r="CM67" s="956"/>
      <c r="CN67" s="957"/>
      <c r="CO67" s="957"/>
      <c r="CP67" s="957"/>
      <c r="CQ67" s="958"/>
      <c r="CR67" s="956"/>
      <c r="CS67" s="957"/>
      <c r="CT67" s="957"/>
      <c r="CU67" s="957"/>
      <c r="CV67" s="958"/>
      <c r="CW67" s="956"/>
      <c r="CX67" s="957"/>
      <c r="CY67" s="957"/>
      <c r="CZ67" s="957"/>
      <c r="DA67" s="958"/>
      <c r="DB67" s="956"/>
      <c r="DC67" s="957"/>
      <c r="DD67" s="957"/>
      <c r="DE67" s="957"/>
      <c r="DF67" s="958"/>
      <c r="DG67" s="956"/>
      <c r="DH67" s="957"/>
      <c r="DI67" s="957"/>
      <c r="DJ67" s="957"/>
      <c r="DK67" s="958"/>
      <c r="DL67" s="956"/>
      <c r="DM67" s="957"/>
      <c r="DN67" s="957"/>
      <c r="DO67" s="957"/>
      <c r="DP67" s="958"/>
      <c r="DQ67" s="956"/>
      <c r="DR67" s="957"/>
      <c r="DS67" s="957"/>
      <c r="DT67" s="957"/>
      <c r="DU67" s="958"/>
      <c r="DV67" s="945"/>
      <c r="DW67" s="946"/>
      <c r="DX67" s="946"/>
      <c r="DY67" s="946"/>
      <c r="DZ67" s="947"/>
      <c r="EA67" s="218"/>
    </row>
    <row r="68" spans="1:131" ht="26.25" customHeight="1" thickTop="1" x14ac:dyDescent="0.2">
      <c r="A68" s="224">
        <v>1</v>
      </c>
      <c r="B68" s="985" t="s">
        <v>548</v>
      </c>
      <c r="C68" s="986"/>
      <c r="D68" s="986"/>
      <c r="E68" s="986"/>
      <c r="F68" s="986"/>
      <c r="G68" s="986"/>
      <c r="H68" s="986"/>
      <c r="I68" s="986"/>
      <c r="J68" s="986"/>
      <c r="K68" s="986"/>
      <c r="L68" s="986"/>
      <c r="M68" s="986"/>
      <c r="N68" s="986"/>
      <c r="O68" s="986"/>
      <c r="P68" s="987"/>
      <c r="Q68" s="988">
        <v>2276</v>
      </c>
      <c r="R68" s="982"/>
      <c r="S68" s="982"/>
      <c r="T68" s="982"/>
      <c r="U68" s="982"/>
      <c r="V68" s="982">
        <v>2181</v>
      </c>
      <c r="W68" s="982"/>
      <c r="X68" s="982"/>
      <c r="Y68" s="982"/>
      <c r="Z68" s="982"/>
      <c r="AA68" s="982">
        <v>95</v>
      </c>
      <c r="AB68" s="982"/>
      <c r="AC68" s="982"/>
      <c r="AD68" s="982"/>
      <c r="AE68" s="982"/>
      <c r="AF68" s="982">
        <v>95</v>
      </c>
      <c r="AG68" s="982"/>
      <c r="AH68" s="982"/>
      <c r="AI68" s="982"/>
      <c r="AJ68" s="982"/>
      <c r="AK68" s="982" t="s">
        <v>485</v>
      </c>
      <c r="AL68" s="982"/>
      <c r="AM68" s="982"/>
      <c r="AN68" s="982"/>
      <c r="AO68" s="982"/>
      <c r="AP68" s="982">
        <v>1870</v>
      </c>
      <c r="AQ68" s="982"/>
      <c r="AR68" s="982"/>
      <c r="AS68" s="982"/>
      <c r="AT68" s="982"/>
      <c r="AU68" s="982">
        <v>348</v>
      </c>
      <c r="AV68" s="982"/>
      <c r="AW68" s="982"/>
      <c r="AX68" s="982"/>
      <c r="AY68" s="982"/>
      <c r="AZ68" s="983"/>
      <c r="BA68" s="983"/>
      <c r="BB68" s="983"/>
      <c r="BC68" s="983"/>
      <c r="BD68" s="984"/>
      <c r="BE68" s="229"/>
      <c r="BF68" s="229"/>
      <c r="BG68" s="229"/>
      <c r="BH68" s="229"/>
      <c r="BI68" s="229"/>
      <c r="BJ68" s="229"/>
      <c r="BK68" s="229"/>
      <c r="BL68" s="229"/>
      <c r="BM68" s="229"/>
      <c r="BN68" s="229"/>
      <c r="BO68" s="229"/>
      <c r="BP68" s="229"/>
      <c r="BQ68" s="226">
        <v>62</v>
      </c>
      <c r="BR68" s="231"/>
      <c r="BS68" s="945"/>
      <c r="BT68" s="946"/>
      <c r="BU68" s="946"/>
      <c r="BV68" s="946"/>
      <c r="BW68" s="946"/>
      <c r="BX68" s="946"/>
      <c r="BY68" s="946"/>
      <c r="BZ68" s="946"/>
      <c r="CA68" s="946"/>
      <c r="CB68" s="946"/>
      <c r="CC68" s="946"/>
      <c r="CD68" s="946"/>
      <c r="CE68" s="946"/>
      <c r="CF68" s="946"/>
      <c r="CG68" s="955"/>
      <c r="CH68" s="956"/>
      <c r="CI68" s="957"/>
      <c r="CJ68" s="957"/>
      <c r="CK68" s="957"/>
      <c r="CL68" s="958"/>
      <c r="CM68" s="956"/>
      <c r="CN68" s="957"/>
      <c r="CO68" s="957"/>
      <c r="CP68" s="957"/>
      <c r="CQ68" s="958"/>
      <c r="CR68" s="956"/>
      <c r="CS68" s="957"/>
      <c r="CT68" s="957"/>
      <c r="CU68" s="957"/>
      <c r="CV68" s="958"/>
      <c r="CW68" s="956"/>
      <c r="CX68" s="957"/>
      <c r="CY68" s="957"/>
      <c r="CZ68" s="957"/>
      <c r="DA68" s="958"/>
      <c r="DB68" s="956"/>
      <c r="DC68" s="957"/>
      <c r="DD68" s="957"/>
      <c r="DE68" s="957"/>
      <c r="DF68" s="958"/>
      <c r="DG68" s="956"/>
      <c r="DH68" s="957"/>
      <c r="DI68" s="957"/>
      <c r="DJ68" s="957"/>
      <c r="DK68" s="958"/>
      <c r="DL68" s="956"/>
      <c r="DM68" s="957"/>
      <c r="DN68" s="957"/>
      <c r="DO68" s="957"/>
      <c r="DP68" s="958"/>
      <c r="DQ68" s="956"/>
      <c r="DR68" s="957"/>
      <c r="DS68" s="957"/>
      <c r="DT68" s="957"/>
      <c r="DU68" s="958"/>
      <c r="DV68" s="945"/>
      <c r="DW68" s="946"/>
      <c r="DX68" s="946"/>
      <c r="DY68" s="946"/>
      <c r="DZ68" s="947"/>
      <c r="EA68" s="218"/>
    </row>
    <row r="69" spans="1:131" ht="26.25" customHeight="1" x14ac:dyDescent="0.2">
      <c r="A69" s="226">
        <v>2</v>
      </c>
      <c r="B69" s="974" t="s">
        <v>549</v>
      </c>
      <c r="C69" s="975"/>
      <c r="D69" s="975"/>
      <c r="E69" s="975"/>
      <c r="F69" s="975"/>
      <c r="G69" s="975"/>
      <c r="H69" s="975"/>
      <c r="I69" s="975"/>
      <c r="J69" s="975"/>
      <c r="K69" s="975"/>
      <c r="L69" s="975"/>
      <c r="M69" s="975"/>
      <c r="N69" s="975"/>
      <c r="O69" s="975"/>
      <c r="P69" s="976"/>
      <c r="Q69" s="977">
        <v>106</v>
      </c>
      <c r="R69" s="971"/>
      <c r="S69" s="971"/>
      <c r="T69" s="971"/>
      <c r="U69" s="971"/>
      <c r="V69" s="971">
        <v>106</v>
      </c>
      <c r="W69" s="971"/>
      <c r="X69" s="971"/>
      <c r="Y69" s="971"/>
      <c r="Z69" s="971"/>
      <c r="AA69" s="971">
        <v>0</v>
      </c>
      <c r="AB69" s="971"/>
      <c r="AC69" s="971"/>
      <c r="AD69" s="971"/>
      <c r="AE69" s="971"/>
      <c r="AF69" s="971">
        <v>0</v>
      </c>
      <c r="AG69" s="971"/>
      <c r="AH69" s="971"/>
      <c r="AI69" s="971"/>
      <c r="AJ69" s="971"/>
      <c r="AK69" s="971">
        <v>106</v>
      </c>
      <c r="AL69" s="971"/>
      <c r="AM69" s="971"/>
      <c r="AN69" s="971"/>
      <c r="AO69" s="971"/>
      <c r="AP69" s="971">
        <v>630</v>
      </c>
      <c r="AQ69" s="971"/>
      <c r="AR69" s="971"/>
      <c r="AS69" s="971"/>
      <c r="AT69" s="971"/>
      <c r="AU69" s="971">
        <v>107</v>
      </c>
      <c r="AV69" s="971"/>
      <c r="AW69" s="971"/>
      <c r="AX69" s="971"/>
      <c r="AY69" s="971"/>
      <c r="AZ69" s="972"/>
      <c r="BA69" s="972"/>
      <c r="BB69" s="972"/>
      <c r="BC69" s="972"/>
      <c r="BD69" s="973"/>
      <c r="BE69" s="229"/>
      <c r="BF69" s="229"/>
      <c r="BG69" s="229"/>
      <c r="BH69" s="229"/>
      <c r="BI69" s="229"/>
      <c r="BJ69" s="229"/>
      <c r="BK69" s="229"/>
      <c r="BL69" s="229"/>
      <c r="BM69" s="229"/>
      <c r="BN69" s="229"/>
      <c r="BO69" s="229"/>
      <c r="BP69" s="229"/>
      <c r="BQ69" s="226">
        <v>63</v>
      </c>
      <c r="BR69" s="231"/>
      <c r="BS69" s="945"/>
      <c r="BT69" s="946"/>
      <c r="BU69" s="946"/>
      <c r="BV69" s="946"/>
      <c r="BW69" s="946"/>
      <c r="BX69" s="946"/>
      <c r="BY69" s="946"/>
      <c r="BZ69" s="946"/>
      <c r="CA69" s="946"/>
      <c r="CB69" s="946"/>
      <c r="CC69" s="946"/>
      <c r="CD69" s="946"/>
      <c r="CE69" s="946"/>
      <c r="CF69" s="946"/>
      <c r="CG69" s="955"/>
      <c r="CH69" s="956"/>
      <c r="CI69" s="957"/>
      <c r="CJ69" s="957"/>
      <c r="CK69" s="957"/>
      <c r="CL69" s="958"/>
      <c r="CM69" s="956"/>
      <c r="CN69" s="957"/>
      <c r="CO69" s="957"/>
      <c r="CP69" s="957"/>
      <c r="CQ69" s="958"/>
      <c r="CR69" s="956"/>
      <c r="CS69" s="957"/>
      <c r="CT69" s="957"/>
      <c r="CU69" s="957"/>
      <c r="CV69" s="958"/>
      <c r="CW69" s="956"/>
      <c r="CX69" s="957"/>
      <c r="CY69" s="957"/>
      <c r="CZ69" s="957"/>
      <c r="DA69" s="958"/>
      <c r="DB69" s="956"/>
      <c r="DC69" s="957"/>
      <c r="DD69" s="957"/>
      <c r="DE69" s="957"/>
      <c r="DF69" s="958"/>
      <c r="DG69" s="956"/>
      <c r="DH69" s="957"/>
      <c r="DI69" s="957"/>
      <c r="DJ69" s="957"/>
      <c r="DK69" s="958"/>
      <c r="DL69" s="956"/>
      <c r="DM69" s="957"/>
      <c r="DN69" s="957"/>
      <c r="DO69" s="957"/>
      <c r="DP69" s="958"/>
      <c r="DQ69" s="956"/>
      <c r="DR69" s="957"/>
      <c r="DS69" s="957"/>
      <c r="DT69" s="957"/>
      <c r="DU69" s="958"/>
      <c r="DV69" s="945"/>
      <c r="DW69" s="946"/>
      <c r="DX69" s="946"/>
      <c r="DY69" s="946"/>
      <c r="DZ69" s="947"/>
      <c r="EA69" s="218"/>
    </row>
    <row r="70" spans="1:131" ht="26.25" customHeight="1" x14ac:dyDescent="0.2">
      <c r="A70" s="226">
        <v>3</v>
      </c>
      <c r="B70" s="974" t="s">
        <v>550</v>
      </c>
      <c r="C70" s="975"/>
      <c r="D70" s="975"/>
      <c r="E70" s="975"/>
      <c r="F70" s="975"/>
      <c r="G70" s="975"/>
      <c r="H70" s="975"/>
      <c r="I70" s="975"/>
      <c r="J70" s="975"/>
      <c r="K70" s="975"/>
      <c r="L70" s="975"/>
      <c r="M70" s="975"/>
      <c r="N70" s="975"/>
      <c r="O70" s="975"/>
      <c r="P70" s="976"/>
      <c r="Q70" s="977">
        <v>48</v>
      </c>
      <c r="R70" s="971"/>
      <c r="S70" s="971"/>
      <c r="T70" s="971"/>
      <c r="U70" s="971"/>
      <c r="V70" s="971">
        <v>34</v>
      </c>
      <c r="W70" s="971"/>
      <c r="X70" s="971"/>
      <c r="Y70" s="971"/>
      <c r="Z70" s="971"/>
      <c r="AA70" s="971">
        <v>14</v>
      </c>
      <c r="AB70" s="971"/>
      <c r="AC70" s="971"/>
      <c r="AD70" s="971"/>
      <c r="AE70" s="971"/>
      <c r="AF70" s="971">
        <v>14</v>
      </c>
      <c r="AG70" s="971"/>
      <c r="AH70" s="971"/>
      <c r="AI70" s="971"/>
      <c r="AJ70" s="971"/>
      <c r="AK70" s="971" t="s">
        <v>485</v>
      </c>
      <c r="AL70" s="971"/>
      <c r="AM70" s="971"/>
      <c r="AN70" s="971"/>
      <c r="AO70" s="971"/>
      <c r="AP70" s="971" t="s">
        <v>485</v>
      </c>
      <c r="AQ70" s="971"/>
      <c r="AR70" s="971"/>
      <c r="AS70" s="971"/>
      <c r="AT70" s="971"/>
      <c r="AU70" s="971" t="s">
        <v>485</v>
      </c>
      <c r="AV70" s="971"/>
      <c r="AW70" s="971"/>
      <c r="AX70" s="971"/>
      <c r="AY70" s="971"/>
      <c r="AZ70" s="972"/>
      <c r="BA70" s="972"/>
      <c r="BB70" s="972"/>
      <c r="BC70" s="972"/>
      <c r="BD70" s="973"/>
      <c r="BE70" s="229"/>
      <c r="BF70" s="229"/>
      <c r="BG70" s="229"/>
      <c r="BH70" s="229"/>
      <c r="BI70" s="229"/>
      <c r="BJ70" s="229"/>
      <c r="BK70" s="229"/>
      <c r="BL70" s="229"/>
      <c r="BM70" s="229"/>
      <c r="BN70" s="229"/>
      <c r="BO70" s="229"/>
      <c r="BP70" s="229"/>
      <c r="BQ70" s="226">
        <v>64</v>
      </c>
      <c r="BR70" s="231"/>
      <c r="BS70" s="945"/>
      <c r="BT70" s="946"/>
      <c r="BU70" s="946"/>
      <c r="BV70" s="946"/>
      <c r="BW70" s="946"/>
      <c r="BX70" s="946"/>
      <c r="BY70" s="946"/>
      <c r="BZ70" s="946"/>
      <c r="CA70" s="946"/>
      <c r="CB70" s="946"/>
      <c r="CC70" s="946"/>
      <c r="CD70" s="946"/>
      <c r="CE70" s="946"/>
      <c r="CF70" s="946"/>
      <c r="CG70" s="955"/>
      <c r="CH70" s="956"/>
      <c r="CI70" s="957"/>
      <c r="CJ70" s="957"/>
      <c r="CK70" s="957"/>
      <c r="CL70" s="958"/>
      <c r="CM70" s="956"/>
      <c r="CN70" s="957"/>
      <c r="CO70" s="957"/>
      <c r="CP70" s="957"/>
      <c r="CQ70" s="958"/>
      <c r="CR70" s="956"/>
      <c r="CS70" s="957"/>
      <c r="CT70" s="957"/>
      <c r="CU70" s="957"/>
      <c r="CV70" s="958"/>
      <c r="CW70" s="956"/>
      <c r="CX70" s="957"/>
      <c r="CY70" s="957"/>
      <c r="CZ70" s="957"/>
      <c r="DA70" s="958"/>
      <c r="DB70" s="956"/>
      <c r="DC70" s="957"/>
      <c r="DD70" s="957"/>
      <c r="DE70" s="957"/>
      <c r="DF70" s="958"/>
      <c r="DG70" s="956"/>
      <c r="DH70" s="957"/>
      <c r="DI70" s="957"/>
      <c r="DJ70" s="957"/>
      <c r="DK70" s="958"/>
      <c r="DL70" s="956"/>
      <c r="DM70" s="957"/>
      <c r="DN70" s="957"/>
      <c r="DO70" s="957"/>
      <c r="DP70" s="958"/>
      <c r="DQ70" s="956"/>
      <c r="DR70" s="957"/>
      <c r="DS70" s="957"/>
      <c r="DT70" s="957"/>
      <c r="DU70" s="958"/>
      <c r="DV70" s="945"/>
      <c r="DW70" s="946"/>
      <c r="DX70" s="946"/>
      <c r="DY70" s="946"/>
      <c r="DZ70" s="947"/>
      <c r="EA70" s="218"/>
    </row>
    <row r="71" spans="1:131" ht="26.25" customHeight="1" x14ac:dyDescent="0.2">
      <c r="A71" s="226">
        <v>4</v>
      </c>
      <c r="B71" s="974" t="s">
        <v>551</v>
      </c>
      <c r="C71" s="975"/>
      <c r="D71" s="975"/>
      <c r="E71" s="975"/>
      <c r="F71" s="975"/>
      <c r="G71" s="975"/>
      <c r="H71" s="975"/>
      <c r="I71" s="975"/>
      <c r="J71" s="975"/>
      <c r="K71" s="975"/>
      <c r="L71" s="975"/>
      <c r="M71" s="975"/>
      <c r="N71" s="975"/>
      <c r="O71" s="975"/>
      <c r="P71" s="976"/>
      <c r="Q71" s="977">
        <v>65</v>
      </c>
      <c r="R71" s="971"/>
      <c r="S71" s="971"/>
      <c r="T71" s="971"/>
      <c r="U71" s="971"/>
      <c r="V71" s="971">
        <v>60</v>
      </c>
      <c r="W71" s="971"/>
      <c r="X71" s="971"/>
      <c r="Y71" s="971"/>
      <c r="Z71" s="971"/>
      <c r="AA71" s="971">
        <v>5</v>
      </c>
      <c r="AB71" s="971"/>
      <c r="AC71" s="971"/>
      <c r="AD71" s="971"/>
      <c r="AE71" s="971"/>
      <c r="AF71" s="971">
        <v>5</v>
      </c>
      <c r="AG71" s="971"/>
      <c r="AH71" s="971"/>
      <c r="AI71" s="971"/>
      <c r="AJ71" s="971"/>
      <c r="AK71" s="971" t="s">
        <v>485</v>
      </c>
      <c r="AL71" s="971"/>
      <c r="AM71" s="971"/>
      <c r="AN71" s="971"/>
      <c r="AO71" s="971"/>
      <c r="AP71" s="971" t="s">
        <v>485</v>
      </c>
      <c r="AQ71" s="971"/>
      <c r="AR71" s="971"/>
      <c r="AS71" s="971"/>
      <c r="AT71" s="971"/>
      <c r="AU71" s="971" t="s">
        <v>485</v>
      </c>
      <c r="AV71" s="971"/>
      <c r="AW71" s="971"/>
      <c r="AX71" s="971"/>
      <c r="AY71" s="971"/>
      <c r="AZ71" s="972"/>
      <c r="BA71" s="972"/>
      <c r="BB71" s="972"/>
      <c r="BC71" s="972"/>
      <c r="BD71" s="973"/>
      <c r="BE71" s="229"/>
      <c r="BF71" s="229"/>
      <c r="BG71" s="229"/>
      <c r="BH71" s="229"/>
      <c r="BI71" s="229"/>
      <c r="BJ71" s="229"/>
      <c r="BK71" s="229"/>
      <c r="BL71" s="229"/>
      <c r="BM71" s="229"/>
      <c r="BN71" s="229"/>
      <c r="BO71" s="229"/>
      <c r="BP71" s="229"/>
      <c r="BQ71" s="226">
        <v>65</v>
      </c>
      <c r="BR71" s="231"/>
      <c r="BS71" s="945"/>
      <c r="BT71" s="946"/>
      <c r="BU71" s="946"/>
      <c r="BV71" s="946"/>
      <c r="BW71" s="946"/>
      <c r="BX71" s="946"/>
      <c r="BY71" s="946"/>
      <c r="BZ71" s="946"/>
      <c r="CA71" s="946"/>
      <c r="CB71" s="946"/>
      <c r="CC71" s="946"/>
      <c r="CD71" s="946"/>
      <c r="CE71" s="946"/>
      <c r="CF71" s="946"/>
      <c r="CG71" s="955"/>
      <c r="CH71" s="956"/>
      <c r="CI71" s="957"/>
      <c r="CJ71" s="957"/>
      <c r="CK71" s="957"/>
      <c r="CL71" s="958"/>
      <c r="CM71" s="956"/>
      <c r="CN71" s="957"/>
      <c r="CO71" s="957"/>
      <c r="CP71" s="957"/>
      <c r="CQ71" s="958"/>
      <c r="CR71" s="956"/>
      <c r="CS71" s="957"/>
      <c r="CT71" s="957"/>
      <c r="CU71" s="957"/>
      <c r="CV71" s="958"/>
      <c r="CW71" s="956"/>
      <c r="CX71" s="957"/>
      <c r="CY71" s="957"/>
      <c r="CZ71" s="957"/>
      <c r="DA71" s="958"/>
      <c r="DB71" s="956"/>
      <c r="DC71" s="957"/>
      <c r="DD71" s="957"/>
      <c r="DE71" s="957"/>
      <c r="DF71" s="958"/>
      <c r="DG71" s="956"/>
      <c r="DH71" s="957"/>
      <c r="DI71" s="957"/>
      <c r="DJ71" s="957"/>
      <c r="DK71" s="958"/>
      <c r="DL71" s="956"/>
      <c r="DM71" s="957"/>
      <c r="DN71" s="957"/>
      <c r="DO71" s="957"/>
      <c r="DP71" s="958"/>
      <c r="DQ71" s="956"/>
      <c r="DR71" s="957"/>
      <c r="DS71" s="957"/>
      <c r="DT71" s="957"/>
      <c r="DU71" s="958"/>
      <c r="DV71" s="945"/>
      <c r="DW71" s="946"/>
      <c r="DX71" s="946"/>
      <c r="DY71" s="946"/>
      <c r="DZ71" s="947"/>
      <c r="EA71" s="218"/>
    </row>
    <row r="72" spans="1:131" ht="26.25" customHeight="1" x14ac:dyDescent="0.2">
      <c r="A72" s="226">
        <v>5</v>
      </c>
      <c r="B72" s="974" t="s">
        <v>552</v>
      </c>
      <c r="C72" s="975"/>
      <c r="D72" s="975"/>
      <c r="E72" s="975"/>
      <c r="F72" s="975"/>
      <c r="G72" s="975"/>
      <c r="H72" s="975"/>
      <c r="I72" s="975"/>
      <c r="J72" s="975"/>
      <c r="K72" s="975"/>
      <c r="L72" s="975"/>
      <c r="M72" s="975"/>
      <c r="N72" s="975"/>
      <c r="O72" s="975"/>
      <c r="P72" s="976"/>
      <c r="Q72" s="977">
        <v>7912</v>
      </c>
      <c r="R72" s="971"/>
      <c r="S72" s="971"/>
      <c r="T72" s="971"/>
      <c r="U72" s="971"/>
      <c r="V72" s="971">
        <v>7612</v>
      </c>
      <c r="W72" s="971"/>
      <c r="X72" s="971"/>
      <c r="Y72" s="971"/>
      <c r="Z72" s="971"/>
      <c r="AA72" s="971">
        <v>300</v>
      </c>
      <c r="AB72" s="971"/>
      <c r="AC72" s="971"/>
      <c r="AD72" s="971"/>
      <c r="AE72" s="971"/>
      <c r="AF72" s="971">
        <v>300</v>
      </c>
      <c r="AG72" s="971"/>
      <c r="AH72" s="971"/>
      <c r="AI72" s="971"/>
      <c r="AJ72" s="971"/>
      <c r="AK72" s="971" t="s">
        <v>485</v>
      </c>
      <c r="AL72" s="971"/>
      <c r="AM72" s="971"/>
      <c r="AN72" s="971"/>
      <c r="AO72" s="971"/>
      <c r="AP72" s="971" t="s">
        <v>485</v>
      </c>
      <c r="AQ72" s="971"/>
      <c r="AR72" s="971"/>
      <c r="AS72" s="971"/>
      <c r="AT72" s="971"/>
      <c r="AU72" s="971" t="s">
        <v>485</v>
      </c>
      <c r="AV72" s="971"/>
      <c r="AW72" s="971"/>
      <c r="AX72" s="971"/>
      <c r="AY72" s="971"/>
      <c r="AZ72" s="972"/>
      <c r="BA72" s="972"/>
      <c r="BB72" s="972"/>
      <c r="BC72" s="972"/>
      <c r="BD72" s="973"/>
      <c r="BE72" s="229"/>
      <c r="BF72" s="229"/>
      <c r="BG72" s="229"/>
      <c r="BH72" s="229"/>
      <c r="BI72" s="229"/>
      <c r="BJ72" s="229"/>
      <c r="BK72" s="229"/>
      <c r="BL72" s="229"/>
      <c r="BM72" s="229"/>
      <c r="BN72" s="229"/>
      <c r="BO72" s="229"/>
      <c r="BP72" s="229"/>
      <c r="BQ72" s="226">
        <v>66</v>
      </c>
      <c r="BR72" s="231"/>
      <c r="BS72" s="945"/>
      <c r="BT72" s="946"/>
      <c r="BU72" s="946"/>
      <c r="BV72" s="946"/>
      <c r="BW72" s="946"/>
      <c r="BX72" s="946"/>
      <c r="BY72" s="946"/>
      <c r="BZ72" s="946"/>
      <c r="CA72" s="946"/>
      <c r="CB72" s="946"/>
      <c r="CC72" s="946"/>
      <c r="CD72" s="946"/>
      <c r="CE72" s="946"/>
      <c r="CF72" s="946"/>
      <c r="CG72" s="955"/>
      <c r="CH72" s="956"/>
      <c r="CI72" s="957"/>
      <c r="CJ72" s="957"/>
      <c r="CK72" s="957"/>
      <c r="CL72" s="958"/>
      <c r="CM72" s="956"/>
      <c r="CN72" s="957"/>
      <c r="CO72" s="957"/>
      <c r="CP72" s="957"/>
      <c r="CQ72" s="958"/>
      <c r="CR72" s="956"/>
      <c r="CS72" s="957"/>
      <c r="CT72" s="957"/>
      <c r="CU72" s="957"/>
      <c r="CV72" s="958"/>
      <c r="CW72" s="956"/>
      <c r="CX72" s="957"/>
      <c r="CY72" s="957"/>
      <c r="CZ72" s="957"/>
      <c r="DA72" s="958"/>
      <c r="DB72" s="956"/>
      <c r="DC72" s="957"/>
      <c r="DD72" s="957"/>
      <c r="DE72" s="957"/>
      <c r="DF72" s="958"/>
      <c r="DG72" s="956"/>
      <c r="DH72" s="957"/>
      <c r="DI72" s="957"/>
      <c r="DJ72" s="957"/>
      <c r="DK72" s="958"/>
      <c r="DL72" s="956"/>
      <c r="DM72" s="957"/>
      <c r="DN72" s="957"/>
      <c r="DO72" s="957"/>
      <c r="DP72" s="958"/>
      <c r="DQ72" s="956"/>
      <c r="DR72" s="957"/>
      <c r="DS72" s="957"/>
      <c r="DT72" s="957"/>
      <c r="DU72" s="958"/>
      <c r="DV72" s="945"/>
      <c r="DW72" s="946"/>
      <c r="DX72" s="946"/>
      <c r="DY72" s="946"/>
      <c r="DZ72" s="947"/>
      <c r="EA72" s="218"/>
    </row>
    <row r="73" spans="1:131" ht="26.25" customHeight="1" x14ac:dyDescent="0.2">
      <c r="A73" s="226">
        <v>6</v>
      </c>
      <c r="B73" s="974" t="s">
        <v>553</v>
      </c>
      <c r="C73" s="975"/>
      <c r="D73" s="975"/>
      <c r="E73" s="975"/>
      <c r="F73" s="975"/>
      <c r="G73" s="975"/>
      <c r="H73" s="975"/>
      <c r="I73" s="975"/>
      <c r="J73" s="975"/>
      <c r="K73" s="975"/>
      <c r="L73" s="975"/>
      <c r="M73" s="975"/>
      <c r="N73" s="975"/>
      <c r="O73" s="975"/>
      <c r="P73" s="976"/>
      <c r="Q73" s="977">
        <v>121</v>
      </c>
      <c r="R73" s="971"/>
      <c r="S73" s="971"/>
      <c r="T73" s="971"/>
      <c r="U73" s="971"/>
      <c r="V73" s="971">
        <v>113</v>
      </c>
      <c r="W73" s="971"/>
      <c r="X73" s="971"/>
      <c r="Y73" s="971"/>
      <c r="Z73" s="971"/>
      <c r="AA73" s="971">
        <v>7</v>
      </c>
      <c r="AB73" s="971"/>
      <c r="AC73" s="971"/>
      <c r="AD73" s="971"/>
      <c r="AE73" s="971"/>
      <c r="AF73" s="971">
        <v>7</v>
      </c>
      <c r="AG73" s="971"/>
      <c r="AH73" s="971"/>
      <c r="AI73" s="971"/>
      <c r="AJ73" s="971"/>
      <c r="AK73" s="971" t="s">
        <v>485</v>
      </c>
      <c r="AL73" s="971"/>
      <c r="AM73" s="971"/>
      <c r="AN73" s="971"/>
      <c r="AO73" s="971"/>
      <c r="AP73" s="971">
        <v>43</v>
      </c>
      <c r="AQ73" s="971"/>
      <c r="AR73" s="971"/>
      <c r="AS73" s="971"/>
      <c r="AT73" s="971"/>
      <c r="AU73" s="971">
        <v>1</v>
      </c>
      <c r="AV73" s="971"/>
      <c r="AW73" s="971"/>
      <c r="AX73" s="971"/>
      <c r="AY73" s="971"/>
      <c r="AZ73" s="972"/>
      <c r="BA73" s="972"/>
      <c r="BB73" s="972"/>
      <c r="BC73" s="972"/>
      <c r="BD73" s="973"/>
      <c r="BE73" s="229"/>
      <c r="BF73" s="229"/>
      <c r="BG73" s="229"/>
      <c r="BH73" s="229"/>
      <c r="BI73" s="229"/>
      <c r="BJ73" s="229"/>
      <c r="BK73" s="229"/>
      <c r="BL73" s="229"/>
      <c r="BM73" s="229"/>
      <c r="BN73" s="229"/>
      <c r="BO73" s="229"/>
      <c r="BP73" s="229"/>
      <c r="BQ73" s="226">
        <v>67</v>
      </c>
      <c r="BR73" s="231"/>
      <c r="BS73" s="945"/>
      <c r="BT73" s="946"/>
      <c r="BU73" s="946"/>
      <c r="BV73" s="946"/>
      <c r="BW73" s="946"/>
      <c r="BX73" s="946"/>
      <c r="BY73" s="946"/>
      <c r="BZ73" s="946"/>
      <c r="CA73" s="946"/>
      <c r="CB73" s="946"/>
      <c r="CC73" s="946"/>
      <c r="CD73" s="946"/>
      <c r="CE73" s="946"/>
      <c r="CF73" s="946"/>
      <c r="CG73" s="955"/>
      <c r="CH73" s="956"/>
      <c r="CI73" s="957"/>
      <c r="CJ73" s="957"/>
      <c r="CK73" s="957"/>
      <c r="CL73" s="958"/>
      <c r="CM73" s="956"/>
      <c r="CN73" s="957"/>
      <c r="CO73" s="957"/>
      <c r="CP73" s="957"/>
      <c r="CQ73" s="958"/>
      <c r="CR73" s="956"/>
      <c r="CS73" s="957"/>
      <c r="CT73" s="957"/>
      <c r="CU73" s="957"/>
      <c r="CV73" s="958"/>
      <c r="CW73" s="956"/>
      <c r="CX73" s="957"/>
      <c r="CY73" s="957"/>
      <c r="CZ73" s="957"/>
      <c r="DA73" s="958"/>
      <c r="DB73" s="956"/>
      <c r="DC73" s="957"/>
      <c r="DD73" s="957"/>
      <c r="DE73" s="957"/>
      <c r="DF73" s="958"/>
      <c r="DG73" s="956"/>
      <c r="DH73" s="957"/>
      <c r="DI73" s="957"/>
      <c r="DJ73" s="957"/>
      <c r="DK73" s="958"/>
      <c r="DL73" s="956"/>
      <c r="DM73" s="957"/>
      <c r="DN73" s="957"/>
      <c r="DO73" s="957"/>
      <c r="DP73" s="958"/>
      <c r="DQ73" s="956"/>
      <c r="DR73" s="957"/>
      <c r="DS73" s="957"/>
      <c r="DT73" s="957"/>
      <c r="DU73" s="958"/>
      <c r="DV73" s="945"/>
      <c r="DW73" s="946"/>
      <c r="DX73" s="946"/>
      <c r="DY73" s="946"/>
      <c r="DZ73" s="947"/>
      <c r="EA73" s="218"/>
    </row>
    <row r="74" spans="1:131" ht="26.25" customHeight="1" x14ac:dyDescent="0.2">
      <c r="A74" s="226">
        <v>7</v>
      </c>
      <c r="B74" s="974" t="s">
        <v>554</v>
      </c>
      <c r="C74" s="975"/>
      <c r="D74" s="975"/>
      <c r="E74" s="975"/>
      <c r="F74" s="975"/>
      <c r="G74" s="975"/>
      <c r="H74" s="975"/>
      <c r="I74" s="975"/>
      <c r="J74" s="975"/>
      <c r="K74" s="975"/>
      <c r="L74" s="975"/>
      <c r="M74" s="975"/>
      <c r="N74" s="975"/>
      <c r="O74" s="975"/>
      <c r="P74" s="976"/>
      <c r="Q74" s="977">
        <v>835</v>
      </c>
      <c r="R74" s="971"/>
      <c r="S74" s="971"/>
      <c r="T74" s="971"/>
      <c r="U74" s="971"/>
      <c r="V74" s="971">
        <v>801</v>
      </c>
      <c r="W74" s="971"/>
      <c r="X74" s="971"/>
      <c r="Y74" s="971"/>
      <c r="Z74" s="971"/>
      <c r="AA74" s="971">
        <v>34</v>
      </c>
      <c r="AB74" s="971"/>
      <c r="AC74" s="971"/>
      <c r="AD74" s="971"/>
      <c r="AE74" s="971"/>
      <c r="AF74" s="971">
        <v>34</v>
      </c>
      <c r="AG74" s="971"/>
      <c r="AH74" s="971"/>
      <c r="AI74" s="971"/>
      <c r="AJ74" s="971"/>
      <c r="AK74" s="971" t="s">
        <v>485</v>
      </c>
      <c r="AL74" s="971"/>
      <c r="AM74" s="971"/>
      <c r="AN74" s="971"/>
      <c r="AO74" s="971"/>
      <c r="AP74" s="971">
        <v>33</v>
      </c>
      <c r="AQ74" s="971"/>
      <c r="AR74" s="971"/>
      <c r="AS74" s="971"/>
      <c r="AT74" s="971"/>
      <c r="AU74" s="971">
        <v>15</v>
      </c>
      <c r="AV74" s="971"/>
      <c r="AW74" s="971"/>
      <c r="AX74" s="971"/>
      <c r="AY74" s="971"/>
      <c r="AZ74" s="972"/>
      <c r="BA74" s="972"/>
      <c r="BB74" s="972"/>
      <c r="BC74" s="972"/>
      <c r="BD74" s="973"/>
      <c r="BE74" s="229"/>
      <c r="BF74" s="229"/>
      <c r="BG74" s="229"/>
      <c r="BH74" s="229"/>
      <c r="BI74" s="229"/>
      <c r="BJ74" s="229"/>
      <c r="BK74" s="229"/>
      <c r="BL74" s="229"/>
      <c r="BM74" s="229"/>
      <c r="BN74" s="229"/>
      <c r="BO74" s="229"/>
      <c r="BP74" s="229"/>
      <c r="BQ74" s="226">
        <v>68</v>
      </c>
      <c r="BR74" s="231"/>
      <c r="BS74" s="945"/>
      <c r="BT74" s="946"/>
      <c r="BU74" s="946"/>
      <c r="BV74" s="946"/>
      <c r="BW74" s="946"/>
      <c r="BX74" s="946"/>
      <c r="BY74" s="946"/>
      <c r="BZ74" s="946"/>
      <c r="CA74" s="946"/>
      <c r="CB74" s="946"/>
      <c r="CC74" s="946"/>
      <c r="CD74" s="946"/>
      <c r="CE74" s="946"/>
      <c r="CF74" s="946"/>
      <c r="CG74" s="955"/>
      <c r="CH74" s="956"/>
      <c r="CI74" s="957"/>
      <c r="CJ74" s="957"/>
      <c r="CK74" s="957"/>
      <c r="CL74" s="958"/>
      <c r="CM74" s="956"/>
      <c r="CN74" s="957"/>
      <c r="CO74" s="957"/>
      <c r="CP74" s="957"/>
      <c r="CQ74" s="958"/>
      <c r="CR74" s="956"/>
      <c r="CS74" s="957"/>
      <c r="CT74" s="957"/>
      <c r="CU74" s="957"/>
      <c r="CV74" s="958"/>
      <c r="CW74" s="956"/>
      <c r="CX74" s="957"/>
      <c r="CY74" s="957"/>
      <c r="CZ74" s="957"/>
      <c r="DA74" s="958"/>
      <c r="DB74" s="956"/>
      <c r="DC74" s="957"/>
      <c r="DD74" s="957"/>
      <c r="DE74" s="957"/>
      <c r="DF74" s="958"/>
      <c r="DG74" s="956"/>
      <c r="DH74" s="957"/>
      <c r="DI74" s="957"/>
      <c r="DJ74" s="957"/>
      <c r="DK74" s="958"/>
      <c r="DL74" s="956"/>
      <c r="DM74" s="957"/>
      <c r="DN74" s="957"/>
      <c r="DO74" s="957"/>
      <c r="DP74" s="958"/>
      <c r="DQ74" s="956"/>
      <c r="DR74" s="957"/>
      <c r="DS74" s="957"/>
      <c r="DT74" s="957"/>
      <c r="DU74" s="958"/>
      <c r="DV74" s="945"/>
      <c r="DW74" s="946"/>
      <c r="DX74" s="946"/>
      <c r="DY74" s="946"/>
      <c r="DZ74" s="947"/>
      <c r="EA74" s="218"/>
    </row>
    <row r="75" spans="1:131" ht="26.25" customHeight="1" x14ac:dyDescent="0.2">
      <c r="A75" s="226">
        <v>8</v>
      </c>
      <c r="B75" s="974" t="s">
        <v>555</v>
      </c>
      <c r="C75" s="975"/>
      <c r="D75" s="975"/>
      <c r="E75" s="975"/>
      <c r="F75" s="975"/>
      <c r="G75" s="975"/>
      <c r="H75" s="975"/>
      <c r="I75" s="975"/>
      <c r="J75" s="975"/>
      <c r="K75" s="975"/>
      <c r="L75" s="975"/>
      <c r="M75" s="975"/>
      <c r="N75" s="975"/>
      <c r="O75" s="975"/>
      <c r="P75" s="976"/>
      <c r="Q75" s="978">
        <v>310</v>
      </c>
      <c r="R75" s="979"/>
      <c r="S75" s="979"/>
      <c r="T75" s="979"/>
      <c r="U75" s="980"/>
      <c r="V75" s="981">
        <v>281</v>
      </c>
      <c r="W75" s="979"/>
      <c r="X75" s="979"/>
      <c r="Y75" s="979"/>
      <c r="Z75" s="980"/>
      <c r="AA75" s="981">
        <v>29</v>
      </c>
      <c r="AB75" s="979"/>
      <c r="AC75" s="979"/>
      <c r="AD75" s="979"/>
      <c r="AE75" s="980"/>
      <c r="AF75" s="981">
        <v>29</v>
      </c>
      <c r="AG75" s="979"/>
      <c r="AH75" s="979"/>
      <c r="AI75" s="979"/>
      <c r="AJ75" s="980"/>
      <c r="AK75" s="981" t="s">
        <v>485</v>
      </c>
      <c r="AL75" s="979"/>
      <c r="AM75" s="979"/>
      <c r="AN75" s="979"/>
      <c r="AO75" s="980"/>
      <c r="AP75" s="981" t="s">
        <v>485</v>
      </c>
      <c r="AQ75" s="979"/>
      <c r="AR75" s="979"/>
      <c r="AS75" s="979"/>
      <c r="AT75" s="980"/>
      <c r="AU75" s="981" t="s">
        <v>485</v>
      </c>
      <c r="AV75" s="979"/>
      <c r="AW75" s="979"/>
      <c r="AX75" s="979"/>
      <c r="AY75" s="980"/>
      <c r="AZ75" s="972"/>
      <c r="BA75" s="972"/>
      <c r="BB75" s="972"/>
      <c r="BC75" s="972"/>
      <c r="BD75" s="973"/>
      <c r="BE75" s="229"/>
      <c r="BF75" s="229"/>
      <c r="BG75" s="229"/>
      <c r="BH75" s="229"/>
      <c r="BI75" s="229"/>
      <c r="BJ75" s="229"/>
      <c r="BK75" s="229"/>
      <c r="BL75" s="229"/>
      <c r="BM75" s="229"/>
      <c r="BN75" s="229"/>
      <c r="BO75" s="229"/>
      <c r="BP75" s="229"/>
      <c r="BQ75" s="226">
        <v>69</v>
      </c>
      <c r="BR75" s="231"/>
      <c r="BS75" s="945"/>
      <c r="BT75" s="946"/>
      <c r="BU75" s="946"/>
      <c r="BV75" s="946"/>
      <c r="BW75" s="946"/>
      <c r="BX75" s="946"/>
      <c r="BY75" s="946"/>
      <c r="BZ75" s="946"/>
      <c r="CA75" s="946"/>
      <c r="CB75" s="946"/>
      <c r="CC75" s="946"/>
      <c r="CD75" s="946"/>
      <c r="CE75" s="946"/>
      <c r="CF75" s="946"/>
      <c r="CG75" s="955"/>
      <c r="CH75" s="956"/>
      <c r="CI75" s="957"/>
      <c r="CJ75" s="957"/>
      <c r="CK75" s="957"/>
      <c r="CL75" s="958"/>
      <c r="CM75" s="956"/>
      <c r="CN75" s="957"/>
      <c r="CO75" s="957"/>
      <c r="CP75" s="957"/>
      <c r="CQ75" s="958"/>
      <c r="CR75" s="956"/>
      <c r="CS75" s="957"/>
      <c r="CT75" s="957"/>
      <c r="CU75" s="957"/>
      <c r="CV75" s="958"/>
      <c r="CW75" s="956"/>
      <c r="CX75" s="957"/>
      <c r="CY75" s="957"/>
      <c r="CZ75" s="957"/>
      <c r="DA75" s="958"/>
      <c r="DB75" s="956"/>
      <c r="DC75" s="957"/>
      <c r="DD75" s="957"/>
      <c r="DE75" s="957"/>
      <c r="DF75" s="958"/>
      <c r="DG75" s="956"/>
      <c r="DH75" s="957"/>
      <c r="DI75" s="957"/>
      <c r="DJ75" s="957"/>
      <c r="DK75" s="958"/>
      <c r="DL75" s="956"/>
      <c r="DM75" s="957"/>
      <c r="DN75" s="957"/>
      <c r="DO75" s="957"/>
      <c r="DP75" s="958"/>
      <c r="DQ75" s="956"/>
      <c r="DR75" s="957"/>
      <c r="DS75" s="957"/>
      <c r="DT75" s="957"/>
      <c r="DU75" s="958"/>
      <c r="DV75" s="945"/>
      <c r="DW75" s="946"/>
      <c r="DX75" s="946"/>
      <c r="DY75" s="946"/>
      <c r="DZ75" s="947"/>
      <c r="EA75" s="218"/>
    </row>
    <row r="76" spans="1:131" ht="26.25" customHeight="1" x14ac:dyDescent="0.2">
      <c r="A76" s="226">
        <v>9</v>
      </c>
      <c r="B76" s="974" t="s">
        <v>556</v>
      </c>
      <c r="C76" s="975"/>
      <c r="D76" s="975"/>
      <c r="E76" s="975"/>
      <c r="F76" s="975"/>
      <c r="G76" s="975"/>
      <c r="H76" s="975"/>
      <c r="I76" s="975"/>
      <c r="J76" s="975"/>
      <c r="K76" s="975"/>
      <c r="L76" s="975"/>
      <c r="M76" s="975"/>
      <c r="N76" s="975"/>
      <c r="O76" s="975"/>
      <c r="P76" s="976"/>
      <c r="Q76" s="978">
        <v>304568</v>
      </c>
      <c r="R76" s="979"/>
      <c r="S76" s="979"/>
      <c r="T76" s="979"/>
      <c r="U76" s="980"/>
      <c r="V76" s="981">
        <v>293091</v>
      </c>
      <c r="W76" s="979"/>
      <c r="X76" s="979"/>
      <c r="Y76" s="979"/>
      <c r="Z76" s="980"/>
      <c r="AA76" s="981">
        <v>11478</v>
      </c>
      <c r="AB76" s="979"/>
      <c r="AC76" s="979"/>
      <c r="AD76" s="979"/>
      <c r="AE76" s="980"/>
      <c r="AF76" s="981">
        <v>11478</v>
      </c>
      <c r="AG76" s="979"/>
      <c r="AH76" s="979"/>
      <c r="AI76" s="979"/>
      <c r="AJ76" s="980"/>
      <c r="AK76" s="981" t="s">
        <v>485</v>
      </c>
      <c r="AL76" s="979"/>
      <c r="AM76" s="979"/>
      <c r="AN76" s="979"/>
      <c r="AO76" s="980"/>
      <c r="AP76" s="981" t="s">
        <v>485</v>
      </c>
      <c r="AQ76" s="979"/>
      <c r="AR76" s="979"/>
      <c r="AS76" s="979"/>
      <c r="AT76" s="980"/>
      <c r="AU76" s="981" t="s">
        <v>485</v>
      </c>
      <c r="AV76" s="979"/>
      <c r="AW76" s="979"/>
      <c r="AX76" s="979"/>
      <c r="AY76" s="980"/>
      <c r="AZ76" s="972"/>
      <c r="BA76" s="972"/>
      <c r="BB76" s="972"/>
      <c r="BC76" s="972"/>
      <c r="BD76" s="973"/>
      <c r="BE76" s="229"/>
      <c r="BF76" s="229"/>
      <c r="BG76" s="229"/>
      <c r="BH76" s="229"/>
      <c r="BI76" s="229"/>
      <c r="BJ76" s="229"/>
      <c r="BK76" s="229"/>
      <c r="BL76" s="229"/>
      <c r="BM76" s="229"/>
      <c r="BN76" s="229"/>
      <c r="BO76" s="229"/>
      <c r="BP76" s="229"/>
      <c r="BQ76" s="226">
        <v>70</v>
      </c>
      <c r="BR76" s="231"/>
      <c r="BS76" s="945"/>
      <c r="BT76" s="946"/>
      <c r="BU76" s="946"/>
      <c r="BV76" s="946"/>
      <c r="BW76" s="946"/>
      <c r="BX76" s="946"/>
      <c r="BY76" s="946"/>
      <c r="BZ76" s="946"/>
      <c r="CA76" s="946"/>
      <c r="CB76" s="946"/>
      <c r="CC76" s="946"/>
      <c r="CD76" s="946"/>
      <c r="CE76" s="946"/>
      <c r="CF76" s="946"/>
      <c r="CG76" s="955"/>
      <c r="CH76" s="956"/>
      <c r="CI76" s="957"/>
      <c r="CJ76" s="957"/>
      <c r="CK76" s="957"/>
      <c r="CL76" s="958"/>
      <c r="CM76" s="956"/>
      <c r="CN76" s="957"/>
      <c r="CO76" s="957"/>
      <c r="CP76" s="957"/>
      <c r="CQ76" s="958"/>
      <c r="CR76" s="956"/>
      <c r="CS76" s="957"/>
      <c r="CT76" s="957"/>
      <c r="CU76" s="957"/>
      <c r="CV76" s="958"/>
      <c r="CW76" s="956"/>
      <c r="CX76" s="957"/>
      <c r="CY76" s="957"/>
      <c r="CZ76" s="957"/>
      <c r="DA76" s="958"/>
      <c r="DB76" s="956"/>
      <c r="DC76" s="957"/>
      <c r="DD76" s="957"/>
      <c r="DE76" s="957"/>
      <c r="DF76" s="958"/>
      <c r="DG76" s="956"/>
      <c r="DH76" s="957"/>
      <c r="DI76" s="957"/>
      <c r="DJ76" s="957"/>
      <c r="DK76" s="958"/>
      <c r="DL76" s="956"/>
      <c r="DM76" s="957"/>
      <c r="DN76" s="957"/>
      <c r="DO76" s="957"/>
      <c r="DP76" s="958"/>
      <c r="DQ76" s="956"/>
      <c r="DR76" s="957"/>
      <c r="DS76" s="957"/>
      <c r="DT76" s="957"/>
      <c r="DU76" s="958"/>
      <c r="DV76" s="945"/>
      <c r="DW76" s="946"/>
      <c r="DX76" s="946"/>
      <c r="DY76" s="946"/>
      <c r="DZ76" s="947"/>
      <c r="EA76" s="218"/>
    </row>
    <row r="77" spans="1:131" ht="26.25" customHeight="1" x14ac:dyDescent="0.2">
      <c r="A77" s="226">
        <v>10</v>
      </c>
      <c r="B77" s="974" t="s">
        <v>557</v>
      </c>
      <c r="C77" s="975"/>
      <c r="D77" s="975"/>
      <c r="E77" s="975"/>
      <c r="F77" s="975"/>
      <c r="G77" s="975"/>
      <c r="H77" s="975"/>
      <c r="I77" s="975"/>
      <c r="J77" s="975"/>
      <c r="K77" s="975"/>
      <c r="L77" s="975"/>
      <c r="M77" s="975"/>
      <c r="N77" s="975"/>
      <c r="O77" s="975"/>
      <c r="P77" s="976"/>
      <c r="Q77" s="978">
        <v>49770</v>
      </c>
      <c r="R77" s="979"/>
      <c r="S77" s="979"/>
      <c r="T77" s="979"/>
      <c r="U77" s="980"/>
      <c r="V77" s="981">
        <v>49696</v>
      </c>
      <c r="W77" s="979"/>
      <c r="X77" s="979"/>
      <c r="Y77" s="979"/>
      <c r="Z77" s="980"/>
      <c r="AA77" s="981">
        <v>75</v>
      </c>
      <c r="AB77" s="979"/>
      <c r="AC77" s="979"/>
      <c r="AD77" s="979"/>
      <c r="AE77" s="980"/>
      <c r="AF77" s="981">
        <v>75</v>
      </c>
      <c r="AG77" s="979"/>
      <c r="AH77" s="979"/>
      <c r="AI77" s="979"/>
      <c r="AJ77" s="980"/>
      <c r="AK77" s="981" t="s">
        <v>485</v>
      </c>
      <c r="AL77" s="979"/>
      <c r="AM77" s="979"/>
      <c r="AN77" s="979"/>
      <c r="AO77" s="980"/>
      <c r="AP77" s="981" t="s">
        <v>485</v>
      </c>
      <c r="AQ77" s="979"/>
      <c r="AR77" s="979"/>
      <c r="AS77" s="979"/>
      <c r="AT77" s="980"/>
      <c r="AU77" s="981" t="s">
        <v>485</v>
      </c>
      <c r="AV77" s="979"/>
      <c r="AW77" s="979"/>
      <c r="AX77" s="979"/>
      <c r="AY77" s="980"/>
      <c r="AZ77" s="972"/>
      <c r="BA77" s="972"/>
      <c r="BB77" s="972"/>
      <c r="BC77" s="972"/>
      <c r="BD77" s="973"/>
      <c r="BE77" s="229"/>
      <c r="BF77" s="229"/>
      <c r="BG77" s="229"/>
      <c r="BH77" s="229"/>
      <c r="BI77" s="229"/>
      <c r="BJ77" s="229"/>
      <c r="BK77" s="229"/>
      <c r="BL77" s="229"/>
      <c r="BM77" s="229"/>
      <c r="BN77" s="229"/>
      <c r="BO77" s="229"/>
      <c r="BP77" s="229"/>
      <c r="BQ77" s="226">
        <v>71</v>
      </c>
      <c r="BR77" s="231"/>
      <c r="BS77" s="945"/>
      <c r="BT77" s="946"/>
      <c r="BU77" s="946"/>
      <c r="BV77" s="946"/>
      <c r="BW77" s="946"/>
      <c r="BX77" s="946"/>
      <c r="BY77" s="946"/>
      <c r="BZ77" s="946"/>
      <c r="CA77" s="946"/>
      <c r="CB77" s="946"/>
      <c r="CC77" s="946"/>
      <c r="CD77" s="946"/>
      <c r="CE77" s="946"/>
      <c r="CF77" s="946"/>
      <c r="CG77" s="955"/>
      <c r="CH77" s="956"/>
      <c r="CI77" s="957"/>
      <c r="CJ77" s="957"/>
      <c r="CK77" s="957"/>
      <c r="CL77" s="958"/>
      <c r="CM77" s="956"/>
      <c r="CN77" s="957"/>
      <c r="CO77" s="957"/>
      <c r="CP77" s="957"/>
      <c r="CQ77" s="958"/>
      <c r="CR77" s="956"/>
      <c r="CS77" s="957"/>
      <c r="CT77" s="957"/>
      <c r="CU77" s="957"/>
      <c r="CV77" s="958"/>
      <c r="CW77" s="956"/>
      <c r="CX77" s="957"/>
      <c r="CY77" s="957"/>
      <c r="CZ77" s="957"/>
      <c r="DA77" s="958"/>
      <c r="DB77" s="956"/>
      <c r="DC77" s="957"/>
      <c r="DD77" s="957"/>
      <c r="DE77" s="957"/>
      <c r="DF77" s="958"/>
      <c r="DG77" s="956"/>
      <c r="DH77" s="957"/>
      <c r="DI77" s="957"/>
      <c r="DJ77" s="957"/>
      <c r="DK77" s="958"/>
      <c r="DL77" s="956"/>
      <c r="DM77" s="957"/>
      <c r="DN77" s="957"/>
      <c r="DO77" s="957"/>
      <c r="DP77" s="958"/>
      <c r="DQ77" s="956"/>
      <c r="DR77" s="957"/>
      <c r="DS77" s="957"/>
      <c r="DT77" s="957"/>
      <c r="DU77" s="958"/>
      <c r="DV77" s="945"/>
      <c r="DW77" s="946"/>
      <c r="DX77" s="946"/>
      <c r="DY77" s="946"/>
      <c r="DZ77" s="947"/>
      <c r="EA77" s="218"/>
    </row>
    <row r="78" spans="1:131" ht="26.25" customHeight="1" x14ac:dyDescent="0.2">
      <c r="A78" s="226">
        <v>11</v>
      </c>
      <c r="B78" s="974"/>
      <c r="C78" s="975"/>
      <c r="D78" s="975"/>
      <c r="E78" s="975"/>
      <c r="F78" s="975"/>
      <c r="G78" s="975"/>
      <c r="H78" s="975"/>
      <c r="I78" s="975"/>
      <c r="J78" s="975"/>
      <c r="K78" s="975"/>
      <c r="L78" s="975"/>
      <c r="M78" s="975"/>
      <c r="N78" s="975"/>
      <c r="O78" s="975"/>
      <c r="P78" s="976"/>
      <c r="Q78" s="977"/>
      <c r="R78" s="971"/>
      <c r="S78" s="971"/>
      <c r="T78" s="971"/>
      <c r="U78" s="971"/>
      <c r="V78" s="971"/>
      <c r="W78" s="971"/>
      <c r="X78" s="971"/>
      <c r="Y78" s="971"/>
      <c r="Z78" s="971"/>
      <c r="AA78" s="971"/>
      <c r="AB78" s="971"/>
      <c r="AC78" s="971"/>
      <c r="AD78" s="971"/>
      <c r="AE78" s="971"/>
      <c r="AF78" s="971"/>
      <c r="AG78" s="971"/>
      <c r="AH78" s="971"/>
      <c r="AI78" s="971"/>
      <c r="AJ78" s="971"/>
      <c r="AK78" s="971"/>
      <c r="AL78" s="971"/>
      <c r="AM78" s="971"/>
      <c r="AN78" s="971"/>
      <c r="AO78" s="971"/>
      <c r="AP78" s="971"/>
      <c r="AQ78" s="971"/>
      <c r="AR78" s="971"/>
      <c r="AS78" s="971"/>
      <c r="AT78" s="971"/>
      <c r="AU78" s="971"/>
      <c r="AV78" s="971"/>
      <c r="AW78" s="971"/>
      <c r="AX78" s="971"/>
      <c r="AY78" s="971"/>
      <c r="AZ78" s="972"/>
      <c r="BA78" s="972"/>
      <c r="BB78" s="972"/>
      <c r="BC78" s="972"/>
      <c r="BD78" s="973"/>
      <c r="BE78" s="229"/>
      <c r="BF78" s="229"/>
      <c r="BG78" s="229"/>
      <c r="BH78" s="229"/>
      <c r="BI78" s="229"/>
      <c r="BJ78" s="218"/>
      <c r="BK78" s="218"/>
      <c r="BL78" s="218"/>
      <c r="BM78" s="218"/>
      <c r="BN78" s="218"/>
      <c r="BO78" s="229"/>
      <c r="BP78" s="229"/>
      <c r="BQ78" s="226">
        <v>72</v>
      </c>
      <c r="BR78" s="231"/>
      <c r="BS78" s="945"/>
      <c r="BT78" s="946"/>
      <c r="BU78" s="946"/>
      <c r="BV78" s="946"/>
      <c r="BW78" s="946"/>
      <c r="BX78" s="946"/>
      <c r="BY78" s="946"/>
      <c r="BZ78" s="946"/>
      <c r="CA78" s="946"/>
      <c r="CB78" s="946"/>
      <c r="CC78" s="946"/>
      <c r="CD78" s="946"/>
      <c r="CE78" s="946"/>
      <c r="CF78" s="946"/>
      <c r="CG78" s="955"/>
      <c r="CH78" s="956"/>
      <c r="CI78" s="957"/>
      <c r="CJ78" s="957"/>
      <c r="CK78" s="957"/>
      <c r="CL78" s="958"/>
      <c r="CM78" s="956"/>
      <c r="CN78" s="957"/>
      <c r="CO78" s="957"/>
      <c r="CP78" s="957"/>
      <c r="CQ78" s="958"/>
      <c r="CR78" s="956"/>
      <c r="CS78" s="957"/>
      <c r="CT78" s="957"/>
      <c r="CU78" s="957"/>
      <c r="CV78" s="958"/>
      <c r="CW78" s="956"/>
      <c r="CX78" s="957"/>
      <c r="CY78" s="957"/>
      <c r="CZ78" s="957"/>
      <c r="DA78" s="958"/>
      <c r="DB78" s="956"/>
      <c r="DC78" s="957"/>
      <c r="DD78" s="957"/>
      <c r="DE78" s="957"/>
      <c r="DF78" s="958"/>
      <c r="DG78" s="956"/>
      <c r="DH78" s="957"/>
      <c r="DI78" s="957"/>
      <c r="DJ78" s="957"/>
      <c r="DK78" s="958"/>
      <c r="DL78" s="956"/>
      <c r="DM78" s="957"/>
      <c r="DN78" s="957"/>
      <c r="DO78" s="957"/>
      <c r="DP78" s="958"/>
      <c r="DQ78" s="956"/>
      <c r="DR78" s="957"/>
      <c r="DS78" s="957"/>
      <c r="DT78" s="957"/>
      <c r="DU78" s="958"/>
      <c r="DV78" s="945"/>
      <c r="DW78" s="946"/>
      <c r="DX78" s="946"/>
      <c r="DY78" s="946"/>
      <c r="DZ78" s="947"/>
      <c r="EA78" s="218"/>
    </row>
    <row r="79" spans="1:131" ht="26.25" customHeight="1" x14ac:dyDescent="0.2">
      <c r="A79" s="226">
        <v>12</v>
      </c>
      <c r="B79" s="974"/>
      <c r="C79" s="975"/>
      <c r="D79" s="975"/>
      <c r="E79" s="975"/>
      <c r="F79" s="975"/>
      <c r="G79" s="975"/>
      <c r="H79" s="975"/>
      <c r="I79" s="975"/>
      <c r="J79" s="975"/>
      <c r="K79" s="975"/>
      <c r="L79" s="975"/>
      <c r="M79" s="975"/>
      <c r="N79" s="975"/>
      <c r="O79" s="975"/>
      <c r="P79" s="976"/>
      <c r="Q79" s="977"/>
      <c r="R79" s="971"/>
      <c r="S79" s="971"/>
      <c r="T79" s="971"/>
      <c r="U79" s="971"/>
      <c r="V79" s="971"/>
      <c r="W79" s="971"/>
      <c r="X79" s="971"/>
      <c r="Y79" s="971"/>
      <c r="Z79" s="971"/>
      <c r="AA79" s="971"/>
      <c r="AB79" s="971"/>
      <c r="AC79" s="971"/>
      <c r="AD79" s="971"/>
      <c r="AE79" s="971"/>
      <c r="AF79" s="971"/>
      <c r="AG79" s="971"/>
      <c r="AH79" s="971"/>
      <c r="AI79" s="971"/>
      <c r="AJ79" s="971"/>
      <c r="AK79" s="971"/>
      <c r="AL79" s="971"/>
      <c r="AM79" s="971"/>
      <c r="AN79" s="971"/>
      <c r="AO79" s="971"/>
      <c r="AP79" s="971"/>
      <c r="AQ79" s="971"/>
      <c r="AR79" s="971"/>
      <c r="AS79" s="971"/>
      <c r="AT79" s="971"/>
      <c r="AU79" s="971"/>
      <c r="AV79" s="971"/>
      <c r="AW79" s="971"/>
      <c r="AX79" s="971"/>
      <c r="AY79" s="971"/>
      <c r="AZ79" s="972"/>
      <c r="BA79" s="972"/>
      <c r="BB79" s="972"/>
      <c r="BC79" s="972"/>
      <c r="BD79" s="973"/>
      <c r="BE79" s="229"/>
      <c r="BF79" s="229"/>
      <c r="BG79" s="229"/>
      <c r="BH79" s="229"/>
      <c r="BI79" s="229"/>
      <c r="BJ79" s="218"/>
      <c r="BK79" s="218"/>
      <c r="BL79" s="218"/>
      <c r="BM79" s="218"/>
      <c r="BN79" s="218"/>
      <c r="BO79" s="229"/>
      <c r="BP79" s="229"/>
      <c r="BQ79" s="226">
        <v>73</v>
      </c>
      <c r="BR79" s="231"/>
      <c r="BS79" s="945"/>
      <c r="BT79" s="946"/>
      <c r="BU79" s="946"/>
      <c r="BV79" s="946"/>
      <c r="BW79" s="946"/>
      <c r="BX79" s="946"/>
      <c r="BY79" s="946"/>
      <c r="BZ79" s="946"/>
      <c r="CA79" s="946"/>
      <c r="CB79" s="946"/>
      <c r="CC79" s="946"/>
      <c r="CD79" s="946"/>
      <c r="CE79" s="946"/>
      <c r="CF79" s="946"/>
      <c r="CG79" s="955"/>
      <c r="CH79" s="956"/>
      <c r="CI79" s="957"/>
      <c r="CJ79" s="957"/>
      <c r="CK79" s="957"/>
      <c r="CL79" s="958"/>
      <c r="CM79" s="956"/>
      <c r="CN79" s="957"/>
      <c r="CO79" s="957"/>
      <c r="CP79" s="957"/>
      <c r="CQ79" s="958"/>
      <c r="CR79" s="956"/>
      <c r="CS79" s="957"/>
      <c r="CT79" s="957"/>
      <c r="CU79" s="957"/>
      <c r="CV79" s="958"/>
      <c r="CW79" s="956"/>
      <c r="CX79" s="957"/>
      <c r="CY79" s="957"/>
      <c r="CZ79" s="957"/>
      <c r="DA79" s="958"/>
      <c r="DB79" s="956"/>
      <c r="DC79" s="957"/>
      <c r="DD79" s="957"/>
      <c r="DE79" s="957"/>
      <c r="DF79" s="958"/>
      <c r="DG79" s="956"/>
      <c r="DH79" s="957"/>
      <c r="DI79" s="957"/>
      <c r="DJ79" s="957"/>
      <c r="DK79" s="958"/>
      <c r="DL79" s="956"/>
      <c r="DM79" s="957"/>
      <c r="DN79" s="957"/>
      <c r="DO79" s="957"/>
      <c r="DP79" s="958"/>
      <c r="DQ79" s="956"/>
      <c r="DR79" s="957"/>
      <c r="DS79" s="957"/>
      <c r="DT79" s="957"/>
      <c r="DU79" s="958"/>
      <c r="DV79" s="945"/>
      <c r="DW79" s="946"/>
      <c r="DX79" s="946"/>
      <c r="DY79" s="946"/>
      <c r="DZ79" s="947"/>
      <c r="EA79" s="218"/>
    </row>
    <row r="80" spans="1:131" ht="26.25" customHeight="1" x14ac:dyDescent="0.2">
      <c r="A80" s="226">
        <v>13</v>
      </c>
      <c r="B80" s="974"/>
      <c r="C80" s="975"/>
      <c r="D80" s="975"/>
      <c r="E80" s="975"/>
      <c r="F80" s="975"/>
      <c r="G80" s="975"/>
      <c r="H80" s="975"/>
      <c r="I80" s="975"/>
      <c r="J80" s="975"/>
      <c r="K80" s="975"/>
      <c r="L80" s="975"/>
      <c r="M80" s="975"/>
      <c r="N80" s="975"/>
      <c r="O80" s="975"/>
      <c r="P80" s="976"/>
      <c r="Q80" s="977"/>
      <c r="R80" s="971"/>
      <c r="S80" s="971"/>
      <c r="T80" s="971"/>
      <c r="U80" s="971"/>
      <c r="V80" s="971"/>
      <c r="W80" s="971"/>
      <c r="X80" s="971"/>
      <c r="Y80" s="971"/>
      <c r="Z80" s="971"/>
      <c r="AA80" s="971"/>
      <c r="AB80" s="971"/>
      <c r="AC80" s="971"/>
      <c r="AD80" s="971"/>
      <c r="AE80" s="971"/>
      <c r="AF80" s="971"/>
      <c r="AG80" s="971"/>
      <c r="AH80" s="971"/>
      <c r="AI80" s="971"/>
      <c r="AJ80" s="971"/>
      <c r="AK80" s="971"/>
      <c r="AL80" s="971"/>
      <c r="AM80" s="971"/>
      <c r="AN80" s="971"/>
      <c r="AO80" s="971"/>
      <c r="AP80" s="971"/>
      <c r="AQ80" s="971"/>
      <c r="AR80" s="971"/>
      <c r="AS80" s="971"/>
      <c r="AT80" s="971"/>
      <c r="AU80" s="971"/>
      <c r="AV80" s="971"/>
      <c r="AW80" s="971"/>
      <c r="AX80" s="971"/>
      <c r="AY80" s="971"/>
      <c r="AZ80" s="972"/>
      <c r="BA80" s="972"/>
      <c r="BB80" s="972"/>
      <c r="BC80" s="972"/>
      <c r="BD80" s="973"/>
      <c r="BE80" s="229"/>
      <c r="BF80" s="229"/>
      <c r="BG80" s="229"/>
      <c r="BH80" s="229"/>
      <c r="BI80" s="229"/>
      <c r="BJ80" s="229"/>
      <c r="BK80" s="229"/>
      <c r="BL80" s="229"/>
      <c r="BM80" s="229"/>
      <c r="BN80" s="229"/>
      <c r="BO80" s="229"/>
      <c r="BP80" s="229"/>
      <c r="BQ80" s="226">
        <v>74</v>
      </c>
      <c r="BR80" s="231"/>
      <c r="BS80" s="945"/>
      <c r="BT80" s="946"/>
      <c r="BU80" s="946"/>
      <c r="BV80" s="946"/>
      <c r="BW80" s="946"/>
      <c r="BX80" s="946"/>
      <c r="BY80" s="946"/>
      <c r="BZ80" s="946"/>
      <c r="CA80" s="946"/>
      <c r="CB80" s="946"/>
      <c r="CC80" s="946"/>
      <c r="CD80" s="946"/>
      <c r="CE80" s="946"/>
      <c r="CF80" s="946"/>
      <c r="CG80" s="955"/>
      <c r="CH80" s="956"/>
      <c r="CI80" s="957"/>
      <c r="CJ80" s="957"/>
      <c r="CK80" s="957"/>
      <c r="CL80" s="958"/>
      <c r="CM80" s="956"/>
      <c r="CN80" s="957"/>
      <c r="CO80" s="957"/>
      <c r="CP80" s="957"/>
      <c r="CQ80" s="958"/>
      <c r="CR80" s="956"/>
      <c r="CS80" s="957"/>
      <c r="CT80" s="957"/>
      <c r="CU80" s="957"/>
      <c r="CV80" s="958"/>
      <c r="CW80" s="956"/>
      <c r="CX80" s="957"/>
      <c r="CY80" s="957"/>
      <c r="CZ80" s="957"/>
      <c r="DA80" s="958"/>
      <c r="DB80" s="956"/>
      <c r="DC80" s="957"/>
      <c r="DD80" s="957"/>
      <c r="DE80" s="957"/>
      <c r="DF80" s="958"/>
      <c r="DG80" s="956"/>
      <c r="DH80" s="957"/>
      <c r="DI80" s="957"/>
      <c r="DJ80" s="957"/>
      <c r="DK80" s="958"/>
      <c r="DL80" s="956"/>
      <c r="DM80" s="957"/>
      <c r="DN80" s="957"/>
      <c r="DO80" s="957"/>
      <c r="DP80" s="958"/>
      <c r="DQ80" s="956"/>
      <c r="DR80" s="957"/>
      <c r="DS80" s="957"/>
      <c r="DT80" s="957"/>
      <c r="DU80" s="958"/>
      <c r="DV80" s="945"/>
      <c r="DW80" s="946"/>
      <c r="DX80" s="946"/>
      <c r="DY80" s="946"/>
      <c r="DZ80" s="947"/>
      <c r="EA80" s="218"/>
    </row>
    <row r="81" spans="1:131" ht="26.25" customHeight="1" x14ac:dyDescent="0.2">
      <c r="A81" s="226">
        <v>14</v>
      </c>
      <c r="B81" s="974"/>
      <c r="C81" s="975"/>
      <c r="D81" s="975"/>
      <c r="E81" s="975"/>
      <c r="F81" s="975"/>
      <c r="G81" s="975"/>
      <c r="H81" s="975"/>
      <c r="I81" s="975"/>
      <c r="J81" s="975"/>
      <c r="K81" s="975"/>
      <c r="L81" s="975"/>
      <c r="M81" s="975"/>
      <c r="N81" s="975"/>
      <c r="O81" s="975"/>
      <c r="P81" s="976"/>
      <c r="Q81" s="977"/>
      <c r="R81" s="971"/>
      <c r="S81" s="971"/>
      <c r="T81" s="971"/>
      <c r="U81" s="971"/>
      <c r="V81" s="971"/>
      <c r="W81" s="971"/>
      <c r="X81" s="971"/>
      <c r="Y81" s="971"/>
      <c r="Z81" s="971"/>
      <c r="AA81" s="971"/>
      <c r="AB81" s="971"/>
      <c r="AC81" s="971"/>
      <c r="AD81" s="971"/>
      <c r="AE81" s="971"/>
      <c r="AF81" s="971"/>
      <c r="AG81" s="971"/>
      <c r="AH81" s="971"/>
      <c r="AI81" s="971"/>
      <c r="AJ81" s="971"/>
      <c r="AK81" s="971"/>
      <c r="AL81" s="971"/>
      <c r="AM81" s="971"/>
      <c r="AN81" s="971"/>
      <c r="AO81" s="971"/>
      <c r="AP81" s="971"/>
      <c r="AQ81" s="971"/>
      <c r="AR81" s="971"/>
      <c r="AS81" s="971"/>
      <c r="AT81" s="971"/>
      <c r="AU81" s="971"/>
      <c r="AV81" s="971"/>
      <c r="AW81" s="971"/>
      <c r="AX81" s="971"/>
      <c r="AY81" s="971"/>
      <c r="AZ81" s="972"/>
      <c r="BA81" s="972"/>
      <c r="BB81" s="972"/>
      <c r="BC81" s="972"/>
      <c r="BD81" s="973"/>
      <c r="BE81" s="229"/>
      <c r="BF81" s="229"/>
      <c r="BG81" s="229"/>
      <c r="BH81" s="229"/>
      <c r="BI81" s="229"/>
      <c r="BJ81" s="229"/>
      <c r="BK81" s="229"/>
      <c r="BL81" s="229"/>
      <c r="BM81" s="229"/>
      <c r="BN81" s="229"/>
      <c r="BO81" s="229"/>
      <c r="BP81" s="229"/>
      <c r="BQ81" s="226">
        <v>75</v>
      </c>
      <c r="BR81" s="231"/>
      <c r="BS81" s="945"/>
      <c r="BT81" s="946"/>
      <c r="BU81" s="946"/>
      <c r="BV81" s="946"/>
      <c r="BW81" s="946"/>
      <c r="BX81" s="946"/>
      <c r="BY81" s="946"/>
      <c r="BZ81" s="946"/>
      <c r="CA81" s="946"/>
      <c r="CB81" s="946"/>
      <c r="CC81" s="946"/>
      <c r="CD81" s="946"/>
      <c r="CE81" s="946"/>
      <c r="CF81" s="946"/>
      <c r="CG81" s="955"/>
      <c r="CH81" s="956"/>
      <c r="CI81" s="957"/>
      <c r="CJ81" s="957"/>
      <c r="CK81" s="957"/>
      <c r="CL81" s="958"/>
      <c r="CM81" s="956"/>
      <c r="CN81" s="957"/>
      <c r="CO81" s="957"/>
      <c r="CP81" s="957"/>
      <c r="CQ81" s="958"/>
      <c r="CR81" s="956"/>
      <c r="CS81" s="957"/>
      <c r="CT81" s="957"/>
      <c r="CU81" s="957"/>
      <c r="CV81" s="958"/>
      <c r="CW81" s="956"/>
      <c r="CX81" s="957"/>
      <c r="CY81" s="957"/>
      <c r="CZ81" s="957"/>
      <c r="DA81" s="958"/>
      <c r="DB81" s="956"/>
      <c r="DC81" s="957"/>
      <c r="DD81" s="957"/>
      <c r="DE81" s="957"/>
      <c r="DF81" s="958"/>
      <c r="DG81" s="956"/>
      <c r="DH81" s="957"/>
      <c r="DI81" s="957"/>
      <c r="DJ81" s="957"/>
      <c r="DK81" s="958"/>
      <c r="DL81" s="956"/>
      <c r="DM81" s="957"/>
      <c r="DN81" s="957"/>
      <c r="DO81" s="957"/>
      <c r="DP81" s="958"/>
      <c r="DQ81" s="956"/>
      <c r="DR81" s="957"/>
      <c r="DS81" s="957"/>
      <c r="DT81" s="957"/>
      <c r="DU81" s="958"/>
      <c r="DV81" s="945"/>
      <c r="DW81" s="946"/>
      <c r="DX81" s="946"/>
      <c r="DY81" s="946"/>
      <c r="DZ81" s="947"/>
      <c r="EA81" s="218"/>
    </row>
    <row r="82" spans="1:131" ht="26.25" customHeight="1" x14ac:dyDescent="0.2">
      <c r="A82" s="226">
        <v>15</v>
      </c>
      <c r="B82" s="974"/>
      <c r="C82" s="975"/>
      <c r="D82" s="975"/>
      <c r="E82" s="975"/>
      <c r="F82" s="975"/>
      <c r="G82" s="975"/>
      <c r="H82" s="975"/>
      <c r="I82" s="975"/>
      <c r="J82" s="975"/>
      <c r="K82" s="975"/>
      <c r="L82" s="975"/>
      <c r="M82" s="975"/>
      <c r="N82" s="975"/>
      <c r="O82" s="975"/>
      <c r="P82" s="976"/>
      <c r="Q82" s="977"/>
      <c r="R82" s="971"/>
      <c r="S82" s="971"/>
      <c r="T82" s="971"/>
      <c r="U82" s="971"/>
      <c r="V82" s="971"/>
      <c r="W82" s="971"/>
      <c r="X82" s="971"/>
      <c r="Y82" s="971"/>
      <c r="Z82" s="971"/>
      <c r="AA82" s="971"/>
      <c r="AB82" s="971"/>
      <c r="AC82" s="971"/>
      <c r="AD82" s="971"/>
      <c r="AE82" s="971"/>
      <c r="AF82" s="971"/>
      <c r="AG82" s="971"/>
      <c r="AH82" s="971"/>
      <c r="AI82" s="971"/>
      <c r="AJ82" s="971"/>
      <c r="AK82" s="971"/>
      <c r="AL82" s="971"/>
      <c r="AM82" s="971"/>
      <c r="AN82" s="971"/>
      <c r="AO82" s="971"/>
      <c r="AP82" s="971"/>
      <c r="AQ82" s="971"/>
      <c r="AR82" s="971"/>
      <c r="AS82" s="971"/>
      <c r="AT82" s="971"/>
      <c r="AU82" s="971"/>
      <c r="AV82" s="971"/>
      <c r="AW82" s="971"/>
      <c r="AX82" s="971"/>
      <c r="AY82" s="971"/>
      <c r="AZ82" s="972"/>
      <c r="BA82" s="972"/>
      <c r="BB82" s="972"/>
      <c r="BC82" s="972"/>
      <c r="BD82" s="973"/>
      <c r="BE82" s="229"/>
      <c r="BF82" s="229"/>
      <c r="BG82" s="229"/>
      <c r="BH82" s="229"/>
      <c r="BI82" s="229"/>
      <c r="BJ82" s="229"/>
      <c r="BK82" s="229"/>
      <c r="BL82" s="229"/>
      <c r="BM82" s="229"/>
      <c r="BN82" s="229"/>
      <c r="BO82" s="229"/>
      <c r="BP82" s="229"/>
      <c r="BQ82" s="226">
        <v>76</v>
      </c>
      <c r="BR82" s="231"/>
      <c r="BS82" s="945"/>
      <c r="BT82" s="946"/>
      <c r="BU82" s="946"/>
      <c r="BV82" s="946"/>
      <c r="BW82" s="946"/>
      <c r="BX82" s="946"/>
      <c r="BY82" s="946"/>
      <c r="BZ82" s="946"/>
      <c r="CA82" s="946"/>
      <c r="CB82" s="946"/>
      <c r="CC82" s="946"/>
      <c r="CD82" s="946"/>
      <c r="CE82" s="946"/>
      <c r="CF82" s="946"/>
      <c r="CG82" s="955"/>
      <c r="CH82" s="956"/>
      <c r="CI82" s="957"/>
      <c r="CJ82" s="957"/>
      <c r="CK82" s="957"/>
      <c r="CL82" s="958"/>
      <c r="CM82" s="956"/>
      <c r="CN82" s="957"/>
      <c r="CO82" s="957"/>
      <c r="CP82" s="957"/>
      <c r="CQ82" s="958"/>
      <c r="CR82" s="956"/>
      <c r="CS82" s="957"/>
      <c r="CT82" s="957"/>
      <c r="CU82" s="957"/>
      <c r="CV82" s="958"/>
      <c r="CW82" s="956"/>
      <c r="CX82" s="957"/>
      <c r="CY82" s="957"/>
      <c r="CZ82" s="957"/>
      <c r="DA82" s="958"/>
      <c r="DB82" s="956"/>
      <c r="DC82" s="957"/>
      <c r="DD82" s="957"/>
      <c r="DE82" s="957"/>
      <c r="DF82" s="958"/>
      <c r="DG82" s="956"/>
      <c r="DH82" s="957"/>
      <c r="DI82" s="957"/>
      <c r="DJ82" s="957"/>
      <c r="DK82" s="958"/>
      <c r="DL82" s="956"/>
      <c r="DM82" s="957"/>
      <c r="DN82" s="957"/>
      <c r="DO82" s="957"/>
      <c r="DP82" s="958"/>
      <c r="DQ82" s="956"/>
      <c r="DR82" s="957"/>
      <c r="DS82" s="957"/>
      <c r="DT82" s="957"/>
      <c r="DU82" s="958"/>
      <c r="DV82" s="945"/>
      <c r="DW82" s="946"/>
      <c r="DX82" s="946"/>
      <c r="DY82" s="946"/>
      <c r="DZ82" s="947"/>
      <c r="EA82" s="218"/>
    </row>
    <row r="83" spans="1:131" ht="26.25" customHeight="1" x14ac:dyDescent="0.2">
      <c r="A83" s="226">
        <v>16</v>
      </c>
      <c r="B83" s="974"/>
      <c r="C83" s="975"/>
      <c r="D83" s="975"/>
      <c r="E83" s="975"/>
      <c r="F83" s="975"/>
      <c r="G83" s="975"/>
      <c r="H83" s="975"/>
      <c r="I83" s="975"/>
      <c r="J83" s="975"/>
      <c r="K83" s="975"/>
      <c r="L83" s="975"/>
      <c r="M83" s="975"/>
      <c r="N83" s="975"/>
      <c r="O83" s="975"/>
      <c r="P83" s="976"/>
      <c r="Q83" s="977"/>
      <c r="R83" s="971"/>
      <c r="S83" s="971"/>
      <c r="T83" s="971"/>
      <c r="U83" s="971"/>
      <c r="V83" s="971"/>
      <c r="W83" s="971"/>
      <c r="X83" s="971"/>
      <c r="Y83" s="971"/>
      <c r="Z83" s="971"/>
      <c r="AA83" s="971"/>
      <c r="AB83" s="971"/>
      <c r="AC83" s="971"/>
      <c r="AD83" s="971"/>
      <c r="AE83" s="971"/>
      <c r="AF83" s="971"/>
      <c r="AG83" s="971"/>
      <c r="AH83" s="971"/>
      <c r="AI83" s="971"/>
      <c r="AJ83" s="971"/>
      <c r="AK83" s="971"/>
      <c r="AL83" s="971"/>
      <c r="AM83" s="971"/>
      <c r="AN83" s="971"/>
      <c r="AO83" s="971"/>
      <c r="AP83" s="971"/>
      <c r="AQ83" s="971"/>
      <c r="AR83" s="971"/>
      <c r="AS83" s="971"/>
      <c r="AT83" s="971"/>
      <c r="AU83" s="971"/>
      <c r="AV83" s="971"/>
      <c r="AW83" s="971"/>
      <c r="AX83" s="971"/>
      <c r="AY83" s="971"/>
      <c r="AZ83" s="972"/>
      <c r="BA83" s="972"/>
      <c r="BB83" s="972"/>
      <c r="BC83" s="972"/>
      <c r="BD83" s="973"/>
      <c r="BE83" s="229"/>
      <c r="BF83" s="229"/>
      <c r="BG83" s="229"/>
      <c r="BH83" s="229"/>
      <c r="BI83" s="229"/>
      <c r="BJ83" s="229"/>
      <c r="BK83" s="229"/>
      <c r="BL83" s="229"/>
      <c r="BM83" s="229"/>
      <c r="BN83" s="229"/>
      <c r="BO83" s="229"/>
      <c r="BP83" s="229"/>
      <c r="BQ83" s="226">
        <v>77</v>
      </c>
      <c r="BR83" s="231"/>
      <c r="BS83" s="945"/>
      <c r="BT83" s="946"/>
      <c r="BU83" s="946"/>
      <c r="BV83" s="946"/>
      <c r="BW83" s="946"/>
      <c r="BX83" s="946"/>
      <c r="BY83" s="946"/>
      <c r="BZ83" s="946"/>
      <c r="CA83" s="946"/>
      <c r="CB83" s="946"/>
      <c r="CC83" s="946"/>
      <c r="CD83" s="946"/>
      <c r="CE83" s="946"/>
      <c r="CF83" s="946"/>
      <c r="CG83" s="955"/>
      <c r="CH83" s="956"/>
      <c r="CI83" s="957"/>
      <c r="CJ83" s="957"/>
      <c r="CK83" s="957"/>
      <c r="CL83" s="958"/>
      <c r="CM83" s="956"/>
      <c r="CN83" s="957"/>
      <c r="CO83" s="957"/>
      <c r="CP83" s="957"/>
      <c r="CQ83" s="958"/>
      <c r="CR83" s="956"/>
      <c r="CS83" s="957"/>
      <c r="CT83" s="957"/>
      <c r="CU83" s="957"/>
      <c r="CV83" s="958"/>
      <c r="CW83" s="956"/>
      <c r="CX83" s="957"/>
      <c r="CY83" s="957"/>
      <c r="CZ83" s="957"/>
      <c r="DA83" s="958"/>
      <c r="DB83" s="956"/>
      <c r="DC83" s="957"/>
      <c r="DD83" s="957"/>
      <c r="DE83" s="957"/>
      <c r="DF83" s="958"/>
      <c r="DG83" s="956"/>
      <c r="DH83" s="957"/>
      <c r="DI83" s="957"/>
      <c r="DJ83" s="957"/>
      <c r="DK83" s="958"/>
      <c r="DL83" s="956"/>
      <c r="DM83" s="957"/>
      <c r="DN83" s="957"/>
      <c r="DO83" s="957"/>
      <c r="DP83" s="958"/>
      <c r="DQ83" s="956"/>
      <c r="DR83" s="957"/>
      <c r="DS83" s="957"/>
      <c r="DT83" s="957"/>
      <c r="DU83" s="958"/>
      <c r="DV83" s="945"/>
      <c r="DW83" s="946"/>
      <c r="DX83" s="946"/>
      <c r="DY83" s="946"/>
      <c r="DZ83" s="947"/>
      <c r="EA83" s="218"/>
    </row>
    <row r="84" spans="1:131" ht="26.25" customHeight="1" x14ac:dyDescent="0.2">
      <c r="A84" s="226">
        <v>17</v>
      </c>
      <c r="B84" s="974"/>
      <c r="C84" s="975"/>
      <c r="D84" s="975"/>
      <c r="E84" s="975"/>
      <c r="F84" s="975"/>
      <c r="G84" s="975"/>
      <c r="H84" s="975"/>
      <c r="I84" s="975"/>
      <c r="J84" s="975"/>
      <c r="K84" s="975"/>
      <c r="L84" s="975"/>
      <c r="M84" s="975"/>
      <c r="N84" s="975"/>
      <c r="O84" s="975"/>
      <c r="P84" s="976"/>
      <c r="Q84" s="977"/>
      <c r="R84" s="971"/>
      <c r="S84" s="971"/>
      <c r="T84" s="971"/>
      <c r="U84" s="971"/>
      <c r="V84" s="971"/>
      <c r="W84" s="971"/>
      <c r="X84" s="971"/>
      <c r="Y84" s="971"/>
      <c r="Z84" s="971"/>
      <c r="AA84" s="971"/>
      <c r="AB84" s="971"/>
      <c r="AC84" s="971"/>
      <c r="AD84" s="971"/>
      <c r="AE84" s="971"/>
      <c r="AF84" s="971"/>
      <c r="AG84" s="971"/>
      <c r="AH84" s="971"/>
      <c r="AI84" s="971"/>
      <c r="AJ84" s="971"/>
      <c r="AK84" s="971"/>
      <c r="AL84" s="971"/>
      <c r="AM84" s="971"/>
      <c r="AN84" s="971"/>
      <c r="AO84" s="971"/>
      <c r="AP84" s="971"/>
      <c r="AQ84" s="971"/>
      <c r="AR84" s="971"/>
      <c r="AS84" s="971"/>
      <c r="AT84" s="971"/>
      <c r="AU84" s="971"/>
      <c r="AV84" s="971"/>
      <c r="AW84" s="971"/>
      <c r="AX84" s="971"/>
      <c r="AY84" s="971"/>
      <c r="AZ84" s="972"/>
      <c r="BA84" s="972"/>
      <c r="BB84" s="972"/>
      <c r="BC84" s="972"/>
      <c r="BD84" s="973"/>
      <c r="BE84" s="229"/>
      <c r="BF84" s="229"/>
      <c r="BG84" s="229"/>
      <c r="BH84" s="229"/>
      <c r="BI84" s="229"/>
      <c r="BJ84" s="229"/>
      <c r="BK84" s="229"/>
      <c r="BL84" s="229"/>
      <c r="BM84" s="229"/>
      <c r="BN84" s="229"/>
      <c r="BO84" s="229"/>
      <c r="BP84" s="229"/>
      <c r="BQ84" s="226">
        <v>78</v>
      </c>
      <c r="BR84" s="231"/>
      <c r="BS84" s="945"/>
      <c r="BT84" s="946"/>
      <c r="BU84" s="946"/>
      <c r="BV84" s="946"/>
      <c r="BW84" s="946"/>
      <c r="BX84" s="946"/>
      <c r="BY84" s="946"/>
      <c r="BZ84" s="946"/>
      <c r="CA84" s="946"/>
      <c r="CB84" s="946"/>
      <c r="CC84" s="946"/>
      <c r="CD84" s="946"/>
      <c r="CE84" s="946"/>
      <c r="CF84" s="946"/>
      <c r="CG84" s="955"/>
      <c r="CH84" s="956"/>
      <c r="CI84" s="957"/>
      <c r="CJ84" s="957"/>
      <c r="CK84" s="957"/>
      <c r="CL84" s="958"/>
      <c r="CM84" s="956"/>
      <c r="CN84" s="957"/>
      <c r="CO84" s="957"/>
      <c r="CP84" s="957"/>
      <c r="CQ84" s="958"/>
      <c r="CR84" s="956"/>
      <c r="CS84" s="957"/>
      <c r="CT84" s="957"/>
      <c r="CU84" s="957"/>
      <c r="CV84" s="958"/>
      <c r="CW84" s="956"/>
      <c r="CX84" s="957"/>
      <c r="CY84" s="957"/>
      <c r="CZ84" s="957"/>
      <c r="DA84" s="958"/>
      <c r="DB84" s="956"/>
      <c r="DC84" s="957"/>
      <c r="DD84" s="957"/>
      <c r="DE84" s="957"/>
      <c r="DF84" s="958"/>
      <c r="DG84" s="956"/>
      <c r="DH84" s="957"/>
      <c r="DI84" s="957"/>
      <c r="DJ84" s="957"/>
      <c r="DK84" s="958"/>
      <c r="DL84" s="956"/>
      <c r="DM84" s="957"/>
      <c r="DN84" s="957"/>
      <c r="DO84" s="957"/>
      <c r="DP84" s="958"/>
      <c r="DQ84" s="956"/>
      <c r="DR84" s="957"/>
      <c r="DS84" s="957"/>
      <c r="DT84" s="957"/>
      <c r="DU84" s="958"/>
      <c r="DV84" s="945"/>
      <c r="DW84" s="946"/>
      <c r="DX84" s="946"/>
      <c r="DY84" s="946"/>
      <c r="DZ84" s="947"/>
      <c r="EA84" s="218"/>
    </row>
    <row r="85" spans="1:131" ht="26.25" customHeight="1" x14ac:dyDescent="0.2">
      <c r="A85" s="226">
        <v>18</v>
      </c>
      <c r="B85" s="974"/>
      <c r="C85" s="975"/>
      <c r="D85" s="975"/>
      <c r="E85" s="975"/>
      <c r="F85" s="975"/>
      <c r="G85" s="975"/>
      <c r="H85" s="975"/>
      <c r="I85" s="975"/>
      <c r="J85" s="975"/>
      <c r="K85" s="975"/>
      <c r="L85" s="975"/>
      <c r="M85" s="975"/>
      <c r="N85" s="975"/>
      <c r="O85" s="975"/>
      <c r="P85" s="976"/>
      <c r="Q85" s="977"/>
      <c r="R85" s="971"/>
      <c r="S85" s="971"/>
      <c r="T85" s="971"/>
      <c r="U85" s="971"/>
      <c r="V85" s="971"/>
      <c r="W85" s="971"/>
      <c r="X85" s="971"/>
      <c r="Y85" s="971"/>
      <c r="Z85" s="971"/>
      <c r="AA85" s="971"/>
      <c r="AB85" s="971"/>
      <c r="AC85" s="971"/>
      <c r="AD85" s="971"/>
      <c r="AE85" s="971"/>
      <c r="AF85" s="971"/>
      <c r="AG85" s="971"/>
      <c r="AH85" s="971"/>
      <c r="AI85" s="971"/>
      <c r="AJ85" s="971"/>
      <c r="AK85" s="971"/>
      <c r="AL85" s="971"/>
      <c r="AM85" s="971"/>
      <c r="AN85" s="971"/>
      <c r="AO85" s="971"/>
      <c r="AP85" s="971"/>
      <c r="AQ85" s="971"/>
      <c r="AR85" s="971"/>
      <c r="AS85" s="971"/>
      <c r="AT85" s="971"/>
      <c r="AU85" s="971"/>
      <c r="AV85" s="971"/>
      <c r="AW85" s="971"/>
      <c r="AX85" s="971"/>
      <c r="AY85" s="971"/>
      <c r="AZ85" s="972"/>
      <c r="BA85" s="972"/>
      <c r="BB85" s="972"/>
      <c r="BC85" s="972"/>
      <c r="BD85" s="973"/>
      <c r="BE85" s="229"/>
      <c r="BF85" s="229"/>
      <c r="BG85" s="229"/>
      <c r="BH85" s="229"/>
      <c r="BI85" s="229"/>
      <c r="BJ85" s="229"/>
      <c r="BK85" s="229"/>
      <c r="BL85" s="229"/>
      <c r="BM85" s="229"/>
      <c r="BN85" s="229"/>
      <c r="BO85" s="229"/>
      <c r="BP85" s="229"/>
      <c r="BQ85" s="226">
        <v>79</v>
      </c>
      <c r="BR85" s="231"/>
      <c r="BS85" s="945"/>
      <c r="BT85" s="946"/>
      <c r="BU85" s="946"/>
      <c r="BV85" s="946"/>
      <c r="BW85" s="946"/>
      <c r="BX85" s="946"/>
      <c r="BY85" s="946"/>
      <c r="BZ85" s="946"/>
      <c r="CA85" s="946"/>
      <c r="CB85" s="946"/>
      <c r="CC85" s="946"/>
      <c r="CD85" s="946"/>
      <c r="CE85" s="946"/>
      <c r="CF85" s="946"/>
      <c r="CG85" s="955"/>
      <c r="CH85" s="956"/>
      <c r="CI85" s="957"/>
      <c r="CJ85" s="957"/>
      <c r="CK85" s="957"/>
      <c r="CL85" s="958"/>
      <c r="CM85" s="956"/>
      <c r="CN85" s="957"/>
      <c r="CO85" s="957"/>
      <c r="CP85" s="957"/>
      <c r="CQ85" s="958"/>
      <c r="CR85" s="956"/>
      <c r="CS85" s="957"/>
      <c r="CT85" s="957"/>
      <c r="CU85" s="957"/>
      <c r="CV85" s="958"/>
      <c r="CW85" s="956"/>
      <c r="CX85" s="957"/>
      <c r="CY85" s="957"/>
      <c r="CZ85" s="957"/>
      <c r="DA85" s="958"/>
      <c r="DB85" s="956"/>
      <c r="DC85" s="957"/>
      <c r="DD85" s="957"/>
      <c r="DE85" s="957"/>
      <c r="DF85" s="958"/>
      <c r="DG85" s="956"/>
      <c r="DH85" s="957"/>
      <c r="DI85" s="957"/>
      <c r="DJ85" s="957"/>
      <c r="DK85" s="958"/>
      <c r="DL85" s="956"/>
      <c r="DM85" s="957"/>
      <c r="DN85" s="957"/>
      <c r="DO85" s="957"/>
      <c r="DP85" s="958"/>
      <c r="DQ85" s="956"/>
      <c r="DR85" s="957"/>
      <c r="DS85" s="957"/>
      <c r="DT85" s="957"/>
      <c r="DU85" s="958"/>
      <c r="DV85" s="945"/>
      <c r="DW85" s="946"/>
      <c r="DX85" s="946"/>
      <c r="DY85" s="946"/>
      <c r="DZ85" s="947"/>
      <c r="EA85" s="218"/>
    </row>
    <row r="86" spans="1:131" ht="26.25" customHeight="1" x14ac:dyDescent="0.2">
      <c r="A86" s="226">
        <v>19</v>
      </c>
      <c r="B86" s="974"/>
      <c r="C86" s="975"/>
      <c r="D86" s="975"/>
      <c r="E86" s="975"/>
      <c r="F86" s="975"/>
      <c r="G86" s="975"/>
      <c r="H86" s="975"/>
      <c r="I86" s="975"/>
      <c r="J86" s="975"/>
      <c r="K86" s="975"/>
      <c r="L86" s="975"/>
      <c r="M86" s="975"/>
      <c r="N86" s="975"/>
      <c r="O86" s="975"/>
      <c r="P86" s="976"/>
      <c r="Q86" s="977"/>
      <c r="R86" s="971"/>
      <c r="S86" s="971"/>
      <c r="T86" s="971"/>
      <c r="U86" s="971"/>
      <c r="V86" s="971"/>
      <c r="W86" s="971"/>
      <c r="X86" s="971"/>
      <c r="Y86" s="971"/>
      <c r="Z86" s="971"/>
      <c r="AA86" s="971"/>
      <c r="AB86" s="971"/>
      <c r="AC86" s="971"/>
      <c r="AD86" s="971"/>
      <c r="AE86" s="971"/>
      <c r="AF86" s="971"/>
      <c r="AG86" s="971"/>
      <c r="AH86" s="971"/>
      <c r="AI86" s="971"/>
      <c r="AJ86" s="971"/>
      <c r="AK86" s="971"/>
      <c r="AL86" s="971"/>
      <c r="AM86" s="971"/>
      <c r="AN86" s="971"/>
      <c r="AO86" s="971"/>
      <c r="AP86" s="971"/>
      <c r="AQ86" s="971"/>
      <c r="AR86" s="971"/>
      <c r="AS86" s="971"/>
      <c r="AT86" s="971"/>
      <c r="AU86" s="971"/>
      <c r="AV86" s="971"/>
      <c r="AW86" s="971"/>
      <c r="AX86" s="971"/>
      <c r="AY86" s="971"/>
      <c r="AZ86" s="972"/>
      <c r="BA86" s="972"/>
      <c r="BB86" s="972"/>
      <c r="BC86" s="972"/>
      <c r="BD86" s="973"/>
      <c r="BE86" s="229"/>
      <c r="BF86" s="229"/>
      <c r="BG86" s="229"/>
      <c r="BH86" s="229"/>
      <c r="BI86" s="229"/>
      <c r="BJ86" s="229"/>
      <c r="BK86" s="229"/>
      <c r="BL86" s="229"/>
      <c r="BM86" s="229"/>
      <c r="BN86" s="229"/>
      <c r="BO86" s="229"/>
      <c r="BP86" s="229"/>
      <c r="BQ86" s="226">
        <v>80</v>
      </c>
      <c r="BR86" s="231"/>
      <c r="BS86" s="945"/>
      <c r="BT86" s="946"/>
      <c r="BU86" s="946"/>
      <c r="BV86" s="946"/>
      <c r="BW86" s="946"/>
      <c r="BX86" s="946"/>
      <c r="BY86" s="946"/>
      <c r="BZ86" s="946"/>
      <c r="CA86" s="946"/>
      <c r="CB86" s="946"/>
      <c r="CC86" s="946"/>
      <c r="CD86" s="946"/>
      <c r="CE86" s="946"/>
      <c r="CF86" s="946"/>
      <c r="CG86" s="955"/>
      <c r="CH86" s="956"/>
      <c r="CI86" s="957"/>
      <c r="CJ86" s="957"/>
      <c r="CK86" s="957"/>
      <c r="CL86" s="958"/>
      <c r="CM86" s="956"/>
      <c r="CN86" s="957"/>
      <c r="CO86" s="957"/>
      <c r="CP86" s="957"/>
      <c r="CQ86" s="958"/>
      <c r="CR86" s="956"/>
      <c r="CS86" s="957"/>
      <c r="CT86" s="957"/>
      <c r="CU86" s="957"/>
      <c r="CV86" s="958"/>
      <c r="CW86" s="956"/>
      <c r="CX86" s="957"/>
      <c r="CY86" s="957"/>
      <c r="CZ86" s="957"/>
      <c r="DA86" s="958"/>
      <c r="DB86" s="956"/>
      <c r="DC86" s="957"/>
      <c r="DD86" s="957"/>
      <c r="DE86" s="957"/>
      <c r="DF86" s="958"/>
      <c r="DG86" s="956"/>
      <c r="DH86" s="957"/>
      <c r="DI86" s="957"/>
      <c r="DJ86" s="957"/>
      <c r="DK86" s="958"/>
      <c r="DL86" s="956"/>
      <c r="DM86" s="957"/>
      <c r="DN86" s="957"/>
      <c r="DO86" s="957"/>
      <c r="DP86" s="958"/>
      <c r="DQ86" s="956"/>
      <c r="DR86" s="957"/>
      <c r="DS86" s="957"/>
      <c r="DT86" s="957"/>
      <c r="DU86" s="958"/>
      <c r="DV86" s="945"/>
      <c r="DW86" s="946"/>
      <c r="DX86" s="946"/>
      <c r="DY86" s="946"/>
      <c r="DZ86" s="947"/>
      <c r="EA86" s="218"/>
    </row>
    <row r="87" spans="1:131" ht="26.25" customHeight="1" x14ac:dyDescent="0.2">
      <c r="A87" s="232">
        <v>20</v>
      </c>
      <c r="B87" s="964"/>
      <c r="C87" s="965"/>
      <c r="D87" s="965"/>
      <c r="E87" s="965"/>
      <c r="F87" s="965"/>
      <c r="G87" s="965"/>
      <c r="H87" s="965"/>
      <c r="I87" s="965"/>
      <c r="J87" s="965"/>
      <c r="K87" s="965"/>
      <c r="L87" s="965"/>
      <c r="M87" s="965"/>
      <c r="N87" s="965"/>
      <c r="O87" s="965"/>
      <c r="P87" s="966"/>
      <c r="Q87" s="967"/>
      <c r="R87" s="968"/>
      <c r="S87" s="968"/>
      <c r="T87" s="968"/>
      <c r="U87" s="968"/>
      <c r="V87" s="968"/>
      <c r="W87" s="968"/>
      <c r="X87" s="968"/>
      <c r="Y87" s="968"/>
      <c r="Z87" s="968"/>
      <c r="AA87" s="968"/>
      <c r="AB87" s="968"/>
      <c r="AC87" s="968"/>
      <c r="AD87" s="968"/>
      <c r="AE87" s="968"/>
      <c r="AF87" s="968"/>
      <c r="AG87" s="968"/>
      <c r="AH87" s="968"/>
      <c r="AI87" s="968"/>
      <c r="AJ87" s="968"/>
      <c r="AK87" s="968"/>
      <c r="AL87" s="968"/>
      <c r="AM87" s="968"/>
      <c r="AN87" s="968"/>
      <c r="AO87" s="968"/>
      <c r="AP87" s="968"/>
      <c r="AQ87" s="968"/>
      <c r="AR87" s="968"/>
      <c r="AS87" s="968"/>
      <c r="AT87" s="968"/>
      <c r="AU87" s="968"/>
      <c r="AV87" s="968"/>
      <c r="AW87" s="968"/>
      <c r="AX87" s="968"/>
      <c r="AY87" s="968"/>
      <c r="AZ87" s="969"/>
      <c r="BA87" s="969"/>
      <c r="BB87" s="969"/>
      <c r="BC87" s="969"/>
      <c r="BD87" s="970"/>
      <c r="BE87" s="229"/>
      <c r="BF87" s="229"/>
      <c r="BG87" s="229"/>
      <c r="BH87" s="229"/>
      <c r="BI87" s="229"/>
      <c r="BJ87" s="229"/>
      <c r="BK87" s="229"/>
      <c r="BL87" s="229"/>
      <c r="BM87" s="229"/>
      <c r="BN87" s="229"/>
      <c r="BO87" s="229"/>
      <c r="BP87" s="229"/>
      <c r="BQ87" s="226">
        <v>81</v>
      </c>
      <c r="BR87" s="231"/>
      <c r="BS87" s="945"/>
      <c r="BT87" s="946"/>
      <c r="BU87" s="946"/>
      <c r="BV87" s="946"/>
      <c r="BW87" s="946"/>
      <c r="BX87" s="946"/>
      <c r="BY87" s="946"/>
      <c r="BZ87" s="946"/>
      <c r="CA87" s="946"/>
      <c r="CB87" s="946"/>
      <c r="CC87" s="946"/>
      <c r="CD87" s="946"/>
      <c r="CE87" s="946"/>
      <c r="CF87" s="946"/>
      <c r="CG87" s="955"/>
      <c r="CH87" s="956"/>
      <c r="CI87" s="957"/>
      <c r="CJ87" s="957"/>
      <c r="CK87" s="957"/>
      <c r="CL87" s="958"/>
      <c r="CM87" s="956"/>
      <c r="CN87" s="957"/>
      <c r="CO87" s="957"/>
      <c r="CP87" s="957"/>
      <c r="CQ87" s="958"/>
      <c r="CR87" s="956"/>
      <c r="CS87" s="957"/>
      <c r="CT87" s="957"/>
      <c r="CU87" s="957"/>
      <c r="CV87" s="958"/>
      <c r="CW87" s="956"/>
      <c r="CX87" s="957"/>
      <c r="CY87" s="957"/>
      <c r="CZ87" s="957"/>
      <c r="DA87" s="958"/>
      <c r="DB87" s="956"/>
      <c r="DC87" s="957"/>
      <c r="DD87" s="957"/>
      <c r="DE87" s="957"/>
      <c r="DF87" s="958"/>
      <c r="DG87" s="956"/>
      <c r="DH87" s="957"/>
      <c r="DI87" s="957"/>
      <c r="DJ87" s="957"/>
      <c r="DK87" s="958"/>
      <c r="DL87" s="956"/>
      <c r="DM87" s="957"/>
      <c r="DN87" s="957"/>
      <c r="DO87" s="957"/>
      <c r="DP87" s="958"/>
      <c r="DQ87" s="956"/>
      <c r="DR87" s="957"/>
      <c r="DS87" s="957"/>
      <c r="DT87" s="957"/>
      <c r="DU87" s="958"/>
      <c r="DV87" s="945"/>
      <c r="DW87" s="946"/>
      <c r="DX87" s="946"/>
      <c r="DY87" s="946"/>
      <c r="DZ87" s="947"/>
      <c r="EA87" s="218"/>
    </row>
    <row r="88" spans="1:131" ht="26.25" customHeight="1" thickBot="1" x14ac:dyDescent="0.25">
      <c r="A88" s="228" t="s">
        <v>376</v>
      </c>
      <c r="B88" s="937" t="s">
        <v>399</v>
      </c>
      <c r="C88" s="938"/>
      <c r="D88" s="938"/>
      <c r="E88" s="938"/>
      <c r="F88" s="938"/>
      <c r="G88" s="938"/>
      <c r="H88" s="938"/>
      <c r="I88" s="938"/>
      <c r="J88" s="938"/>
      <c r="K88" s="938"/>
      <c r="L88" s="938"/>
      <c r="M88" s="938"/>
      <c r="N88" s="938"/>
      <c r="O88" s="938"/>
      <c r="P88" s="948"/>
      <c r="Q88" s="962"/>
      <c r="R88" s="963"/>
      <c r="S88" s="963"/>
      <c r="T88" s="963"/>
      <c r="U88" s="963"/>
      <c r="V88" s="963"/>
      <c r="W88" s="963"/>
      <c r="X88" s="963"/>
      <c r="Y88" s="963"/>
      <c r="Z88" s="963"/>
      <c r="AA88" s="963"/>
      <c r="AB88" s="963"/>
      <c r="AC88" s="963"/>
      <c r="AD88" s="963"/>
      <c r="AE88" s="963"/>
      <c r="AF88" s="959">
        <v>12037</v>
      </c>
      <c r="AG88" s="959"/>
      <c r="AH88" s="959"/>
      <c r="AI88" s="959"/>
      <c r="AJ88" s="959"/>
      <c r="AK88" s="963"/>
      <c r="AL88" s="963"/>
      <c r="AM88" s="963"/>
      <c r="AN88" s="963"/>
      <c r="AO88" s="963"/>
      <c r="AP88" s="959">
        <v>2576</v>
      </c>
      <c r="AQ88" s="959"/>
      <c r="AR88" s="959"/>
      <c r="AS88" s="959"/>
      <c r="AT88" s="959"/>
      <c r="AU88" s="959">
        <v>471</v>
      </c>
      <c r="AV88" s="959"/>
      <c r="AW88" s="959"/>
      <c r="AX88" s="959"/>
      <c r="AY88" s="959"/>
      <c r="AZ88" s="960"/>
      <c r="BA88" s="960"/>
      <c r="BB88" s="960"/>
      <c r="BC88" s="960"/>
      <c r="BD88" s="961"/>
      <c r="BE88" s="229"/>
      <c r="BF88" s="229"/>
      <c r="BG88" s="229"/>
      <c r="BH88" s="229"/>
      <c r="BI88" s="229"/>
      <c r="BJ88" s="229"/>
      <c r="BK88" s="229"/>
      <c r="BL88" s="229"/>
      <c r="BM88" s="229"/>
      <c r="BN88" s="229"/>
      <c r="BO88" s="229"/>
      <c r="BP88" s="229"/>
      <c r="BQ88" s="226">
        <v>82</v>
      </c>
      <c r="BR88" s="231"/>
      <c r="BS88" s="945"/>
      <c r="BT88" s="946"/>
      <c r="BU88" s="946"/>
      <c r="BV88" s="946"/>
      <c r="BW88" s="946"/>
      <c r="BX88" s="946"/>
      <c r="BY88" s="946"/>
      <c r="BZ88" s="946"/>
      <c r="CA88" s="946"/>
      <c r="CB88" s="946"/>
      <c r="CC88" s="946"/>
      <c r="CD88" s="946"/>
      <c r="CE88" s="946"/>
      <c r="CF88" s="946"/>
      <c r="CG88" s="955"/>
      <c r="CH88" s="956"/>
      <c r="CI88" s="957"/>
      <c r="CJ88" s="957"/>
      <c r="CK88" s="957"/>
      <c r="CL88" s="958"/>
      <c r="CM88" s="956"/>
      <c r="CN88" s="957"/>
      <c r="CO88" s="957"/>
      <c r="CP88" s="957"/>
      <c r="CQ88" s="958"/>
      <c r="CR88" s="956"/>
      <c r="CS88" s="957"/>
      <c r="CT88" s="957"/>
      <c r="CU88" s="957"/>
      <c r="CV88" s="958"/>
      <c r="CW88" s="956"/>
      <c r="CX88" s="957"/>
      <c r="CY88" s="957"/>
      <c r="CZ88" s="957"/>
      <c r="DA88" s="958"/>
      <c r="DB88" s="956"/>
      <c r="DC88" s="957"/>
      <c r="DD88" s="957"/>
      <c r="DE88" s="957"/>
      <c r="DF88" s="958"/>
      <c r="DG88" s="956"/>
      <c r="DH88" s="957"/>
      <c r="DI88" s="957"/>
      <c r="DJ88" s="957"/>
      <c r="DK88" s="958"/>
      <c r="DL88" s="956"/>
      <c r="DM88" s="957"/>
      <c r="DN88" s="957"/>
      <c r="DO88" s="957"/>
      <c r="DP88" s="958"/>
      <c r="DQ88" s="956"/>
      <c r="DR88" s="957"/>
      <c r="DS88" s="957"/>
      <c r="DT88" s="957"/>
      <c r="DU88" s="958"/>
      <c r="DV88" s="945"/>
      <c r="DW88" s="946"/>
      <c r="DX88" s="946"/>
      <c r="DY88" s="946"/>
      <c r="DZ88" s="947"/>
      <c r="EA88" s="218"/>
    </row>
    <row r="89" spans="1:131" ht="26.25" hidden="1" customHeight="1" x14ac:dyDescent="0.2">
      <c r="A89" s="233"/>
      <c r="B89" s="234"/>
      <c r="C89" s="234"/>
      <c r="D89" s="234"/>
      <c r="E89" s="234"/>
      <c r="F89" s="234"/>
      <c r="G89" s="234"/>
      <c r="H89" s="234"/>
      <c r="I89" s="234"/>
      <c r="J89" s="234"/>
      <c r="K89" s="234"/>
      <c r="L89" s="234"/>
      <c r="M89" s="234"/>
      <c r="N89" s="234"/>
      <c r="O89" s="234"/>
      <c r="P89" s="234"/>
      <c r="Q89" s="235"/>
      <c r="R89" s="235"/>
      <c r="S89" s="235"/>
      <c r="T89" s="235"/>
      <c r="U89" s="235"/>
      <c r="V89" s="235"/>
      <c r="W89" s="235"/>
      <c r="X89" s="235"/>
      <c r="Y89" s="235"/>
      <c r="Z89" s="235"/>
      <c r="AA89" s="235"/>
      <c r="AB89" s="235"/>
      <c r="AC89" s="235"/>
      <c r="AD89" s="235"/>
      <c r="AE89" s="235"/>
      <c r="AF89" s="235"/>
      <c r="AG89" s="235"/>
      <c r="AH89" s="235"/>
      <c r="AI89" s="235"/>
      <c r="AJ89" s="235"/>
      <c r="AK89" s="235"/>
      <c r="AL89" s="235"/>
      <c r="AM89" s="235"/>
      <c r="AN89" s="235"/>
      <c r="AO89" s="235"/>
      <c r="AP89" s="235"/>
      <c r="AQ89" s="235"/>
      <c r="AR89" s="235"/>
      <c r="AS89" s="235"/>
      <c r="AT89" s="235"/>
      <c r="AU89" s="235"/>
      <c r="AV89" s="235"/>
      <c r="AW89" s="235"/>
      <c r="AX89" s="235"/>
      <c r="AY89" s="235"/>
      <c r="AZ89" s="236"/>
      <c r="BA89" s="236"/>
      <c r="BB89" s="236"/>
      <c r="BC89" s="236"/>
      <c r="BD89" s="236"/>
      <c r="BE89" s="229"/>
      <c r="BF89" s="229"/>
      <c r="BG89" s="229"/>
      <c r="BH89" s="229"/>
      <c r="BI89" s="229"/>
      <c r="BJ89" s="229"/>
      <c r="BK89" s="229"/>
      <c r="BL89" s="229"/>
      <c r="BM89" s="229"/>
      <c r="BN89" s="229"/>
      <c r="BO89" s="229"/>
      <c r="BP89" s="229"/>
      <c r="BQ89" s="226">
        <v>83</v>
      </c>
      <c r="BR89" s="231"/>
      <c r="BS89" s="945"/>
      <c r="BT89" s="946"/>
      <c r="BU89" s="946"/>
      <c r="BV89" s="946"/>
      <c r="BW89" s="946"/>
      <c r="BX89" s="946"/>
      <c r="BY89" s="946"/>
      <c r="BZ89" s="946"/>
      <c r="CA89" s="946"/>
      <c r="CB89" s="946"/>
      <c r="CC89" s="946"/>
      <c r="CD89" s="946"/>
      <c r="CE89" s="946"/>
      <c r="CF89" s="946"/>
      <c r="CG89" s="955"/>
      <c r="CH89" s="956"/>
      <c r="CI89" s="957"/>
      <c r="CJ89" s="957"/>
      <c r="CK89" s="957"/>
      <c r="CL89" s="958"/>
      <c r="CM89" s="956"/>
      <c r="CN89" s="957"/>
      <c r="CO89" s="957"/>
      <c r="CP89" s="957"/>
      <c r="CQ89" s="958"/>
      <c r="CR89" s="956"/>
      <c r="CS89" s="957"/>
      <c r="CT89" s="957"/>
      <c r="CU89" s="957"/>
      <c r="CV89" s="958"/>
      <c r="CW89" s="956"/>
      <c r="CX89" s="957"/>
      <c r="CY89" s="957"/>
      <c r="CZ89" s="957"/>
      <c r="DA89" s="958"/>
      <c r="DB89" s="956"/>
      <c r="DC89" s="957"/>
      <c r="DD89" s="957"/>
      <c r="DE89" s="957"/>
      <c r="DF89" s="958"/>
      <c r="DG89" s="956"/>
      <c r="DH89" s="957"/>
      <c r="DI89" s="957"/>
      <c r="DJ89" s="957"/>
      <c r="DK89" s="958"/>
      <c r="DL89" s="956"/>
      <c r="DM89" s="957"/>
      <c r="DN89" s="957"/>
      <c r="DO89" s="957"/>
      <c r="DP89" s="958"/>
      <c r="DQ89" s="956"/>
      <c r="DR89" s="957"/>
      <c r="DS89" s="957"/>
      <c r="DT89" s="957"/>
      <c r="DU89" s="958"/>
      <c r="DV89" s="945"/>
      <c r="DW89" s="946"/>
      <c r="DX89" s="946"/>
      <c r="DY89" s="946"/>
      <c r="DZ89" s="947"/>
      <c r="EA89" s="218"/>
    </row>
    <row r="90" spans="1:131" ht="26.25" hidden="1" customHeight="1" x14ac:dyDescent="0.2">
      <c r="A90" s="233"/>
      <c r="B90" s="234"/>
      <c r="C90" s="234"/>
      <c r="D90" s="234"/>
      <c r="E90" s="234"/>
      <c r="F90" s="234"/>
      <c r="G90" s="234"/>
      <c r="H90" s="234"/>
      <c r="I90" s="234"/>
      <c r="J90" s="234"/>
      <c r="K90" s="234"/>
      <c r="L90" s="234"/>
      <c r="M90" s="234"/>
      <c r="N90" s="234"/>
      <c r="O90" s="234"/>
      <c r="P90" s="234"/>
      <c r="Q90" s="235"/>
      <c r="R90" s="235"/>
      <c r="S90" s="235"/>
      <c r="T90" s="235"/>
      <c r="U90" s="235"/>
      <c r="V90" s="235"/>
      <c r="W90" s="235"/>
      <c r="X90" s="235"/>
      <c r="Y90" s="235"/>
      <c r="Z90" s="235"/>
      <c r="AA90" s="235"/>
      <c r="AB90" s="235"/>
      <c r="AC90" s="235"/>
      <c r="AD90" s="235"/>
      <c r="AE90" s="235"/>
      <c r="AF90" s="235"/>
      <c r="AG90" s="235"/>
      <c r="AH90" s="235"/>
      <c r="AI90" s="235"/>
      <c r="AJ90" s="235"/>
      <c r="AK90" s="235"/>
      <c r="AL90" s="235"/>
      <c r="AM90" s="235"/>
      <c r="AN90" s="235"/>
      <c r="AO90" s="235"/>
      <c r="AP90" s="235"/>
      <c r="AQ90" s="235"/>
      <c r="AR90" s="235"/>
      <c r="AS90" s="235"/>
      <c r="AT90" s="235"/>
      <c r="AU90" s="235"/>
      <c r="AV90" s="235"/>
      <c r="AW90" s="235"/>
      <c r="AX90" s="235"/>
      <c r="AY90" s="235"/>
      <c r="AZ90" s="236"/>
      <c r="BA90" s="236"/>
      <c r="BB90" s="236"/>
      <c r="BC90" s="236"/>
      <c r="BD90" s="236"/>
      <c r="BE90" s="229"/>
      <c r="BF90" s="229"/>
      <c r="BG90" s="229"/>
      <c r="BH90" s="229"/>
      <c r="BI90" s="229"/>
      <c r="BJ90" s="229"/>
      <c r="BK90" s="229"/>
      <c r="BL90" s="229"/>
      <c r="BM90" s="229"/>
      <c r="BN90" s="229"/>
      <c r="BO90" s="229"/>
      <c r="BP90" s="229"/>
      <c r="BQ90" s="226">
        <v>84</v>
      </c>
      <c r="BR90" s="231"/>
      <c r="BS90" s="945"/>
      <c r="BT90" s="946"/>
      <c r="BU90" s="946"/>
      <c r="BV90" s="946"/>
      <c r="BW90" s="946"/>
      <c r="BX90" s="946"/>
      <c r="BY90" s="946"/>
      <c r="BZ90" s="946"/>
      <c r="CA90" s="946"/>
      <c r="CB90" s="946"/>
      <c r="CC90" s="946"/>
      <c r="CD90" s="946"/>
      <c r="CE90" s="946"/>
      <c r="CF90" s="946"/>
      <c r="CG90" s="955"/>
      <c r="CH90" s="956"/>
      <c r="CI90" s="957"/>
      <c r="CJ90" s="957"/>
      <c r="CK90" s="957"/>
      <c r="CL90" s="958"/>
      <c r="CM90" s="956"/>
      <c r="CN90" s="957"/>
      <c r="CO90" s="957"/>
      <c r="CP90" s="957"/>
      <c r="CQ90" s="958"/>
      <c r="CR90" s="956"/>
      <c r="CS90" s="957"/>
      <c r="CT90" s="957"/>
      <c r="CU90" s="957"/>
      <c r="CV90" s="958"/>
      <c r="CW90" s="956"/>
      <c r="CX90" s="957"/>
      <c r="CY90" s="957"/>
      <c r="CZ90" s="957"/>
      <c r="DA90" s="958"/>
      <c r="DB90" s="956"/>
      <c r="DC90" s="957"/>
      <c r="DD90" s="957"/>
      <c r="DE90" s="957"/>
      <c r="DF90" s="958"/>
      <c r="DG90" s="956"/>
      <c r="DH90" s="957"/>
      <c r="DI90" s="957"/>
      <c r="DJ90" s="957"/>
      <c r="DK90" s="958"/>
      <c r="DL90" s="956"/>
      <c r="DM90" s="957"/>
      <c r="DN90" s="957"/>
      <c r="DO90" s="957"/>
      <c r="DP90" s="958"/>
      <c r="DQ90" s="956"/>
      <c r="DR90" s="957"/>
      <c r="DS90" s="957"/>
      <c r="DT90" s="957"/>
      <c r="DU90" s="958"/>
      <c r="DV90" s="945"/>
      <c r="DW90" s="946"/>
      <c r="DX90" s="946"/>
      <c r="DY90" s="946"/>
      <c r="DZ90" s="947"/>
      <c r="EA90" s="218"/>
    </row>
    <row r="91" spans="1:131" ht="26.25" hidden="1" customHeight="1" x14ac:dyDescent="0.2">
      <c r="A91" s="233"/>
      <c r="B91" s="234"/>
      <c r="C91" s="234"/>
      <c r="D91" s="234"/>
      <c r="E91" s="234"/>
      <c r="F91" s="234"/>
      <c r="G91" s="234"/>
      <c r="H91" s="234"/>
      <c r="I91" s="234"/>
      <c r="J91" s="234"/>
      <c r="K91" s="234"/>
      <c r="L91" s="234"/>
      <c r="M91" s="234"/>
      <c r="N91" s="234"/>
      <c r="O91" s="234"/>
      <c r="P91" s="234"/>
      <c r="Q91" s="235"/>
      <c r="R91" s="235"/>
      <c r="S91" s="235"/>
      <c r="T91" s="235"/>
      <c r="U91" s="235"/>
      <c r="V91" s="235"/>
      <c r="W91" s="235"/>
      <c r="X91" s="235"/>
      <c r="Y91" s="235"/>
      <c r="Z91" s="235"/>
      <c r="AA91" s="235"/>
      <c r="AB91" s="235"/>
      <c r="AC91" s="235"/>
      <c r="AD91" s="235"/>
      <c r="AE91" s="235"/>
      <c r="AF91" s="235"/>
      <c r="AG91" s="235"/>
      <c r="AH91" s="235"/>
      <c r="AI91" s="235"/>
      <c r="AJ91" s="235"/>
      <c r="AK91" s="235"/>
      <c r="AL91" s="235"/>
      <c r="AM91" s="235"/>
      <c r="AN91" s="235"/>
      <c r="AO91" s="235"/>
      <c r="AP91" s="235"/>
      <c r="AQ91" s="235"/>
      <c r="AR91" s="235"/>
      <c r="AS91" s="235"/>
      <c r="AT91" s="235"/>
      <c r="AU91" s="235"/>
      <c r="AV91" s="235"/>
      <c r="AW91" s="235"/>
      <c r="AX91" s="235"/>
      <c r="AY91" s="235"/>
      <c r="AZ91" s="236"/>
      <c r="BA91" s="236"/>
      <c r="BB91" s="236"/>
      <c r="BC91" s="236"/>
      <c r="BD91" s="236"/>
      <c r="BE91" s="229"/>
      <c r="BF91" s="229"/>
      <c r="BG91" s="229"/>
      <c r="BH91" s="229"/>
      <c r="BI91" s="229"/>
      <c r="BJ91" s="229"/>
      <c r="BK91" s="229"/>
      <c r="BL91" s="229"/>
      <c r="BM91" s="229"/>
      <c r="BN91" s="229"/>
      <c r="BO91" s="229"/>
      <c r="BP91" s="229"/>
      <c r="BQ91" s="226">
        <v>85</v>
      </c>
      <c r="BR91" s="231"/>
      <c r="BS91" s="945"/>
      <c r="BT91" s="946"/>
      <c r="BU91" s="946"/>
      <c r="BV91" s="946"/>
      <c r="BW91" s="946"/>
      <c r="BX91" s="946"/>
      <c r="BY91" s="946"/>
      <c r="BZ91" s="946"/>
      <c r="CA91" s="946"/>
      <c r="CB91" s="946"/>
      <c r="CC91" s="946"/>
      <c r="CD91" s="946"/>
      <c r="CE91" s="946"/>
      <c r="CF91" s="946"/>
      <c r="CG91" s="955"/>
      <c r="CH91" s="956"/>
      <c r="CI91" s="957"/>
      <c r="CJ91" s="957"/>
      <c r="CK91" s="957"/>
      <c r="CL91" s="958"/>
      <c r="CM91" s="956"/>
      <c r="CN91" s="957"/>
      <c r="CO91" s="957"/>
      <c r="CP91" s="957"/>
      <c r="CQ91" s="958"/>
      <c r="CR91" s="956"/>
      <c r="CS91" s="957"/>
      <c r="CT91" s="957"/>
      <c r="CU91" s="957"/>
      <c r="CV91" s="958"/>
      <c r="CW91" s="956"/>
      <c r="CX91" s="957"/>
      <c r="CY91" s="957"/>
      <c r="CZ91" s="957"/>
      <c r="DA91" s="958"/>
      <c r="DB91" s="956"/>
      <c r="DC91" s="957"/>
      <c r="DD91" s="957"/>
      <c r="DE91" s="957"/>
      <c r="DF91" s="958"/>
      <c r="DG91" s="956"/>
      <c r="DH91" s="957"/>
      <c r="DI91" s="957"/>
      <c r="DJ91" s="957"/>
      <c r="DK91" s="958"/>
      <c r="DL91" s="956"/>
      <c r="DM91" s="957"/>
      <c r="DN91" s="957"/>
      <c r="DO91" s="957"/>
      <c r="DP91" s="958"/>
      <c r="DQ91" s="956"/>
      <c r="DR91" s="957"/>
      <c r="DS91" s="957"/>
      <c r="DT91" s="957"/>
      <c r="DU91" s="958"/>
      <c r="DV91" s="945"/>
      <c r="DW91" s="946"/>
      <c r="DX91" s="946"/>
      <c r="DY91" s="946"/>
      <c r="DZ91" s="947"/>
      <c r="EA91" s="218"/>
    </row>
    <row r="92" spans="1:131" ht="26.25" hidden="1" customHeight="1" x14ac:dyDescent="0.2">
      <c r="A92" s="233"/>
      <c r="B92" s="234"/>
      <c r="C92" s="234"/>
      <c r="D92" s="234"/>
      <c r="E92" s="234"/>
      <c r="F92" s="234"/>
      <c r="G92" s="234"/>
      <c r="H92" s="234"/>
      <c r="I92" s="234"/>
      <c r="J92" s="234"/>
      <c r="K92" s="234"/>
      <c r="L92" s="234"/>
      <c r="M92" s="234"/>
      <c r="N92" s="234"/>
      <c r="O92" s="234"/>
      <c r="P92" s="234"/>
      <c r="Q92" s="235"/>
      <c r="R92" s="235"/>
      <c r="S92" s="235"/>
      <c r="T92" s="235"/>
      <c r="U92" s="235"/>
      <c r="V92" s="235"/>
      <c r="W92" s="235"/>
      <c r="X92" s="235"/>
      <c r="Y92" s="235"/>
      <c r="Z92" s="235"/>
      <c r="AA92" s="235"/>
      <c r="AB92" s="235"/>
      <c r="AC92" s="235"/>
      <c r="AD92" s="235"/>
      <c r="AE92" s="235"/>
      <c r="AF92" s="235"/>
      <c r="AG92" s="235"/>
      <c r="AH92" s="235"/>
      <c r="AI92" s="235"/>
      <c r="AJ92" s="235"/>
      <c r="AK92" s="235"/>
      <c r="AL92" s="235"/>
      <c r="AM92" s="235"/>
      <c r="AN92" s="235"/>
      <c r="AO92" s="235"/>
      <c r="AP92" s="235"/>
      <c r="AQ92" s="235"/>
      <c r="AR92" s="235"/>
      <c r="AS92" s="235"/>
      <c r="AT92" s="235"/>
      <c r="AU92" s="235"/>
      <c r="AV92" s="235"/>
      <c r="AW92" s="235"/>
      <c r="AX92" s="235"/>
      <c r="AY92" s="235"/>
      <c r="AZ92" s="236"/>
      <c r="BA92" s="236"/>
      <c r="BB92" s="236"/>
      <c r="BC92" s="236"/>
      <c r="BD92" s="236"/>
      <c r="BE92" s="229"/>
      <c r="BF92" s="229"/>
      <c r="BG92" s="229"/>
      <c r="BH92" s="229"/>
      <c r="BI92" s="229"/>
      <c r="BJ92" s="229"/>
      <c r="BK92" s="229"/>
      <c r="BL92" s="229"/>
      <c r="BM92" s="229"/>
      <c r="BN92" s="229"/>
      <c r="BO92" s="229"/>
      <c r="BP92" s="229"/>
      <c r="BQ92" s="226">
        <v>86</v>
      </c>
      <c r="BR92" s="231"/>
      <c r="BS92" s="945"/>
      <c r="BT92" s="946"/>
      <c r="BU92" s="946"/>
      <c r="BV92" s="946"/>
      <c r="BW92" s="946"/>
      <c r="BX92" s="946"/>
      <c r="BY92" s="946"/>
      <c r="BZ92" s="946"/>
      <c r="CA92" s="946"/>
      <c r="CB92" s="946"/>
      <c r="CC92" s="946"/>
      <c r="CD92" s="946"/>
      <c r="CE92" s="946"/>
      <c r="CF92" s="946"/>
      <c r="CG92" s="955"/>
      <c r="CH92" s="956"/>
      <c r="CI92" s="957"/>
      <c r="CJ92" s="957"/>
      <c r="CK92" s="957"/>
      <c r="CL92" s="958"/>
      <c r="CM92" s="956"/>
      <c r="CN92" s="957"/>
      <c r="CO92" s="957"/>
      <c r="CP92" s="957"/>
      <c r="CQ92" s="958"/>
      <c r="CR92" s="956"/>
      <c r="CS92" s="957"/>
      <c r="CT92" s="957"/>
      <c r="CU92" s="957"/>
      <c r="CV92" s="958"/>
      <c r="CW92" s="956"/>
      <c r="CX92" s="957"/>
      <c r="CY92" s="957"/>
      <c r="CZ92" s="957"/>
      <c r="DA92" s="958"/>
      <c r="DB92" s="956"/>
      <c r="DC92" s="957"/>
      <c r="DD92" s="957"/>
      <c r="DE92" s="957"/>
      <c r="DF92" s="958"/>
      <c r="DG92" s="956"/>
      <c r="DH92" s="957"/>
      <c r="DI92" s="957"/>
      <c r="DJ92" s="957"/>
      <c r="DK92" s="958"/>
      <c r="DL92" s="956"/>
      <c r="DM92" s="957"/>
      <c r="DN92" s="957"/>
      <c r="DO92" s="957"/>
      <c r="DP92" s="958"/>
      <c r="DQ92" s="956"/>
      <c r="DR92" s="957"/>
      <c r="DS92" s="957"/>
      <c r="DT92" s="957"/>
      <c r="DU92" s="958"/>
      <c r="DV92" s="945"/>
      <c r="DW92" s="946"/>
      <c r="DX92" s="946"/>
      <c r="DY92" s="946"/>
      <c r="DZ92" s="947"/>
      <c r="EA92" s="218"/>
    </row>
    <row r="93" spans="1:131" ht="26.25" hidden="1" customHeight="1" x14ac:dyDescent="0.2">
      <c r="A93" s="233"/>
      <c r="B93" s="234"/>
      <c r="C93" s="234"/>
      <c r="D93" s="234"/>
      <c r="E93" s="234"/>
      <c r="F93" s="234"/>
      <c r="G93" s="234"/>
      <c r="H93" s="234"/>
      <c r="I93" s="234"/>
      <c r="J93" s="234"/>
      <c r="K93" s="234"/>
      <c r="L93" s="234"/>
      <c r="M93" s="234"/>
      <c r="N93" s="234"/>
      <c r="O93" s="234"/>
      <c r="P93" s="234"/>
      <c r="Q93" s="235"/>
      <c r="R93" s="235"/>
      <c r="S93" s="235"/>
      <c r="T93" s="235"/>
      <c r="U93" s="235"/>
      <c r="V93" s="235"/>
      <c r="W93" s="235"/>
      <c r="X93" s="235"/>
      <c r="Y93" s="235"/>
      <c r="Z93" s="235"/>
      <c r="AA93" s="235"/>
      <c r="AB93" s="235"/>
      <c r="AC93" s="235"/>
      <c r="AD93" s="235"/>
      <c r="AE93" s="235"/>
      <c r="AF93" s="235"/>
      <c r="AG93" s="235"/>
      <c r="AH93" s="235"/>
      <c r="AI93" s="235"/>
      <c r="AJ93" s="235"/>
      <c r="AK93" s="235"/>
      <c r="AL93" s="235"/>
      <c r="AM93" s="235"/>
      <c r="AN93" s="235"/>
      <c r="AO93" s="235"/>
      <c r="AP93" s="235"/>
      <c r="AQ93" s="235"/>
      <c r="AR93" s="235"/>
      <c r="AS93" s="235"/>
      <c r="AT93" s="235"/>
      <c r="AU93" s="235"/>
      <c r="AV93" s="235"/>
      <c r="AW93" s="235"/>
      <c r="AX93" s="235"/>
      <c r="AY93" s="235"/>
      <c r="AZ93" s="236"/>
      <c r="BA93" s="236"/>
      <c r="BB93" s="236"/>
      <c r="BC93" s="236"/>
      <c r="BD93" s="236"/>
      <c r="BE93" s="229"/>
      <c r="BF93" s="229"/>
      <c r="BG93" s="229"/>
      <c r="BH93" s="229"/>
      <c r="BI93" s="229"/>
      <c r="BJ93" s="229"/>
      <c r="BK93" s="229"/>
      <c r="BL93" s="229"/>
      <c r="BM93" s="229"/>
      <c r="BN93" s="229"/>
      <c r="BO93" s="229"/>
      <c r="BP93" s="229"/>
      <c r="BQ93" s="226">
        <v>87</v>
      </c>
      <c r="BR93" s="231"/>
      <c r="BS93" s="945"/>
      <c r="BT93" s="946"/>
      <c r="BU93" s="946"/>
      <c r="BV93" s="946"/>
      <c r="BW93" s="946"/>
      <c r="BX93" s="946"/>
      <c r="BY93" s="946"/>
      <c r="BZ93" s="946"/>
      <c r="CA93" s="946"/>
      <c r="CB93" s="946"/>
      <c r="CC93" s="946"/>
      <c r="CD93" s="946"/>
      <c r="CE93" s="946"/>
      <c r="CF93" s="946"/>
      <c r="CG93" s="955"/>
      <c r="CH93" s="956"/>
      <c r="CI93" s="957"/>
      <c r="CJ93" s="957"/>
      <c r="CK93" s="957"/>
      <c r="CL93" s="958"/>
      <c r="CM93" s="956"/>
      <c r="CN93" s="957"/>
      <c r="CO93" s="957"/>
      <c r="CP93" s="957"/>
      <c r="CQ93" s="958"/>
      <c r="CR93" s="956"/>
      <c r="CS93" s="957"/>
      <c r="CT93" s="957"/>
      <c r="CU93" s="957"/>
      <c r="CV93" s="958"/>
      <c r="CW93" s="956"/>
      <c r="CX93" s="957"/>
      <c r="CY93" s="957"/>
      <c r="CZ93" s="957"/>
      <c r="DA93" s="958"/>
      <c r="DB93" s="956"/>
      <c r="DC93" s="957"/>
      <c r="DD93" s="957"/>
      <c r="DE93" s="957"/>
      <c r="DF93" s="958"/>
      <c r="DG93" s="956"/>
      <c r="DH93" s="957"/>
      <c r="DI93" s="957"/>
      <c r="DJ93" s="957"/>
      <c r="DK93" s="958"/>
      <c r="DL93" s="956"/>
      <c r="DM93" s="957"/>
      <c r="DN93" s="957"/>
      <c r="DO93" s="957"/>
      <c r="DP93" s="958"/>
      <c r="DQ93" s="956"/>
      <c r="DR93" s="957"/>
      <c r="DS93" s="957"/>
      <c r="DT93" s="957"/>
      <c r="DU93" s="958"/>
      <c r="DV93" s="945"/>
      <c r="DW93" s="946"/>
      <c r="DX93" s="946"/>
      <c r="DY93" s="946"/>
      <c r="DZ93" s="947"/>
      <c r="EA93" s="218"/>
    </row>
    <row r="94" spans="1:131" ht="26.25" hidden="1" customHeight="1" x14ac:dyDescent="0.2">
      <c r="A94" s="233"/>
      <c r="B94" s="234"/>
      <c r="C94" s="234"/>
      <c r="D94" s="234"/>
      <c r="E94" s="234"/>
      <c r="F94" s="234"/>
      <c r="G94" s="234"/>
      <c r="H94" s="234"/>
      <c r="I94" s="234"/>
      <c r="J94" s="234"/>
      <c r="K94" s="234"/>
      <c r="L94" s="234"/>
      <c r="M94" s="234"/>
      <c r="N94" s="234"/>
      <c r="O94" s="234"/>
      <c r="P94" s="234"/>
      <c r="Q94" s="235"/>
      <c r="R94" s="235"/>
      <c r="S94" s="235"/>
      <c r="T94" s="235"/>
      <c r="U94" s="235"/>
      <c r="V94" s="235"/>
      <c r="W94" s="235"/>
      <c r="X94" s="235"/>
      <c r="Y94" s="235"/>
      <c r="Z94" s="235"/>
      <c r="AA94" s="235"/>
      <c r="AB94" s="235"/>
      <c r="AC94" s="235"/>
      <c r="AD94" s="235"/>
      <c r="AE94" s="235"/>
      <c r="AF94" s="235"/>
      <c r="AG94" s="235"/>
      <c r="AH94" s="235"/>
      <c r="AI94" s="235"/>
      <c r="AJ94" s="235"/>
      <c r="AK94" s="235"/>
      <c r="AL94" s="235"/>
      <c r="AM94" s="235"/>
      <c r="AN94" s="235"/>
      <c r="AO94" s="235"/>
      <c r="AP94" s="235"/>
      <c r="AQ94" s="235"/>
      <c r="AR94" s="235"/>
      <c r="AS94" s="235"/>
      <c r="AT94" s="235"/>
      <c r="AU94" s="235"/>
      <c r="AV94" s="235"/>
      <c r="AW94" s="235"/>
      <c r="AX94" s="235"/>
      <c r="AY94" s="235"/>
      <c r="AZ94" s="236"/>
      <c r="BA94" s="236"/>
      <c r="BB94" s="236"/>
      <c r="BC94" s="236"/>
      <c r="BD94" s="236"/>
      <c r="BE94" s="229"/>
      <c r="BF94" s="229"/>
      <c r="BG94" s="229"/>
      <c r="BH94" s="229"/>
      <c r="BI94" s="229"/>
      <c r="BJ94" s="229"/>
      <c r="BK94" s="229"/>
      <c r="BL94" s="229"/>
      <c r="BM94" s="229"/>
      <c r="BN94" s="229"/>
      <c r="BO94" s="229"/>
      <c r="BP94" s="229"/>
      <c r="BQ94" s="226">
        <v>88</v>
      </c>
      <c r="BR94" s="231"/>
      <c r="BS94" s="945"/>
      <c r="BT94" s="946"/>
      <c r="BU94" s="946"/>
      <c r="BV94" s="946"/>
      <c r="BW94" s="946"/>
      <c r="BX94" s="946"/>
      <c r="BY94" s="946"/>
      <c r="BZ94" s="946"/>
      <c r="CA94" s="946"/>
      <c r="CB94" s="946"/>
      <c r="CC94" s="946"/>
      <c r="CD94" s="946"/>
      <c r="CE94" s="946"/>
      <c r="CF94" s="946"/>
      <c r="CG94" s="955"/>
      <c r="CH94" s="956"/>
      <c r="CI94" s="957"/>
      <c r="CJ94" s="957"/>
      <c r="CK94" s="957"/>
      <c r="CL94" s="958"/>
      <c r="CM94" s="956"/>
      <c r="CN94" s="957"/>
      <c r="CO94" s="957"/>
      <c r="CP94" s="957"/>
      <c r="CQ94" s="958"/>
      <c r="CR94" s="956"/>
      <c r="CS94" s="957"/>
      <c r="CT94" s="957"/>
      <c r="CU94" s="957"/>
      <c r="CV94" s="958"/>
      <c r="CW94" s="956"/>
      <c r="CX94" s="957"/>
      <c r="CY94" s="957"/>
      <c r="CZ94" s="957"/>
      <c r="DA94" s="958"/>
      <c r="DB94" s="956"/>
      <c r="DC94" s="957"/>
      <c r="DD94" s="957"/>
      <c r="DE94" s="957"/>
      <c r="DF94" s="958"/>
      <c r="DG94" s="956"/>
      <c r="DH94" s="957"/>
      <c r="DI94" s="957"/>
      <c r="DJ94" s="957"/>
      <c r="DK94" s="958"/>
      <c r="DL94" s="956"/>
      <c r="DM94" s="957"/>
      <c r="DN94" s="957"/>
      <c r="DO94" s="957"/>
      <c r="DP94" s="958"/>
      <c r="DQ94" s="956"/>
      <c r="DR94" s="957"/>
      <c r="DS94" s="957"/>
      <c r="DT94" s="957"/>
      <c r="DU94" s="958"/>
      <c r="DV94" s="945"/>
      <c r="DW94" s="946"/>
      <c r="DX94" s="946"/>
      <c r="DY94" s="946"/>
      <c r="DZ94" s="947"/>
      <c r="EA94" s="218"/>
    </row>
    <row r="95" spans="1:131" ht="26.25" hidden="1" customHeight="1" x14ac:dyDescent="0.2">
      <c r="A95" s="233"/>
      <c r="B95" s="234"/>
      <c r="C95" s="234"/>
      <c r="D95" s="234"/>
      <c r="E95" s="234"/>
      <c r="F95" s="234"/>
      <c r="G95" s="234"/>
      <c r="H95" s="234"/>
      <c r="I95" s="234"/>
      <c r="J95" s="234"/>
      <c r="K95" s="234"/>
      <c r="L95" s="234"/>
      <c r="M95" s="234"/>
      <c r="N95" s="234"/>
      <c r="O95" s="234"/>
      <c r="P95" s="234"/>
      <c r="Q95" s="235"/>
      <c r="R95" s="235"/>
      <c r="S95" s="235"/>
      <c r="T95" s="235"/>
      <c r="U95" s="235"/>
      <c r="V95" s="235"/>
      <c r="W95" s="235"/>
      <c r="X95" s="235"/>
      <c r="Y95" s="235"/>
      <c r="Z95" s="235"/>
      <c r="AA95" s="235"/>
      <c r="AB95" s="235"/>
      <c r="AC95" s="235"/>
      <c r="AD95" s="235"/>
      <c r="AE95" s="235"/>
      <c r="AF95" s="235"/>
      <c r="AG95" s="235"/>
      <c r="AH95" s="235"/>
      <c r="AI95" s="235"/>
      <c r="AJ95" s="235"/>
      <c r="AK95" s="235"/>
      <c r="AL95" s="235"/>
      <c r="AM95" s="235"/>
      <c r="AN95" s="235"/>
      <c r="AO95" s="235"/>
      <c r="AP95" s="235"/>
      <c r="AQ95" s="235"/>
      <c r="AR95" s="235"/>
      <c r="AS95" s="235"/>
      <c r="AT95" s="235"/>
      <c r="AU95" s="235"/>
      <c r="AV95" s="235"/>
      <c r="AW95" s="235"/>
      <c r="AX95" s="235"/>
      <c r="AY95" s="235"/>
      <c r="AZ95" s="236"/>
      <c r="BA95" s="236"/>
      <c r="BB95" s="236"/>
      <c r="BC95" s="236"/>
      <c r="BD95" s="236"/>
      <c r="BE95" s="229"/>
      <c r="BF95" s="229"/>
      <c r="BG95" s="229"/>
      <c r="BH95" s="229"/>
      <c r="BI95" s="229"/>
      <c r="BJ95" s="229"/>
      <c r="BK95" s="229"/>
      <c r="BL95" s="229"/>
      <c r="BM95" s="229"/>
      <c r="BN95" s="229"/>
      <c r="BO95" s="229"/>
      <c r="BP95" s="229"/>
      <c r="BQ95" s="226">
        <v>89</v>
      </c>
      <c r="BR95" s="231"/>
      <c r="BS95" s="945"/>
      <c r="BT95" s="946"/>
      <c r="BU95" s="946"/>
      <c r="BV95" s="946"/>
      <c r="BW95" s="946"/>
      <c r="BX95" s="946"/>
      <c r="BY95" s="946"/>
      <c r="BZ95" s="946"/>
      <c r="CA95" s="946"/>
      <c r="CB95" s="946"/>
      <c r="CC95" s="946"/>
      <c r="CD95" s="946"/>
      <c r="CE95" s="946"/>
      <c r="CF95" s="946"/>
      <c r="CG95" s="955"/>
      <c r="CH95" s="956"/>
      <c r="CI95" s="957"/>
      <c r="CJ95" s="957"/>
      <c r="CK95" s="957"/>
      <c r="CL95" s="958"/>
      <c r="CM95" s="956"/>
      <c r="CN95" s="957"/>
      <c r="CO95" s="957"/>
      <c r="CP95" s="957"/>
      <c r="CQ95" s="958"/>
      <c r="CR95" s="956"/>
      <c r="CS95" s="957"/>
      <c r="CT95" s="957"/>
      <c r="CU95" s="957"/>
      <c r="CV95" s="958"/>
      <c r="CW95" s="956"/>
      <c r="CX95" s="957"/>
      <c r="CY95" s="957"/>
      <c r="CZ95" s="957"/>
      <c r="DA95" s="958"/>
      <c r="DB95" s="956"/>
      <c r="DC95" s="957"/>
      <c r="DD95" s="957"/>
      <c r="DE95" s="957"/>
      <c r="DF95" s="958"/>
      <c r="DG95" s="956"/>
      <c r="DH95" s="957"/>
      <c r="DI95" s="957"/>
      <c r="DJ95" s="957"/>
      <c r="DK95" s="958"/>
      <c r="DL95" s="956"/>
      <c r="DM95" s="957"/>
      <c r="DN95" s="957"/>
      <c r="DO95" s="957"/>
      <c r="DP95" s="958"/>
      <c r="DQ95" s="956"/>
      <c r="DR95" s="957"/>
      <c r="DS95" s="957"/>
      <c r="DT95" s="957"/>
      <c r="DU95" s="958"/>
      <c r="DV95" s="945"/>
      <c r="DW95" s="946"/>
      <c r="DX95" s="946"/>
      <c r="DY95" s="946"/>
      <c r="DZ95" s="947"/>
      <c r="EA95" s="218"/>
    </row>
    <row r="96" spans="1:131" ht="26.25" hidden="1" customHeight="1" x14ac:dyDescent="0.2">
      <c r="A96" s="233"/>
      <c r="B96" s="234"/>
      <c r="C96" s="234"/>
      <c r="D96" s="234"/>
      <c r="E96" s="234"/>
      <c r="F96" s="234"/>
      <c r="G96" s="234"/>
      <c r="H96" s="234"/>
      <c r="I96" s="234"/>
      <c r="J96" s="234"/>
      <c r="K96" s="234"/>
      <c r="L96" s="234"/>
      <c r="M96" s="234"/>
      <c r="N96" s="234"/>
      <c r="O96" s="234"/>
      <c r="P96" s="234"/>
      <c r="Q96" s="235"/>
      <c r="R96" s="235"/>
      <c r="S96" s="235"/>
      <c r="T96" s="235"/>
      <c r="U96" s="235"/>
      <c r="V96" s="235"/>
      <c r="W96" s="235"/>
      <c r="X96" s="235"/>
      <c r="Y96" s="235"/>
      <c r="Z96" s="235"/>
      <c r="AA96" s="235"/>
      <c r="AB96" s="235"/>
      <c r="AC96" s="235"/>
      <c r="AD96" s="235"/>
      <c r="AE96" s="235"/>
      <c r="AF96" s="235"/>
      <c r="AG96" s="235"/>
      <c r="AH96" s="235"/>
      <c r="AI96" s="235"/>
      <c r="AJ96" s="235"/>
      <c r="AK96" s="235"/>
      <c r="AL96" s="235"/>
      <c r="AM96" s="235"/>
      <c r="AN96" s="235"/>
      <c r="AO96" s="235"/>
      <c r="AP96" s="235"/>
      <c r="AQ96" s="235"/>
      <c r="AR96" s="235"/>
      <c r="AS96" s="235"/>
      <c r="AT96" s="235"/>
      <c r="AU96" s="235"/>
      <c r="AV96" s="235"/>
      <c r="AW96" s="235"/>
      <c r="AX96" s="235"/>
      <c r="AY96" s="235"/>
      <c r="AZ96" s="236"/>
      <c r="BA96" s="236"/>
      <c r="BB96" s="236"/>
      <c r="BC96" s="236"/>
      <c r="BD96" s="236"/>
      <c r="BE96" s="229"/>
      <c r="BF96" s="229"/>
      <c r="BG96" s="229"/>
      <c r="BH96" s="229"/>
      <c r="BI96" s="229"/>
      <c r="BJ96" s="229"/>
      <c r="BK96" s="229"/>
      <c r="BL96" s="229"/>
      <c r="BM96" s="229"/>
      <c r="BN96" s="229"/>
      <c r="BO96" s="229"/>
      <c r="BP96" s="229"/>
      <c r="BQ96" s="226">
        <v>90</v>
      </c>
      <c r="BR96" s="231"/>
      <c r="BS96" s="945"/>
      <c r="BT96" s="946"/>
      <c r="BU96" s="946"/>
      <c r="BV96" s="946"/>
      <c r="BW96" s="946"/>
      <c r="BX96" s="946"/>
      <c r="BY96" s="946"/>
      <c r="BZ96" s="946"/>
      <c r="CA96" s="946"/>
      <c r="CB96" s="946"/>
      <c r="CC96" s="946"/>
      <c r="CD96" s="946"/>
      <c r="CE96" s="946"/>
      <c r="CF96" s="946"/>
      <c r="CG96" s="955"/>
      <c r="CH96" s="956"/>
      <c r="CI96" s="957"/>
      <c r="CJ96" s="957"/>
      <c r="CK96" s="957"/>
      <c r="CL96" s="958"/>
      <c r="CM96" s="956"/>
      <c r="CN96" s="957"/>
      <c r="CO96" s="957"/>
      <c r="CP96" s="957"/>
      <c r="CQ96" s="958"/>
      <c r="CR96" s="956"/>
      <c r="CS96" s="957"/>
      <c r="CT96" s="957"/>
      <c r="CU96" s="957"/>
      <c r="CV96" s="958"/>
      <c r="CW96" s="956"/>
      <c r="CX96" s="957"/>
      <c r="CY96" s="957"/>
      <c r="CZ96" s="957"/>
      <c r="DA96" s="958"/>
      <c r="DB96" s="956"/>
      <c r="DC96" s="957"/>
      <c r="DD96" s="957"/>
      <c r="DE96" s="957"/>
      <c r="DF96" s="958"/>
      <c r="DG96" s="956"/>
      <c r="DH96" s="957"/>
      <c r="DI96" s="957"/>
      <c r="DJ96" s="957"/>
      <c r="DK96" s="958"/>
      <c r="DL96" s="956"/>
      <c r="DM96" s="957"/>
      <c r="DN96" s="957"/>
      <c r="DO96" s="957"/>
      <c r="DP96" s="958"/>
      <c r="DQ96" s="956"/>
      <c r="DR96" s="957"/>
      <c r="DS96" s="957"/>
      <c r="DT96" s="957"/>
      <c r="DU96" s="958"/>
      <c r="DV96" s="945"/>
      <c r="DW96" s="946"/>
      <c r="DX96" s="946"/>
      <c r="DY96" s="946"/>
      <c r="DZ96" s="947"/>
      <c r="EA96" s="218"/>
    </row>
    <row r="97" spans="1:131" ht="26.25" hidden="1" customHeight="1" x14ac:dyDescent="0.2">
      <c r="A97" s="233"/>
      <c r="B97" s="234"/>
      <c r="C97" s="234"/>
      <c r="D97" s="234"/>
      <c r="E97" s="234"/>
      <c r="F97" s="234"/>
      <c r="G97" s="234"/>
      <c r="H97" s="234"/>
      <c r="I97" s="234"/>
      <c r="J97" s="234"/>
      <c r="K97" s="234"/>
      <c r="L97" s="234"/>
      <c r="M97" s="234"/>
      <c r="N97" s="234"/>
      <c r="O97" s="234"/>
      <c r="P97" s="234"/>
      <c r="Q97" s="235"/>
      <c r="R97" s="235"/>
      <c r="S97" s="235"/>
      <c r="T97" s="235"/>
      <c r="U97" s="235"/>
      <c r="V97" s="235"/>
      <c r="W97" s="235"/>
      <c r="X97" s="235"/>
      <c r="Y97" s="235"/>
      <c r="Z97" s="235"/>
      <c r="AA97" s="235"/>
      <c r="AB97" s="235"/>
      <c r="AC97" s="235"/>
      <c r="AD97" s="235"/>
      <c r="AE97" s="235"/>
      <c r="AF97" s="235"/>
      <c r="AG97" s="235"/>
      <c r="AH97" s="235"/>
      <c r="AI97" s="235"/>
      <c r="AJ97" s="235"/>
      <c r="AK97" s="235"/>
      <c r="AL97" s="235"/>
      <c r="AM97" s="235"/>
      <c r="AN97" s="235"/>
      <c r="AO97" s="235"/>
      <c r="AP97" s="235"/>
      <c r="AQ97" s="235"/>
      <c r="AR97" s="235"/>
      <c r="AS97" s="235"/>
      <c r="AT97" s="235"/>
      <c r="AU97" s="235"/>
      <c r="AV97" s="235"/>
      <c r="AW97" s="235"/>
      <c r="AX97" s="235"/>
      <c r="AY97" s="235"/>
      <c r="AZ97" s="236"/>
      <c r="BA97" s="236"/>
      <c r="BB97" s="236"/>
      <c r="BC97" s="236"/>
      <c r="BD97" s="236"/>
      <c r="BE97" s="229"/>
      <c r="BF97" s="229"/>
      <c r="BG97" s="229"/>
      <c r="BH97" s="229"/>
      <c r="BI97" s="229"/>
      <c r="BJ97" s="229"/>
      <c r="BK97" s="229"/>
      <c r="BL97" s="229"/>
      <c r="BM97" s="229"/>
      <c r="BN97" s="229"/>
      <c r="BO97" s="229"/>
      <c r="BP97" s="229"/>
      <c r="BQ97" s="226">
        <v>91</v>
      </c>
      <c r="BR97" s="231"/>
      <c r="BS97" s="945"/>
      <c r="BT97" s="946"/>
      <c r="BU97" s="946"/>
      <c r="BV97" s="946"/>
      <c r="BW97" s="946"/>
      <c r="BX97" s="946"/>
      <c r="BY97" s="946"/>
      <c r="BZ97" s="946"/>
      <c r="CA97" s="946"/>
      <c r="CB97" s="946"/>
      <c r="CC97" s="946"/>
      <c r="CD97" s="946"/>
      <c r="CE97" s="946"/>
      <c r="CF97" s="946"/>
      <c r="CG97" s="955"/>
      <c r="CH97" s="956"/>
      <c r="CI97" s="957"/>
      <c r="CJ97" s="957"/>
      <c r="CK97" s="957"/>
      <c r="CL97" s="958"/>
      <c r="CM97" s="956"/>
      <c r="CN97" s="957"/>
      <c r="CO97" s="957"/>
      <c r="CP97" s="957"/>
      <c r="CQ97" s="958"/>
      <c r="CR97" s="956"/>
      <c r="CS97" s="957"/>
      <c r="CT97" s="957"/>
      <c r="CU97" s="957"/>
      <c r="CV97" s="958"/>
      <c r="CW97" s="956"/>
      <c r="CX97" s="957"/>
      <c r="CY97" s="957"/>
      <c r="CZ97" s="957"/>
      <c r="DA97" s="958"/>
      <c r="DB97" s="956"/>
      <c r="DC97" s="957"/>
      <c r="DD97" s="957"/>
      <c r="DE97" s="957"/>
      <c r="DF97" s="958"/>
      <c r="DG97" s="956"/>
      <c r="DH97" s="957"/>
      <c r="DI97" s="957"/>
      <c r="DJ97" s="957"/>
      <c r="DK97" s="958"/>
      <c r="DL97" s="956"/>
      <c r="DM97" s="957"/>
      <c r="DN97" s="957"/>
      <c r="DO97" s="957"/>
      <c r="DP97" s="958"/>
      <c r="DQ97" s="956"/>
      <c r="DR97" s="957"/>
      <c r="DS97" s="957"/>
      <c r="DT97" s="957"/>
      <c r="DU97" s="958"/>
      <c r="DV97" s="945"/>
      <c r="DW97" s="946"/>
      <c r="DX97" s="946"/>
      <c r="DY97" s="946"/>
      <c r="DZ97" s="947"/>
      <c r="EA97" s="218"/>
    </row>
    <row r="98" spans="1:131" ht="26.25" hidden="1" customHeight="1" x14ac:dyDescent="0.2">
      <c r="A98" s="233"/>
      <c r="B98" s="234"/>
      <c r="C98" s="234"/>
      <c r="D98" s="234"/>
      <c r="E98" s="234"/>
      <c r="F98" s="234"/>
      <c r="G98" s="234"/>
      <c r="H98" s="234"/>
      <c r="I98" s="234"/>
      <c r="J98" s="234"/>
      <c r="K98" s="234"/>
      <c r="L98" s="234"/>
      <c r="M98" s="234"/>
      <c r="N98" s="234"/>
      <c r="O98" s="234"/>
      <c r="P98" s="234"/>
      <c r="Q98" s="235"/>
      <c r="R98" s="235"/>
      <c r="S98" s="235"/>
      <c r="T98" s="235"/>
      <c r="U98" s="235"/>
      <c r="V98" s="235"/>
      <c r="W98" s="235"/>
      <c r="X98" s="235"/>
      <c r="Y98" s="235"/>
      <c r="Z98" s="235"/>
      <c r="AA98" s="235"/>
      <c r="AB98" s="235"/>
      <c r="AC98" s="235"/>
      <c r="AD98" s="235"/>
      <c r="AE98" s="235"/>
      <c r="AF98" s="235"/>
      <c r="AG98" s="235"/>
      <c r="AH98" s="235"/>
      <c r="AI98" s="235"/>
      <c r="AJ98" s="235"/>
      <c r="AK98" s="235"/>
      <c r="AL98" s="235"/>
      <c r="AM98" s="235"/>
      <c r="AN98" s="235"/>
      <c r="AO98" s="235"/>
      <c r="AP98" s="235"/>
      <c r="AQ98" s="235"/>
      <c r="AR98" s="235"/>
      <c r="AS98" s="235"/>
      <c r="AT98" s="235"/>
      <c r="AU98" s="235"/>
      <c r="AV98" s="235"/>
      <c r="AW98" s="235"/>
      <c r="AX98" s="235"/>
      <c r="AY98" s="235"/>
      <c r="AZ98" s="236"/>
      <c r="BA98" s="236"/>
      <c r="BB98" s="236"/>
      <c r="BC98" s="236"/>
      <c r="BD98" s="236"/>
      <c r="BE98" s="229"/>
      <c r="BF98" s="229"/>
      <c r="BG98" s="229"/>
      <c r="BH98" s="229"/>
      <c r="BI98" s="229"/>
      <c r="BJ98" s="229"/>
      <c r="BK98" s="229"/>
      <c r="BL98" s="229"/>
      <c r="BM98" s="229"/>
      <c r="BN98" s="229"/>
      <c r="BO98" s="229"/>
      <c r="BP98" s="229"/>
      <c r="BQ98" s="226">
        <v>92</v>
      </c>
      <c r="BR98" s="231"/>
      <c r="BS98" s="945"/>
      <c r="BT98" s="946"/>
      <c r="BU98" s="946"/>
      <c r="BV98" s="946"/>
      <c r="BW98" s="946"/>
      <c r="BX98" s="946"/>
      <c r="BY98" s="946"/>
      <c r="BZ98" s="946"/>
      <c r="CA98" s="946"/>
      <c r="CB98" s="946"/>
      <c r="CC98" s="946"/>
      <c r="CD98" s="946"/>
      <c r="CE98" s="946"/>
      <c r="CF98" s="946"/>
      <c r="CG98" s="955"/>
      <c r="CH98" s="956"/>
      <c r="CI98" s="957"/>
      <c r="CJ98" s="957"/>
      <c r="CK98" s="957"/>
      <c r="CL98" s="958"/>
      <c r="CM98" s="956"/>
      <c r="CN98" s="957"/>
      <c r="CO98" s="957"/>
      <c r="CP98" s="957"/>
      <c r="CQ98" s="958"/>
      <c r="CR98" s="956"/>
      <c r="CS98" s="957"/>
      <c r="CT98" s="957"/>
      <c r="CU98" s="957"/>
      <c r="CV98" s="958"/>
      <c r="CW98" s="956"/>
      <c r="CX98" s="957"/>
      <c r="CY98" s="957"/>
      <c r="CZ98" s="957"/>
      <c r="DA98" s="958"/>
      <c r="DB98" s="956"/>
      <c r="DC98" s="957"/>
      <c r="DD98" s="957"/>
      <c r="DE98" s="957"/>
      <c r="DF98" s="958"/>
      <c r="DG98" s="956"/>
      <c r="DH98" s="957"/>
      <c r="DI98" s="957"/>
      <c r="DJ98" s="957"/>
      <c r="DK98" s="958"/>
      <c r="DL98" s="956"/>
      <c r="DM98" s="957"/>
      <c r="DN98" s="957"/>
      <c r="DO98" s="957"/>
      <c r="DP98" s="958"/>
      <c r="DQ98" s="956"/>
      <c r="DR98" s="957"/>
      <c r="DS98" s="957"/>
      <c r="DT98" s="957"/>
      <c r="DU98" s="958"/>
      <c r="DV98" s="945"/>
      <c r="DW98" s="946"/>
      <c r="DX98" s="946"/>
      <c r="DY98" s="946"/>
      <c r="DZ98" s="947"/>
      <c r="EA98" s="218"/>
    </row>
    <row r="99" spans="1:131" ht="26.25" hidden="1" customHeight="1" x14ac:dyDescent="0.2">
      <c r="A99" s="233"/>
      <c r="B99" s="234"/>
      <c r="C99" s="234"/>
      <c r="D99" s="234"/>
      <c r="E99" s="234"/>
      <c r="F99" s="234"/>
      <c r="G99" s="234"/>
      <c r="H99" s="234"/>
      <c r="I99" s="234"/>
      <c r="J99" s="234"/>
      <c r="K99" s="234"/>
      <c r="L99" s="234"/>
      <c r="M99" s="234"/>
      <c r="N99" s="234"/>
      <c r="O99" s="234"/>
      <c r="P99" s="234"/>
      <c r="Q99" s="235"/>
      <c r="R99" s="235"/>
      <c r="S99" s="235"/>
      <c r="T99" s="235"/>
      <c r="U99" s="235"/>
      <c r="V99" s="235"/>
      <c r="W99" s="235"/>
      <c r="X99" s="235"/>
      <c r="Y99" s="235"/>
      <c r="Z99" s="235"/>
      <c r="AA99" s="235"/>
      <c r="AB99" s="235"/>
      <c r="AC99" s="235"/>
      <c r="AD99" s="235"/>
      <c r="AE99" s="235"/>
      <c r="AF99" s="235"/>
      <c r="AG99" s="235"/>
      <c r="AH99" s="235"/>
      <c r="AI99" s="235"/>
      <c r="AJ99" s="235"/>
      <c r="AK99" s="235"/>
      <c r="AL99" s="235"/>
      <c r="AM99" s="235"/>
      <c r="AN99" s="235"/>
      <c r="AO99" s="235"/>
      <c r="AP99" s="235"/>
      <c r="AQ99" s="235"/>
      <c r="AR99" s="235"/>
      <c r="AS99" s="235"/>
      <c r="AT99" s="235"/>
      <c r="AU99" s="235"/>
      <c r="AV99" s="235"/>
      <c r="AW99" s="235"/>
      <c r="AX99" s="235"/>
      <c r="AY99" s="235"/>
      <c r="AZ99" s="236"/>
      <c r="BA99" s="236"/>
      <c r="BB99" s="236"/>
      <c r="BC99" s="236"/>
      <c r="BD99" s="236"/>
      <c r="BE99" s="229"/>
      <c r="BF99" s="229"/>
      <c r="BG99" s="229"/>
      <c r="BH99" s="229"/>
      <c r="BI99" s="229"/>
      <c r="BJ99" s="229"/>
      <c r="BK99" s="229"/>
      <c r="BL99" s="229"/>
      <c r="BM99" s="229"/>
      <c r="BN99" s="229"/>
      <c r="BO99" s="229"/>
      <c r="BP99" s="229"/>
      <c r="BQ99" s="226">
        <v>93</v>
      </c>
      <c r="BR99" s="231"/>
      <c r="BS99" s="945"/>
      <c r="BT99" s="946"/>
      <c r="BU99" s="946"/>
      <c r="BV99" s="946"/>
      <c r="BW99" s="946"/>
      <c r="BX99" s="946"/>
      <c r="BY99" s="946"/>
      <c r="BZ99" s="946"/>
      <c r="CA99" s="946"/>
      <c r="CB99" s="946"/>
      <c r="CC99" s="946"/>
      <c r="CD99" s="946"/>
      <c r="CE99" s="946"/>
      <c r="CF99" s="946"/>
      <c r="CG99" s="955"/>
      <c r="CH99" s="956"/>
      <c r="CI99" s="957"/>
      <c r="CJ99" s="957"/>
      <c r="CK99" s="957"/>
      <c r="CL99" s="958"/>
      <c r="CM99" s="956"/>
      <c r="CN99" s="957"/>
      <c r="CO99" s="957"/>
      <c r="CP99" s="957"/>
      <c r="CQ99" s="958"/>
      <c r="CR99" s="956"/>
      <c r="CS99" s="957"/>
      <c r="CT99" s="957"/>
      <c r="CU99" s="957"/>
      <c r="CV99" s="958"/>
      <c r="CW99" s="956"/>
      <c r="CX99" s="957"/>
      <c r="CY99" s="957"/>
      <c r="CZ99" s="957"/>
      <c r="DA99" s="958"/>
      <c r="DB99" s="956"/>
      <c r="DC99" s="957"/>
      <c r="DD99" s="957"/>
      <c r="DE99" s="957"/>
      <c r="DF99" s="958"/>
      <c r="DG99" s="956"/>
      <c r="DH99" s="957"/>
      <c r="DI99" s="957"/>
      <c r="DJ99" s="957"/>
      <c r="DK99" s="958"/>
      <c r="DL99" s="956"/>
      <c r="DM99" s="957"/>
      <c r="DN99" s="957"/>
      <c r="DO99" s="957"/>
      <c r="DP99" s="958"/>
      <c r="DQ99" s="956"/>
      <c r="DR99" s="957"/>
      <c r="DS99" s="957"/>
      <c r="DT99" s="957"/>
      <c r="DU99" s="958"/>
      <c r="DV99" s="945"/>
      <c r="DW99" s="946"/>
      <c r="DX99" s="946"/>
      <c r="DY99" s="946"/>
      <c r="DZ99" s="947"/>
      <c r="EA99" s="218"/>
    </row>
    <row r="100" spans="1:131" ht="26.25" hidden="1" customHeight="1" x14ac:dyDescent="0.2">
      <c r="A100" s="233"/>
      <c r="B100" s="234"/>
      <c r="C100" s="234"/>
      <c r="D100" s="234"/>
      <c r="E100" s="234"/>
      <c r="F100" s="234"/>
      <c r="G100" s="234"/>
      <c r="H100" s="234"/>
      <c r="I100" s="234"/>
      <c r="J100" s="234"/>
      <c r="K100" s="234"/>
      <c r="L100" s="234"/>
      <c r="M100" s="234"/>
      <c r="N100" s="234"/>
      <c r="O100" s="234"/>
      <c r="P100" s="234"/>
      <c r="Q100" s="235"/>
      <c r="R100" s="235"/>
      <c r="S100" s="235"/>
      <c r="T100" s="235"/>
      <c r="U100" s="235"/>
      <c r="V100" s="235"/>
      <c r="W100" s="235"/>
      <c r="X100" s="235"/>
      <c r="Y100" s="235"/>
      <c r="Z100" s="235"/>
      <c r="AA100" s="235"/>
      <c r="AB100" s="235"/>
      <c r="AC100" s="235"/>
      <c r="AD100" s="235"/>
      <c r="AE100" s="235"/>
      <c r="AF100" s="235"/>
      <c r="AG100" s="235"/>
      <c r="AH100" s="235"/>
      <c r="AI100" s="235"/>
      <c r="AJ100" s="235"/>
      <c r="AK100" s="235"/>
      <c r="AL100" s="235"/>
      <c r="AM100" s="235"/>
      <c r="AN100" s="235"/>
      <c r="AO100" s="235"/>
      <c r="AP100" s="235"/>
      <c r="AQ100" s="235"/>
      <c r="AR100" s="235"/>
      <c r="AS100" s="235"/>
      <c r="AT100" s="235"/>
      <c r="AU100" s="235"/>
      <c r="AV100" s="235"/>
      <c r="AW100" s="235"/>
      <c r="AX100" s="235"/>
      <c r="AY100" s="235"/>
      <c r="AZ100" s="236"/>
      <c r="BA100" s="236"/>
      <c r="BB100" s="236"/>
      <c r="BC100" s="236"/>
      <c r="BD100" s="236"/>
      <c r="BE100" s="229"/>
      <c r="BF100" s="229"/>
      <c r="BG100" s="229"/>
      <c r="BH100" s="229"/>
      <c r="BI100" s="229"/>
      <c r="BJ100" s="229"/>
      <c r="BK100" s="229"/>
      <c r="BL100" s="229"/>
      <c r="BM100" s="229"/>
      <c r="BN100" s="229"/>
      <c r="BO100" s="229"/>
      <c r="BP100" s="229"/>
      <c r="BQ100" s="226">
        <v>94</v>
      </c>
      <c r="BR100" s="231"/>
      <c r="BS100" s="945"/>
      <c r="BT100" s="946"/>
      <c r="BU100" s="946"/>
      <c r="BV100" s="946"/>
      <c r="BW100" s="946"/>
      <c r="BX100" s="946"/>
      <c r="BY100" s="946"/>
      <c r="BZ100" s="946"/>
      <c r="CA100" s="946"/>
      <c r="CB100" s="946"/>
      <c r="CC100" s="946"/>
      <c r="CD100" s="946"/>
      <c r="CE100" s="946"/>
      <c r="CF100" s="946"/>
      <c r="CG100" s="955"/>
      <c r="CH100" s="956"/>
      <c r="CI100" s="957"/>
      <c r="CJ100" s="957"/>
      <c r="CK100" s="957"/>
      <c r="CL100" s="958"/>
      <c r="CM100" s="956"/>
      <c r="CN100" s="957"/>
      <c r="CO100" s="957"/>
      <c r="CP100" s="957"/>
      <c r="CQ100" s="958"/>
      <c r="CR100" s="956"/>
      <c r="CS100" s="957"/>
      <c r="CT100" s="957"/>
      <c r="CU100" s="957"/>
      <c r="CV100" s="958"/>
      <c r="CW100" s="956"/>
      <c r="CX100" s="957"/>
      <c r="CY100" s="957"/>
      <c r="CZ100" s="957"/>
      <c r="DA100" s="958"/>
      <c r="DB100" s="956"/>
      <c r="DC100" s="957"/>
      <c r="DD100" s="957"/>
      <c r="DE100" s="957"/>
      <c r="DF100" s="958"/>
      <c r="DG100" s="956"/>
      <c r="DH100" s="957"/>
      <c r="DI100" s="957"/>
      <c r="DJ100" s="957"/>
      <c r="DK100" s="958"/>
      <c r="DL100" s="956"/>
      <c r="DM100" s="957"/>
      <c r="DN100" s="957"/>
      <c r="DO100" s="957"/>
      <c r="DP100" s="958"/>
      <c r="DQ100" s="956"/>
      <c r="DR100" s="957"/>
      <c r="DS100" s="957"/>
      <c r="DT100" s="957"/>
      <c r="DU100" s="958"/>
      <c r="DV100" s="945"/>
      <c r="DW100" s="946"/>
      <c r="DX100" s="946"/>
      <c r="DY100" s="946"/>
      <c r="DZ100" s="947"/>
      <c r="EA100" s="218"/>
    </row>
    <row r="101" spans="1:131" ht="26.25" hidden="1" customHeight="1" x14ac:dyDescent="0.2">
      <c r="A101" s="233"/>
      <c r="B101" s="234"/>
      <c r="C101" s="234"/>
      <c r="D101" s="234"/>
      <c r="E101" s="234"/>
      <c r="F101" s="234"/>
      <c r="G101" s="234"/>
      <c r="H101" s="234"/>
      <c r="I101" s="234"/>
      <c r="J101" s="234"/>
      <c r="K101" s="234"/>
      <c r="L101" s="234"/>
      <c r="M101" s="234"/>
      <c r="N101" s="234"/>
      <c r="O101" s="234"/>
      <c r="P101" s="234"/>
      <c r="Q101" s="235"/>
      <c r="R101" s="235"/>
      <c r="S101" s="235"/>
      <c r="T101" s="235"/>
      <c r="U101" s="235"/>
      <c r="V101" s="235"/>
      <c r="W101" s="235"/>
      <c r="X101" s="235"/>
      <c r="Y101" s="235"/>
      <c r="Z101" s="235"/>
      <c r="AA101" s="235"/>
      <c r="AB101" s="235"/>
      <c r="AC101" s="235"/>
      <c r="AD101" s="235"/>
      <c r="AE101" s="235"/>
      <c r="AF101" s="235"/>
      <c r="AG101" s="235"/>
      <c r="AH101" s="235"/>
      <c r="AI101" s="235"/>
      <c r="AJ101" s="235"/>
      <c r="AK101" s="235"/>
      <c r="AL101" s="235"/>
      <c r="AM101" s="235"/>
      <c r="AN101" s="235"/>
      <c r="AO101" s="235"/>
      <c r="AP101" s="235"/>
      <c r="AQ101" s="235"/>
      <c r="AR101" s="235"/>
      <c r="AS101" s="235"/>
      <c r="AT101" s="235"/>
      <c r="AU101" s="235"/>
      <c r="AV101" s="235"/>
      <c r="AW101" s="235"/>
      <c r="AX101" s="235"/>
      <c r="AY101" s="235"/>
      <c r="AZ101" s="236"/>
      <c r="BA101" s="236"/>
      <c r="BB101" s="236"/>
      <c r="BC101" s="236"/>
      <c r="BD101" s="236"/>
      <c r="BE101" s="229"/>
      <c r="BF101" s="229"/>
      <c r="BG101" s="229"/>
      <c r="BH101" s="229"/>
      <c r="BI101" s="229"/>
      <c r="BJ101" s="229"/>
      <c r="BK101" s="229"/>
      <c r="BL101" s="229"/>
      <c r="BM101" s="229"/>
      <c r="BN101" s="229"/>
      <c r="BO101" s="229"/>
      <c r="BP101" s="229"/>
      <c r="BQ101" s="226">
        <v>95</v>
      </c>
      <c r="BR101" s="231"/>
      <c r="BS101" s="945"/>
      <c r="BT101" s="946"/>
      <c r="BU101" s="946"/>
      <c r="BV101" s="946"/>
      <c r="BW101" s="946"/>
      <c r="BX101" s="946"/>
      <c r="BY101" s="946"/>
      <c r="BZ101" s="946"/>
      <c r="CA101" s="946"/>
      <c r="CB101" s="946"/>
      <c r="CC101" s="946"/>
      <c r="CD101" s="946"/>
      <c r="CE101" s="946"/>
      <c r="CF101" s="946"/>
      <c r="CG101" s="955"/>
      <c r="CH101" s="956"/>
      <c r="CI101" s="957"/>
      <c r="CJ101" s="957"/>
      <c r="CK101" s="957"/>
      <c r="CL101" s="958"/>
      <c r="CM101" s="956"/>
      <c r="CN101" s="957"/>
      <c r="CO101" s="957"/>
      <c r="CP101" s="957"/>
      <c r="CQ101" s="958"/>
      <c r="CR101" s="956"/>
      <c r="CS101" s="957"/>
      <c r="CT101" s="957"/>
      <c r="CU101" s="957"/>
      <c r="CV101" s="958"/>
      <c r="CW101" s="956"/>
      <c r="CX101" s="957"/>
      <c r="CY101" s="957"/>
      <c r="CZ101" s="957"/>
      <c r="DA101" s="958"/>
      <c r="DB101" s="956"/>
      <c r="DC101" s="957"/>
      <c r="DD101" s="957"/>
      <c r="DE101" s="957"/>
      <c r="DF101" s="958"/>
      <c r="DG101" s="956"/>
      <c r="DH101" s="957"/>
      <c r="DI101" s="957"/>
      <c r="DJ101" s="957"/>
      <c r="DK101" s="958"/>
      <c r="DL101" s="956"/>
      <c r="DM101" s="957"/>
      <c r="DN101" s="957"/>
      <c r="DO101" s="957"/>
      <c r="DP101" s="958"/>
      <c r="DQ101" s="956"/>
      <c r="DR101" s="957"/>
      <c r="DS101" s="957"/>
      <c r="DT101" s="957"/>
      <c r="DU101" s="958"/>
      <c r="DV101" s="945"/>
      <c r="DW101" s="946"/>
      <c r="DX101" s="946"/>
      <c r="DY101" s="946"/>
      <c r="DZ101" s="947"/>
      <c r="EA101" s="218"/>
    </row>
    <row r="102" spans="1:131" ht="26.25" customHeight="1" thickBot="1" x14ac:dyDescent="0.25">
      <c r="A102" s="233"/>
      <c r="B102" s="234"/>
      <c r="C102" s="234"/>
      <c r="D102" s="234"/>
      <c r="E102" s="234"/>
      <c r="F102" s="234"/>
      <c r="G102" s="234"/>
      <c r="H102" s="234"/>
      <c r="I102" s="234"/>
      <c r="J102" s="234"/>
      <c r="K102" s="234"/>
      <c r="L102" s="234"/>
      <c r="M102" s="234"/>
      <c r="N102" s="234"/>
      <c r="O102" s="234"/>
      <c r="P102" s="234"/>
      <c r="Q102" s="235"/>
      <c r="R102" s="235"/>
      <c r="S102" s="235"/>
      <c r="T102" s="235"/>
      <c r="U102" s="235"/>
      <c r="V102" s="235"/>
      <c r="W102" s="235"/>
      <c r="X102" s="235"/>
      <c r="Y102" s="235"/>
      <c r="Z102" s="235"/>
      <c r="AA102" s="235"/>
      <c r="AB102" s="235"/>
      <c r="AC102" s="235"/>
      <c r="AD102" s="235"/>
      <c r="AE102" s="235"/>
      <c r="AF102" s="235"/>
      <c r="AG102" s="235"/>
      <c r="AH102" s="235"/>
      <c r="AI102" s="235"/>
      <c r="AJ102" s="235"/>
      <c r="AK102" s="235"/>
      <c r="AL102" s="235"/>
      <c r="AM102" s="235"/>
      <c r="AN102" s="235"/>
      <c r="AO102" s="235"/>
      <c r="AP102" s="235"/>
      <c r="AQ102" s="235"/>
      <c r="AR102" s="235"/>
      <c r="AS102" s="235"/>
      <c r="AT102" s="235"/>
      <c r="AU102" s="235"/>
      <c r="AV102" s="235"/>
      <c r="AW102" s="235"/>
      <c r="AX102" s="235"/>
      <c r="AY102" s="235"/>
      <c r="AZ102" s="236"/>
      <c r="BA102" s="236"/>
      <c r="BB102" s="236"/>
      <c r="BC102" s="236"/>
      <c r="BD102" s="236"/>
      <c r="BE102" s="229"/>
      <c r="BF102" s="229"/>
      <c r="BG102" s="229"/>
      <c r="BH102" s="229"/>
      <c r="BI102" s="229"/>
      <c r="BJ102" s="229"/>
      <c r="BK102" s="229"/>
      <c r="BL102" s="229"/>
      <c r="BM102" s="229"/>
      <c r="BN102" s="229"/>
      <c r="BO102" s="229"/>
      <c r="BP102" s="229"/>
      <c r="BQ102" s="228" t="s">
        <v>376</v>
      </c>
      <c r="BR102" s="937" t="s">
        <v>400</v>
      </c>
      <c r="BS102" s="938"/>
      <c r="BT102" s="938"/>
      <c r="BU102" s="938"/>
      <c r="BV102" s="938"/>
      <c r="BW102" s="938"/>
      <c r="BX102" s="938"/>
      <c r="BY102" s="938"/>
      <c r="BZ102" s="938"/>
      <c r="CA102" s="938"/>
      <c r="CB102" s="938"/>
      <c r="CC102" s="938"/>
      <c r="CD102" s="938"/>
      <c r="CE102" s="938"/>
      <c r="CF102" s="938"/>
      <c r="CG102" s="948"/>
      <c r="CH102" s="949"/>
      <c r="CI102" s="950"/>
      <c r="CJ102" s="950"/>
      <c r="CK102" s="950"/>
      <c r="CL102" s="951"/>
      <c r="CM102" s="949"/>
      <c r="CN102" s="950"/>
      <c r="CO102" s="950"/>
      <c r="CP102" s="950"/>
      <c r="CQ102" s="951"/>
      <c r="CR102" s="952"/>
      <c r="CS102" s="953"/>
      <c r="CT102" s="953"/>
      <c r="CU102" s="953"/>
      <c r="CV102" s="954"/>
      <c r="CW102" s="952"/>
      <c r="CX102" s="953"/>
      <c r="CY102" s="953"/>
      <c r="CZ102" s="953"/>
      <c r="DA102" s="954"/>
      <c r="DB102" s="952"/>
      <c r="DC102" s="953"/>
      <c r="DD102" s="953"/>
      <c r="DE102" s="953"/>
      <c r="DF102" s="954"/>
      <c r="DG102" s="952"/>
      <c r="DH102" s="953"/>
      <c r="DI102" s="953"/>
      <c r="DJ102" s="953"/>
      <c r="DK102" s="954"/>
      <c r="DL102" s="952"/>
      <c r="DM102" s="953"/>
      <c r="DN102" s="953"/>
      <c r="DO102" s="953"/>
      <c r="DP102" s="954"/>
      <c r="DQ102" s="952"/>
      <c r="DR102" s="953"/>
      <c r="DS102" s="953"/>
      <c r="DT102" s="953"/>
      <c r="DU102" s="954"/>
      <c r="DV102" s="937"/>
      <c r="DW102" s="938"/>
      <c r="DX102" s="938"/>
      <c r="DY102" s="938"/>
      <c r="DZ102" s="939"/>
      <c r="EA102" s="218"/>
    </row>
    <row r="103" spans="1:131" ht="26.25" customHeight="1" x14ac:dyDescent="0.2">
      <c r="A103" s="233"/>
      <c r="B103" s="234"/>
      <c r="C103" s="234"/>
      <c r="D103" s="234"/>
      <c r="E103" s="234"/>
      <c r="F103" s="234"/>
      <c r="G103" s="234"/>
      <c r="H103" s="234"/>
      <c r="I103" s="234"/>
      <c r="J103" s="234"/>
      <c r="K103" s="234"/>
      <c r="L103" s="234"/>
      <c r="M103" s="234"/>
      <c r="N103" s="234"/>
      <c r="O103" s="234"/>
      <c r="P103" s="234"/>
      <c r="Q103" s="235"/>
      <c r="R103" s="235"/>
      <c r="S103" s="235"/>
      <c r="T103" s="235"/>
      <c r="U103" s="235"/>
      <c r="V103" s="235"/>
      <c r="W103" s="235"/>
      <c r="X103" s="235"/>
      <c r="Y103" s="235"/>
      <c r="Z103" s="235"/>
      <c r="AA103" s="235"/>
      <c r="AB103" s="235"/>
      <c r="AC103" s="235"/>
      <c r="AD103" s="235"/>
      <c r="AE103" s="235"/>
      <c r="AF103" s="235"/>
      <c r="AG103" s="235"/>
      <c r="AH103" s="235"/>
      <c r="AI103" s="235"/>
      <c r="AJ103" s="235"/>
      <c r="AK103" s="235"/>
      <c r="AL103" s="235"/>
      <c r="AM103" s="235"/>
      <c r="AN103" s="235"/>
      <c r="AO103" s="235"/>
      <c r="AP103" s="235"/>
      <c r="AQ103" s="235"/>
      <c r="AR103" s="235"/>
      <c r="AS103" s="235"/>
      <c r="AT103" s="235"/>
      <c r="AU103" s="235"/>
      <c r="AV103" s="235"/>
      <c r="AW103" s="235"/>
      <c r="AX103" s="235"/>
      <c r="AY103" s="235"/>
      <c r="AZ103" s="236"/>
      <c r="BA103" s="236"/>
      <c r="BB103" s="236"/>
      <c r="BC103" s="236"/>
      <c r="BD103" s="236"/>
      <c r="BE103" s="229"/>
      <c r="BF103" s="229"/>
      <c r="BG103" s="229"/>
      <c r="BH103" s="229"/>
      <c r="BI103" s="229"/>
      <c r="BJ103" s="229"/>
      <c r="BK103" s="229"/>
      <c r="BL103" s="229"/>
      <c r="BM103" s="229"/>
      <c r="BN103" s="229"/>
      <c r="BO103" s="229"/>
      <c r="BP103" s="229"/>
      <c r="BQ103" s="940" t="s">
        <v>401</v>
      </c>
      <c r="BR103" s="940"/>
      <c r="BS103" s="940"/>
      <c r="BT103" s="940"/>
      <c r="BU103" s="940"/>
      <c r="BV103" s="940"/>
      <c r="BW103" s="940"/>
      <c r="BX103" s="940"/>
      <c r="BY103" s="940"/>
      <c r="BZ103" s="940"/>
      <c r="CA103" s="940"/>
      <c r="CB103" s="940"/>
      <c r="CC103" s="940"/>
      <c r="CD103" s="940"/>
      <c r="CE103" s="940"/>
      <c r="CF103" s="940"/>
      <c r="CG103" s="940"/>
      <c r="CH103" s="940"/>
      <c r="CI103" s="940"/>
      <c r="CJ103" s="940"/>
      <c r="CK103" s="940"/>
      <c r="CL103" s="940"/>
      <c r="CM103" s="940"/>
      <c r="CN103" s="940"/>
      <c r="CO103" s="940"/>
      <c r="CP103" s="940"/>
      <c r="CQ103" s="940"/>
      <c r="CR103" s="940"/>
      <c r="CS103" s="940"/>
      <c r="CT103" s="940"/>
      <c r="CU103" s="940"/>
      <c r="CV103" s="940"/>
      <c r="CW103" s="940"/>
      <c r="CX103" s="940"/>
      <c r="CY103" s="940"/>
      <c r="CZ103" s="940"/>
      <c r="DA103" s="940"/>
      <c r="DB103" s="940"/>
      <c r="DC103" s="940"/>
      <c r="DD103" s="940"/>
      <c r="DE103" s="940"/>
      <c r="DF103" s="940"/>
      <c r="DG103" s="940"/>
      <c r="DH103" s="940"/>
      <c r="DI103" s="940"/>
      <c r="DJ103" s="940"/>
      <c r="DK103" s="940"/>
      <c r="DL103" s="940"/>
      <c r="DM103" s="940"/>
      <c r="DN103" s="940"/>
      <c r="DO103" s="940"/>
      <c r="DP103" s="940"/>
      <c r="DQ103" s="940"/>
      <c r="DR103" s="940"/>
      <c r="DS103" s="940"/>
      <c r="DT103" s="940"/>
      <c r="DU103" s="940"/>
      <c r="DV103" s="940"/>
      <c r="DW103" s="940"/>
      <c r="DX103" s="940"/>
      <c r="DY103" s="940"/>
      <c r="DZ103" s="940"/>
      <c r="EA103" s="218"/>
    </row>
    <row r="104" spans="1:131" ht="26.25" customHeight="1" x14ac:dyDescent="0.2">
      <c r="A104" s="233"/>
      <c r="B104" s="234"/>
      <c r="C104" s="234"/>
      <c r="D104" s="234"/>
      <c r="E104" s="234"/>
      <c r="F104" s="234"/>
      <c r="G104" s="234"/>
      <c r="H104" s="234"/>
      <c r="I104" s="234"/>
      <c r="J104" s="234"/>
      <c r="K104" s="234"/>
      <c r="L104" s="234"/>
      <c r="M104" s="234"/>
      <c r="N104" s="234"/>
      <c r="O104" s="234"/>
      <c r="P104" s="234"/>
      <c r="Q104" s="235"/>
      <c r="R104" s="235"/>
      <c r="S104" s="235"/>
      <c r="T104" s="235"/>
      <c r="U104" s="235"/>
      <c r="V104" s="235"/>
      <c r="W104" s="235"/>
      <c r="X104" s="235"/>
      <c r="Y104" s="235"/>
      <c r="Z104" s="235"/>
      <c r="AA104" s="235"/>
      <c r="AB104" s="235"/>
      <c r="AC104" s="235"/>
      <c r="AD104" s="235"/>
      <c r="AE104" s="235"/>
      <c r="AF104" s="235"/>
      <c r="AG104" s="235"/>
      <c r="AH104" s="235"/>
      <c r="AI104" s="235"/>
      <c r="AJ104" s="235"/>
      <c r="AK104" s="235"/>
      <c r="AL104" s="235"/>
      <c r="AM104" s="235"/>
      <c r="AN104" s="235"/>
      <c r="AO104" s="235"/>
      <c r="AP104" s="235"/>
      <c r="AQ104" s="235"/>
      <c r="AR104" s="235"/>
      <c r="AS104" s="235"/>
      <c r="AT104" s="235"/>
      <c r="AU104" s="235"/>
      <c r="AV104" s="235"/>
      <c r="AW104" s="235"/>
      <c r="AX104" s="235"/>
      <c r="AY104" s="235"/>
      <c r="AZ104" s="236"/>
      <c r="BA104" s="236"/>
      <c r="BB104" s="236"/>
      <c r="BC104" s="236"/>
      <c r="BD104" s="236"/>
      <c r="BE104" s="229"/>
      <c r="BF104" s="229"/>
      <c r="BG104" s="229"/>
      <c r="BH104" s="229"/>
      <c r="BI104" s="229"/>
      <c r="BJ104" s="229"/>
      <c r="BK104" s="229"/>
      <c r="BL104" s="229"/>
      <c r="BM104" s="229"/>
      <c r="BN104" s="229"/>
      <c r="BO104" s="229"/>
      <c r="BP104" s="229"/>
      <c r="BQ104" s="941" t="s">
        <v>402</v>
      </c>
      <c r="BR104" s="941"/>
      <c r="BS104" s="941"/>
      <c r="BT104" s="941"/>
      <c r="BU104" s="941"/>
      <c r="BV104" s="941"/>
      <c r="BW104" s="941"/>
      <c r="BX104" s="941"/>
      <c r="BY104" s="941"/>
      <c r="BZ104" s="941"/>
      <c r="CA104" s="941"/>
      <c r="CB104" s="941"/>
      <c r="CC104" s="941"/>
      <c r="CD104" s="941"/>
      <c r="CE104" s="941"/>
      <c r="CF104" s="941"/>
      <c r="CG104" s="941"/>
      <c r="CH104" s="941"/>
      <c r="CI104" s="941"/>
      <c r="CJ104" s="941"/>
      <c r="CK104" s="941"/>
      <c r="CL104" s="941"/>
      <c r="CM104" s="941"/>
      <c r="CN104" s="941"/>
      <c r="CO104" s="941"/>
      <c r="CP104" s="941"/>
      <c r="CQ104" s="941"/>
      <c r="CR104" s="941"/>
      <c r="CS104" s="941"/>
      <c r="CT104" s="941"/>
      <c r="CU104" s="941"/>
      <c r="CV104" s="941"/>
      <c r="CW104" s="941"/>
      <c r="CX104" s="941"/>
      <c r="CY104" s="941"/>
      <c r="CZ104" s="941"/>
      <c r="DA104" s="941"/>
      <c r="DB104" s="941"/>
      <c r="DC104" s="941"/>
      <c r="DD104" s="941"/>
      <c r="DE104" s="941"/>
      <c r="DF104" s="941"/>
      <c r="DG104" s="941"/>
      <c r="DH104" s="941"/>
      <c r="DI104" s="941"/>
      <c r="DJ104" s="941"/>
      <c r="DK104" s="941"/>
      <c r="DL104" s="941"/>
      <c r="DM104" s="941"/>
      <c r="DN104" s="941"/>
      <c r="DO104" s="941"/>
      <c r="DP104" s="941"/>
      <c r="DQ104" s="941"/>
      <c r="DR104" s="941"/>
      <c r="DS104" s="941"/>
      <c r="DT104" s="941"/>
      <c r="DU104" s="941"/>
      <c r="DV104" s="941"/>
      <c r="DW104" s="941"/>
      <c r="DX104" s="941"/>
      <c r="DY104" s="941"/>
      <c r="DZ104" s="941"/>
      <c r="EA104" s="218"/>
    </row>
    <row r="105" spans="1:131" ht="11.25" customHeight="1" x14ac:dyDescent="0.2">
      <c r="A105" s="229"/>
      <c r="B105" s="229"/>
      <c r="C105" s="229"/>
      <c r="D105" s="229"/>
      <c r="E105" s="229"/>
      <c r="F105" s="229"/>
      <c r="G105" s="229"/>
      <c r="H105" s="229"/>
      <c r="I105" s="229"/>
      <c r="J105" s="229"/>
      <c r="K105" s="229"/>
      <c r="L105" s="229"/>
      <c r="M105" s="229"/>
      <c r="N105" s="229"/>
      <c r="O105" s="229"/>
      <c r="P105" s="229"/>
      <c r="Q105" s="229"/>
      <c r="R105" s="229"/>
      <c r="S105" s="229"/>
      <c r="T105" s="229"/>
      <c r="U105" s="229"/>
      <c r="V105" s="229"/>
      <c r="W105" s="229"/>
      <c r="X105" s="229"/>
      <c r="Y105" s="229"/>
      <c r="Z105" s="229"/>
      <c r="AA105" s="229"/>
      <c r="AB105" s="229"/>
      <c r="AC105" s="229"/>
      <c r="AD105" s="229"/>
      <c r="AE105" s="229"/>
      <c r="AF105" s="229"/>
      <c r="AG105" s="229"/>
      <c r="AH105" s="229"/>
      <c r="AI105" s="229"/>
      <c r="AJ105" s="229"/>
      <c r="AK105" s="229"/>
      <c r="AL105" s="229"/>
      <c r="AM105" s="229"/>
      <c r="AN105" s="229"/>
      <c r="AO105" s="229"/>
      <c r="AP105" s="229"/>
      <c r="AQ105" s="229"/>
      <c r="AR105" s="229"/>
      <c r="AS105" s="229"/>
      <c r="AT105" s="229"/>
      <c r="AU105" s="229"/>
      <c r="AV105" s="229"/>
      <c r="AW105" s="229"/>
      <c r="AX105" s="229"/>
      <c r="AY105" s="229"/>
      <c r="AZ105" s="229"/>
      <c r="BA105" s="229"/>
      <c r="BB105" s="229"/>
      <c r="BC105" s="229"/>
      <c r="BD105" s="229"/>
      <c r="BE105" s="229"/>
      <c r="BF105" s="229"/>
      <c r="BG105" s="229"/>
      <c r="BH105" s="229"/>
      <c r="BI105" s="229"/>
      <c r="BJ105" s="229"/>
      <c r="BK105" s="229"/>
      <c r="BL105" s="229"/>
      <c r="BM105" s="229"/>
      <c r="BN105" s="229"/>
      <c r="BO105" s="229"/>
      <c r="BP105" s="229"/>
      <c r="BQ105" s="218"/>
      <c r="BR105" s="218"/>
      <c r="BS105" s="218"/>
      <c r="BT105" s="218"/>
      <c r="BU105" s="218"/>
      <c r="BV105" s="218"/>
      <c r="BW105" s="218"/>
      <c r="BX105" s="218"/>
      <c r="BY105" s="218"/>
      <c r="BZ105" s="218"/>
      <c r="CA105" s="218"/>
      <c r="CB105" s="218"/>
      <c r="CC105" s="218"/>
      <c r="CD105" s="218"/>
      <c r="CE105" s="218"/>
      <c r="CF105" s="218"/>
      <c r="CG105" s="218"/>
      <c r="CH105" s="218"/>
      <c r="CI105" s="218"/>
      <c r="CJ105" s="218"/>
      <c r="CK105" s="218"/>
      <c r="CL105" s="218"/>
      <c r="CM105" s="218"/>
      <c r="CN105" s="218"/>
      <c r="CO105" s="218"/>
      <c r="CP105" s="218"/>
      <c r="CQ105" s="218"/>
      <c r="CR105" s="218"/>
      <c r="CS105" s="218"/>
      <c r="CT105" s="218"/>
      <c r="CU105" s="218"/>
      <c r="CV105" s="218"/>
      <c r="CW105" s="218"/>
      <c r="CX105" s="218"/>
      <c r="CY105" s="218"/>
      <c r="CZ105" s="218"/>
      <c r="DA105" s="218"/>
      <c r="DB105" s="218"/>
      <c r="DC105" s="218"/>
      <c r="DD105" s="218"/>
      <c r="DE105" s="218"/>
      <c r="DF105" s="218"/>
      <c r="DG105" s="218"/>
      <c r="DH105" s="218"/>
      <c r="DI105" s="218"/>
      <c r="DJ105" s="218"/>
      <c r="DK105" s="218"/>
      <c r="DL105" s="218"/>
      <c r="DM105" s="218"/>
      <c r="DN105" s="218"/>
      <c r="DO105" s="218"/>
      <c r="DP105" s="218"/>
      <c r="DQ105" s="218"/>
      <c r="DR105" s="218"/>
      <c r="DS105" s="218"/>
      <c r="DT105" s="218"/>
      <c r="DU105" s="218"/>
      <c r="DV105" s="218"/>
      <c r="DW105" s="218"/>
      <c r="DX105" s="218"/>
      <c r="DY105" s="218"/>
      <c r="DZ105" s="218"/>
      <c r="EA105" s="218"/>
    </row>
    <row r="106" spans="1:131" ht="11.25" customHeight="1" x14ac:dyDescent="0.2">
      <c r="A106" s="229"/>
      <c r="B106" s="229"/>
      <c r="C106" s="229"/>
      <c r="D106" s="229"/>
      <c r="E106" s="229"/>
      <c r="F106" s="229"/>
      <c r="G106" s="229"/>
      <c r="H106" s="229"/>
      <c r="I106" s="229"/>
      <c r="J106" s="229"/>
      <c r="K106" s="229"/>
      <c r="L106" s="229"/>
      <c r="M106" s="229"/>
      <c r="N106" s="229"/>
      <c r="O106" s="229"/>
      <c r="P106" s="229"/>
      <c r="Q106" s="229"/>
      <c r="R106" s="229"/>
      <c r="S106" s="229"/>
      <c r="T106" s="229"/>
      <c r="U106" s="229"/>
      <c r="V106" s="229"/>
      <c r="W106" s="229"/>
      <c r="X106" s="229"/>
      <c r="Y106" s="229"/>
      <c r="Z106" s="229"/>
      <c r="AA106" s="229"/>
      <c r="AB106" s="229"/>
      <c r="AC106" s="229"/>
      <c r="AD106" s="229"/>
      <c r="AE106" s="229"/>
      <c r="AF106" s="229"/>
      <c r="AG106" s="229"/>
      <c r="AH106" s="229"/>
      <c r="AI106" s="229"/>
      <c r="AJ106" s="229"/>
      <c r="AK106" s="229"/>
      <c r="AL106" s="229"/>
      <c r="AM106" s="229"/>
      <c r="AN106" s="229"/>
      <c r="AO106" s="229"/>
      <c r="AP106" s="229"/>
      <c r="AQ106" s="229"/>
      <c r="AR106" s="229"/>
      <c r="AS106" s="229"/>
      <c r="AT106" s="229"/>
      <c r="AU106" s="229"/>
      <c r="AV106" s="229"/>
      <c r="AW106" s="229"/>
      <c r="AX106" s="229"/>
      <c r="AY106" s="229"/>
      <c r="AZ106" s="229"/>
      <c r="BA106" s="229"/>
      <c r="BB106" s="229"/>
      <c r="BC106" s="229"/>
      <c r="BD106" s="229"/>
      <c r="BE106" s="229"/>
      <c r="BF106" s="229"/>
      <c r="BG106" s="229"/>
      <c r="BH106" s="229"/>
      <c r="BI106" s="229"/>
      <c r="BJ106" s="229"/>
      <c r="BK106" s="229"/>
      <c r="BL106" s="229"/>
      <c r="BM106" s="229"/>
      <c r="BN106" s="229"/>
      <c r="BO106" s="229"/>
      <c r="BP106" s="229"/>
      <c r="BQ106" s="218"/>
      <c r="BR106" s="218"/>
      <c r="BS106" s="218"/>
      <c r="BT106" s="218"/>
      <c r="BU106" s="218"/>
      <c r="BV106" s="218"/>
      <c r="BW106" s="218"/>
      <c r="BX106" s="218"/>
      <c r="BY106" s="218"/>
      <c r="BZ106" s="218"/>
      <c r="CA106" s="218"/>
      <c r="CB106" s="218"/>
      <c r="CC106" s="218"/>
      <c r="CD106" s="218"/>
      <c r="CE106" s="218"/>
      <c r="CF106" s="218"/>
      <c r="CG106" s="218"/>
      <c r="CH106" s="218"/>
      <c r="CI106" s="218"/>
      <c r="CJ106" s="218"/>
      <c r="CK106" s="218"/>
      <c r="CL106" s="218"/>
      <c r="CM106" s="218"/>
      <c r="CN106" s="218"/>
      <c r="CO106" s="218"/>
      <c r="CP106" s="218"/>
      <c r="CQ106" s="218"/>
      <c r="CR106" s="218"/>
      <c r="CS106" s="218"/>
      <c r="CT106" s="218"/>
      <c r="CU106" s="218"/>
      <c r="CV106" s="218"/>
      <c r="CW106" s="218"/>
      <c r="CX106" s="218"/>
      <c r="CY106" s="218"/>
      <c r="CZ106" s="218"/>
      <c r="DA106" s="218"/>
      <c r="DB106" s="218"/>
      <c r="DC106" s="218"/>
      <c r="DD106" s="218"/>
      <c r="DE106" s="218"/>
      <c r="DF106" s="218"/>
      <c r="DG106" s="218"/>
      <c r="DH106" s="218"/>
      <c r="DI106" s="218"/>
      <c r="DJ106" s="218"/>
      <c r="DK106" s="218"/>
      <c r="DL106" s="218"/>
      <c r="DM106" s="218"/>
      <c r="DN106" s="218"/>
      <c r="DO106" s="218"/>
      <c r="DP106" s="218"/>
      <c r="DQ106" s="218"/>
      <c r="DR106" s="218"/>
      <c r="DS106" s="218"/>
      <c r="DT106" s="218"/>
      <c r="DU106" s="218"/>
      <c r="DV106" s="218"/>
      <c r="DW106" s="218"/>
      <c r="DX106" s="218"/>
      <c r="DY106" s="218"/>
      <c r="DZ106" s="218"/>
      <c r="EA106" s="218"/>
    </row>
    <row r="107" spans="1:131" s="218" customFormat="1" ht="26.25" customHeight="1" thickBot="1" x14ac:dyDescent="0.25">
      <c r="A107" s="237" t="s">
        <v>403</v>
      </c>
      <c r="B107" s="238"/>
      <c r="C107" s="238"/>
      <c r="D107" s="238"/>
      <c r="E107" s="238"/>
      <c r="F107" s="238"/>
      <c r="G107" s="238"/>
      <c r="H107" s="238"/>
      <c r="I107" s="238"/>
      <c r="J107" s="238"/>
      <c r="K107" s="238"/>
      <c r="L107" s="238"/>
      <c r="M107" s="238"/>
      <c r="N107" s="238"/>
      <c r="O107" s="238"/>
      <c r="P107" s="238"/>
      <c r="Q107" s="238"/>
      <c r="R107" s="238"/>
      <c r="S107" s="238"/>
      <c r="T107" s="238"/>
      <c r="U107" s="238"/>
      <c r="V107" s="238"/>
      <c r="W107" s="238"/>
      <c r="X107" s="238"/>
      <c r="Y107" s="238"/>
      <c r="Z107" s="238"/>
      <c r="AA107" s="238"/>
      <c r="AB107" s="238"/>
      <c r="AC107" s="238"/>
      <c r="AD107" s="238"/>
      <c r="AE107" s="238"/>
      <c r="AF107" s="238"/>
      <c r="AG107" s="238"/>
      <c r="AH107" s="238"/>
      <c r="AI107" s="238"/>
      <c r="AJ107" s="238"/>
      <c r="AK107" s="238"/>
      <c r="AL107" s="238"/>
      <c r="AM107" s="238"/>
      <c r="AN107" s="238"/>
      <c r="AO107" s="238"/>
      <c r="AP107" s="238"/>
      <c r="AQ107" s="238"/>
      <c r="AR107" s="238"/>
      <c r="AS107" s="238"/>
      <c r="AT107" s="238"/>
      <c r="AU107" s="237" t="s">
        <v>404</v>
      </c>
      <c r="AV107" s="238"/>
      <c r="AW107" s="238"/>
      <c r="AX107" s="238"/>
      <c r="AY107" s="238"/>
      <c r="AZ107" s="238"/>
      <c r="BA107" s="238"/>
      <c r="BB107" s="238"/>
      <c r="BC107" s="238"/>
      <c r="BD107" s="238"/>
      <c r="BE107" s="238"/>
      <c r="BF107" s="238"/>
      <c r="BG107" s="238"/>
      <c r="BH107" s="238"/>
      <c r="BI107" s="238"/>
      <c r="BJ107" s="238"/>
      <c r="BK107" s="238"/>
      <c r="BL107" s="238"/>
      <c r="BM107" s="238"/>
      <c r="BN107" s="238"/>
      <c r="BO107" s="238"/>
      <c r="BP107" s="238"/>
      <c r="BQ107" s="238"/>
      <c r="BR107" s="238"/>
      <c r="BS107" s="238"/>
      <c r="BT107" s="238"/>
      <c r="BU107" s="238"/>
      <c r="BV107" s="238"/>
      <c r="BW107" s="238"/>
      <c r="BX107" s="238"/>
      <c r="BY107" s="238"/>
      <c r="BZ107" s="238"/>
      <c r="CA107" s="238"/>
      <c r="CB107" s="238"/>
      <c r="CC107" s="238"/>
      <c r="CD107" s="238"/>
      <c r="CE107" s="238"/>
      <c r="CF107" s="238"/>
      <c r="CG107" s="238"/>
      <c r="CH107" s="238"/>
      <c r="CI107" s="238"/>
      <c r="CJ107" s="238"/>
      <c r="CK107" s="238"/>
      <c r="CL107" s="238"/>
      <c r="CM107" s="238"/>
      <c r="CN107" s="238"/>
      <c r="CO107" s="238"/>
      <c r="CP107" s="238"/>
      <c r="CQ107" s="238"/>
      <c r="CR107" s="238"/>
      <c r="CS107" s="238"/>
      <c r="CT107" s="238"/>
      <c r="CU107" s="238"/>
      <c r="CV107" s="238"/>
      <c r="CW107" s="238"/>
      <c r="CX107" s="238"/>
      <c r="CY107" s="238"/>
      <c r="CZ107" s="238"/>
      <c r="DA107" s="238"/>
      <c r="DB107" s="238"/>
      <c r="DC107" s="238"/>
      <c r="DD107" s="238"/>
      <c r="DE107" s="238"/>
      <c r="DF107" s="238"/>
      <c r="DG107" s="238"/>
      <c r="DH107" s="238"/>
      <c r="DI107" s="238"/>
      <c r="DJ107" s="238"/>
      <c r="DK107" s="238"/>
      <c r="DL107" s="238"/>
      <c r="DM107" s="238"/>
      <c r="DN107" s="238"/>
      <c r="DO107" s="238"/>
      <c r="DP107" s="238"/>
      <c r="DQ107" s="238"/>
      <c r="DR107" s="238"/>
      <c r="DS107" s="238"/>
      <c r="DT107" s="238"/>
      <c r="DU107" s="238"/>
      <c r="DV107" s="238"/>
      <c r="DW107" s="238"/>
      <c r="DX107" s="238"/>
      <c r="DY107" s="238"/>
      <c r="DZ107" s="238"/>
    </row>
    <row r="108" spans="1:131" s="218" customFormat="1" ht="26.25" customHeight="1" x14ac:dyDescent="0.2">
      <c r="A108" s="942" t="s">
        <v>405</v>
      </c>
      <c r="B108" s="943"/>
      <c r="C108" s="943"/>
      <c r="D108" s="943"/>
      <c r="E108" s="943"/>
      <c r="F108" s="943"/>
      <c r="G108" s="943"/>
      <c r="H108" s="943"/>
      <c r="I108" s="943"/>
      <c r="J108" s="943"/>
      <c r="K108" s="943"/>
      <c r="L108" s="943"/>
      <c r="M108" s="943"/>
      <c r="N108" s="943"/>
      <c r="O108" s="943"/>
      <c r="P108" s="943"/>
      <c r="Q108" s="943"/>
      <c r="R108" s="943"/>
      <c r="S108" s="943"/>
      <c r="T108" s="943"/>
      <c r="U108" s="943"/>
      <c r="V108" s="943"/>
      <c r="W108" s="943"/>
      <c r="X108" s="943"/>
      <c r="Y108" s="943"/>
      <c r="Z108" s="943"/>
      <c r="AA108" s="943"/>
      <c r="AB108" s="943"/>
      <c r="AC108" s="943"/>
      <c r="AD108" s="943"/>
      <c r="AE108" s="943"/>
      <c r="AF108" s="943"/>
      <c r="AG108" s="943"/>
      <c r="AH108" s="943"/>
      <c r="AI108" s="943"/>
      <c r="AJ108" s="943"/>
      <c r="AK108" s="943"/>
      <c r="AL108" s="943"/>
      <c r="AM108" s="943"/>
      <c r="AN108" s="943"/>
      <c r="AO108" s="943"/>
      <c r="AP108" s="943"/>
      <c r="AQ108" s="943"/>
      <c r="AR108" s="943"/>
      <c r="AS108" s="943"/>
      <c r="AT108" s="944"/>
      <c r="AU108" s="942" t="s">
        <v>406</v>
      </c>
      <c r="AV108" s="943"/>
      <c r="AW108" s="943"/>
      <c r="AX108" s="943"/>
      <c r="AY108" s="943"/>
      <c r="AZ108" s="943"/>
      <c r="BA108" s="943"/>
      <c r="BB108" s="943"/>
      <c r="BC108" s="943"/>
      <c r="BD108" s="943"/>
      <c r="BE108" s="943"/>
      <c r="BF108" s="943"/>
      <c r="BG108" s="943"/>
      <c r="BH108" s="943"/>
      <c r="BI108" s="943"/>
      <c r="BJ108" s="943"/>
      <c r="BK108" s="943"/>
      <c r="BL108" s="943"/>
      <c r="BM108" s="943"/>
      <c r="BN108" s="943"/>
      <c r="BO108" s="943"/>
      <c r="BP108" s="943"/>
      <c r="BQ108" s="943"/>
      <c r="BR108" s="943"/>
      <c r="BS108" s="943"/>
      <c r="BT108" s="943"/>
      <c r="BU108" s="943"/>
      <c r="BV108" s="943"/>
      <c r="BW108" s="943"/>
      <c r="BX108" s="943"/>
      <c r="BY108" s="943"/>
      <c r="BZ108" s="943"/>
      <c r="CA108" s="943"/>
      <c r="CB108" s="943"/>
      <c r="CC108" s="943"/>
      <c r="CD108" s="943"/>
      <c r="CE108" s="943"/>
      <c r="CF108" s="943"/>
      <c r="CG108" s="943"/>
      <c r="CH108" s="943"/>
      <c r="CI108" s="943"/>
      <c r="CJ108" s="943"/>
      <c r="CK108" s="943"/>
      <c r="CL108" s="943"/>
      <c r="CM108" s="943"/>
      <c r="CN108" s="943"/>
      <c r="CO108" s="943"/>
      <c r="CP108" s="943"/>
      <c r="CQ108" s="943"/>
      <c r="CR108" s="943"/>
      <c r="CS108" s="943"/>
      <c r="CT108" s="943"/>
      <c r="CU108" s="943"/>
      <c r="CV108" s="943"/>
      <c r="CW108" s="943"/>
      <c r="CX108" s="943"/>
      <c r="CY108" s="943"/>
      <c r="CZ108" s="943"/>
      <c r="DA108" s="943"/>
      <c r="DB108" s="943"/>
      <c r="DC108" s="943"/>
      <c r="DD108" s="943"/>
      <c r="DE108" s="943"/>
      <c r="DF108" s="943"/>
      <c r="DG108" s="943"/>
      <c r="DH108" s="943"/>
      <c r="DI108" s="943"/>
      <c r="DJ108" s="943"/>
      <c r="DK108" s="943"/>
      <c r="DL108" s="943"/>
      <c r="DM108" s="943"/>
      <c r="DN108" s="943"/>
      <c r="DO108" s="943"/>
      <c r="DP108" s="943"/>
      <c r="DQ108" s="943"/>
      <c r="DR108" s="943"/>
      <c r="DS108" s="943"/>
      <c r="DT108" s="943"/>
      <c r="DU108" s="943"/>
      <c r="DV108" s="943"/>
      <c r="DW108" s="943"/>
      <c r="DX108" s="943"/>
      <c r="DY108" s="943"/>
      <c r="DZ108" s="944"/>
    </row>
    <row r="109" spans="1:131" s="218" customFormat="1" ht="26.25" customHeight="1" x14ac:dyDescent="0.2">
      <c r="A109" s="895" t="s">
        <v>407</v>
      </c>
      <c r="B109" s="896"/>
      <c r="C109" s="896"/>
      <c r="D109" s="896"/>
      <c r="E109" s="896"/>
      <c r="F109" s="896"/>
      <c r="G109" s="896"/>
      <c r="H109" s="896"/>
      <c r="I109" s="896"/>
      <c r="J109" s="896"/>
      <c r="K109" s="896"/>
      <c r="L109" s="896"/>
      <c r="M109" s="896"/>
      <c r="N109" s="896"/>
      <c r="O109" s="896"/>
      <c r="P109" s="896"/>
      <c r="Q109" s="896"/>
      <c r="R109" s="896"/>
      <c r="S109" s="896"/>
      <c r="T109" s="896"/>
      <c r="U109" s="896"/>
      <c r="V109" s="896"/>
      <c r="W109" s="896"/>
      <c r="X109" s="896"/>
      <c r="Y109" s="896"/>
      <c r="Z109" s="897"/>
      <c r="AA109" s="898" t="s">
        <v>408</v>
      </c>
      <c r="AB109" s="896"/>
      <c r="AC109" s="896"/>
      <c r="AD109" s="896"/>
      <c r="AE109" s="897"/>
      <c r="AF109" s="898" t="s">
        <v>409</v>
      </c>
      <c r="AG109" s="896"/>
      <c r="AH109" s="896"/>
      <c r="AI109" s="896"/>
      <c r="AJ109" s="897"/>
      <c r="AK109" s="898" t="s">
        <v>294</v>
      </c>
      <c r="AL109" s="896"/>
      <c r="AM109" s="896"/>
      <c r="AN109" s="896"/>
      <c r="AO109" s="897"/>
      <c r="AP109" s="898" t="s">
        <v>410</v>
      </c>
      <c r="AQ109" s="896"/>
      <c r="AR109" s="896"/>
      <c r="AS109" s="896"/>
      <c r="AT109" s="929"/>
      <c r="AU109" s="895" t="s">
        <v>407</v>
      </c>
      <c r="AV109" s="896"/>
      <c r="AW109" s="896"/>
      <c r="AX109" s="896"/>
      <c r="AY109" s="896"/>
      <c r="AZ109" s="896"/>
      <c r="BA109" s="896"/>
      <c r="BB109" s="896"/>
      <c r="BC109" s="896"/>
      <c r="BD109" s="896"/>
      <c r="BE109" s="896"/>
      <c r="BF109" s="896"/>
      <c r="BG109" s="896"/>
      <c r="BH109" s="896"/>
      <c r="BI109" s="896"/>
      <c r="BJ109" s="896"/>
      <c r="BK109" s="896"/>
      <c r="BL109" s="896"/>
      <c r="BM109" s="896"/>
      <c r="BN109" s="896"/>
      <c r="BO109" s="896"/>
      <c r="BP109" s="897"/>
      <c r="BQ109" s="898" t="s">
        <v>408</v>
      </c>
      <c r="BR109" s="896"/>
      <c r="BS109" s="896"/>
      <c r="BT109" s="896"/>
      <c r="BU109" s="897"/>
      <c r="BV109" s="898" t="s">
        <v>409</v>
      </c>
      <c r="BW109" s="896"/>
      <c r="BX109" s="896"/>
      <c r="BY109" s="896"/>
      <c r="BZ109" s="897"/>
      <c r="CA109" s="898" t="s">
        <v>294</v>
      </c>
      <c r="CB109" s="896"/>
      <c r="CC109" s="896"/>
      <c r="CD109" s="896"/>
      <c r="CE109" s="897"/>
      <c r="CF109" s="936" t="s">
        <v>410</v>
      </c>
      <c r="CG109" s="936"/>
      <c r="CH109" s="936"/>
      <c r="CI109" s="936"/>
      <c r="CJ109" s="936"/>
      <c r="CK109" s="898" t="s">
        <v>411</v>
      </c>
      <c r="CL109" s="896"/>
      <c r="CM109" s="896"/>
      <c r="CN109" s="896"/>
      <c r="CO109" s="896"/>
      <c r="CP109" s="896"/>
      <c r="CQ109" s="896"/>
      <c r="CR109" s="896"/>
      <c r="CS109" s="896"/>
      <c r="CT109" s="896"/>
      <c r="CU109" s="896"/>
      <c r="CV109" s="896"/>
      <c r="CW109" s="896"/>
      <c r="CX109" s="896"/>
      <c r="CY109" s="896"/>
      <c r="CZ109" s="896"/>
      <c r="DA109" s="896"/>
      <c r="DB109" s="896"/>
      <c r="DC109" s="896"/>
      <c r="DD109" s="896"/>
      <c r="DE109" s="896"/>
      <c r="DF109" s="897"/>
      <c r="DG109" s="898" t="s">
        <v>408</v>
      </c>
      <c r="DH109" s="896"/>
      <c r="DI109" s="896"/>
      <c r="DJ109" s="896"/>
      <c r="DK109" s="897"/>
      <c r="DL109" s="898" t="s">
        <v>409</v>
      </c>
      <c r="DM109" s="896"/>
      <c r="DN109" s="896"/>
      <c r="DO109" s="896"/>
      <c r="DP109" s="897"/>
      <c r="DQ109" s="898" t="s">
        <v>294</v>
      </c>
      <c r="DR109" s="896"/>
      <c r="DS109" s="896"/>
      <c r="DT109" s="896"/>
      <c r="DU109" s="897"/>
      <c r="DV109" s="898" t="s">
        <v>410</v>
      </c>
      <c r="DW109" s="896"/>
      <c r="DX109" s="896"/>
      <c r="DY109" s="896"/>
      <c r="DZ109" s="929"/>
    </row>
    <row r="110" spans="1:131" s="218" customFormat="1" ht="26.25" customHeight="1" x14ac:dyDescent="0.2">
      <c r="A110" s="807" t="s">
        <v>412</v>
      </c>
      <c r="B110" s="808"/>
      <c r="C110" s="808"/>
      <c r="D110" s="808"/>
      <c r="E110" s="808"/>
      <c r="F110" s="808"/>
      <c r="G110" s="808"/>
      <c r="H110" s="808"/>
      <c r="I110" s="808"/>
      <c r="J110" s="808"/>
      <c r="K110" s="808"/>
      <c r="L110" s="808"/>
      <c r="M110" s="808"/>
      <c r="N110" s="808"/>
      <c r="O110" s="808"/>
      <c r="P110" s="808"/>
      <c r="Q110" s="808"/>
      <c r="R110" s="808"/>
      <c r="S110" s="808"/>
      <c r="T110" s="808"/>
      <c r="U110" s="808"/>
      <c r="V110" s="808"/>
      <c r="W110" s="808"/>
      <c r="X110" s="808"/>
      <c r="Y110" s="808"/>
      <c r="Z110" s="809"/>
      <c r="AA110" s="888">
        <v>599483</v>
      </c>
      <c r="AB110" s="889"/>
      <c r="AC110" s="889"/>
      <c r="AD110" s="889"/>
      <c r="AE110" s="890"/>
      <c r="AF110" s="891">
        <v>599279</v>
      </c>
      <c r="AG110" s="889"/>
      <c r="AH110" s="889"/>
      <c r="AI110" s="889"/>
      <c r="AJ110" s="890"/>
      <c r="AK110" s="891">
        <v>532400</v>
      </c>
      <c r="AL110" s="889"/>
      <c r="AM110" s="889"/>
      <c r="AN110" s="889"/>
      <c r="AO110" s="890"/>
      <c r="AP110" s="892">
        <v>11.4</v>
      </c>
      <c r="AQ110" s="893"/>
      <c r="AR110" s="893"/>
      <c r="AS110" s="893"/>
      <c r="AT110" s="894"/>
      <c r="AU110" s="930" t="s">
        <v>69</v>
      </c>
      <c r="AV110" s="931"/>
      <c r="AW110" s="931"/>
      <c r="AX110" s="931"/>
      <c r="AY110" s="931"/>
      <c r="AZ110" s="860" t="s">
        <v>413</v>
      </c>
      <c r="BA110" s="808"/>
      <c r="BB110" s="808"/>
      <c r="BC110" s="808"/>
      <c r="BD110" s="808"/>
      <c r="BE110" s="808"/>
      <c r="BF110" s="808"/>
      <c r="BG110" s="808"/>
      <c r="BH110" s="808"/>
      <c r="BI110" s="808"/>
      <c r="BJ110" s="808"/>
      <c r="BK110" s="808"/>
      <c r="BL110" s="808"/>
      <c r="BM110" s="808"/>
      <c r="BN110" s="808"/>
      <c r="BO110" s="808"/>
      <c r="BP110" s="809"/>
      <c r="BQ110" s="861">
        <v>6419714</v>
      </c>
      <c r="BR110" s="842"/>
      <c r="BS110" s="842"/>
      <c r="BT110" s="842"/>
      <c r="BU110" s="842"/>
      <c r="BV110" s="842">
        <v>6065351</v>
      </c>
      <c r="BW110" s="842"/>
      <c r="BX110" s="842"/>
      <c r="BY110" s="842"/>
      <c r="BZ110" s="842"/>
      <c r="CA110" s="842">
        <v>5868483</v>
      </c>
      <c r="CB110" s="842"/>
      <c r="CC110" s="842"/>
      <c r="CD110" s="842"/>
      <c r="CE110" s="842"/>
      <c r="CF110" s="866">
        <v>125.7</v>
      </c>
      <c r="CG110" s="867"/>
      <c r="CH110" s="867"/>
      <c r="CI110" s="867"/>
      <c r="CJ110" s="867"/>
      <c r="CK110" s="926" t="s">
        <v>414</v>
      </c>
      <c r="CL110" s="819"/>
      <c r="CM110" s="860" t="s">
        <v>415</v>
      </c>
      <c r="CN110" s="808"/>
      <c r="CO110" s="808"/>
      <c r="CP110" s="808"/>
      <c r="CQ110" s="808"/>
      <c r="CR110" s="808"/>
      <c r="CS110" s="808"/>
      <c r="CT110" s="808"/>
      <c r="CU110" s="808"/>
      <c r="CV110" s="808"/>
      <c r="CW110" s="808"/>
      <c r="CX110" s="808"/>
      <c r="CY110" s="808"/>
      <c r="CZ110" s="808"/>
      <c r="DA110" s="808"/>
      <c r="DB110" s="808"/>
      <c r="DC110" s="808"/>
      <c r="DD110" s="808"/>
      <c r="DE110" s="808"/>
      <c r="DF110" s="809"/>
      <c r="DG110" s="861" t="s">
        <v>122</v>
      </c>
      <c r="DH110" s="842"/>
      <c r="DI110" s="842"/>
      <c r="DJ110" s="842"/>
      <c r="DK110" s="842"/>
      <c r="DL110" s="842" t="s">
        <v>122</v>
      </c>
      <c r="DM110" s="842"/>
      <c r="DN110" s="842"/>
      <c r="DO110" s="842"/>
      <c r="DP110" s="842"/>
      <c r="DQ110" s="842" t="s">
        <v>122</v>
      </c>
      <c r="DR110" s="842"/>
      <c r="DS110" s="842"/>
      <c r="DT110" s="842"/>
      <c r="DU110" s="842"/>
      <c r="DV110" s="843" t="s">
        <v>122</v>
      </c>
      <c r="DW110" s="843"/>
      <c r="DX110" s="843"/>
      <c r="DY110" s="843"/>
      <c r="DZ110" s="844"/>
    </row>
    <row r="111" spans="1:131" s="218" customFormat="1" ht="26.25" customHeight="1" x14ac:dyDescent="0.2">
      <c r="A111" s="774" t="s">
        <v>416</v>
      </c>
      <c r="B111" s="775"/>
      <c r="C111" s="775"/>
      <c r="D111" s="775"/>
      <c r="E111" s="775"/>
      <c r="F111" s="775"/>
      <c r="G111" s="775"/>
      <c r="H111" s="775"/>
      <c r="I111" s="775"/>
      <c r="J111" s="775"/>
      <c r="K111" s="775"/>
      <c r="L111" s="775"/>
      <c r="M111" s="775"/>
      <c r="N111" s="775"/>
      <c r="O111" s="775"/>
      <c r="P111" s="775"/>
      <c r="Q111" s="775"/>
      <c r="R111" s="775"/>
      <c r="S111" s="775"/>
      <c r="T111" s="775"/>
      <c r="U111" s="775"/>
      <c r="V111" s="775"/>
      <c r="W111" s="775"/>
      <c r="X111" s="775"/>
      <c r="Y111" s="775"/>
      <c r="Z111" s="925"/>
      <c r="AA111" s="918" t="s">
        <v>122</v>
      </c>
      <c r="AB111" s="919"/>
      <c r="AC111" s="919"/>
      <c r="AD111" s="919"/>
      <c r="AE111" s="920"/>
      <c r="AF111" s="921" t="s">
        <v>122</v>
      </c>
      <c r="AG111" s="919"/>
      <c r="AH111" s="919"/>
      <c r="AI111" s="919"/>
      <c r="AJ111" s="920"/>
      <c r="AK111" s="921" t="s">
        <v>122</v>
      </c>
      <c r="AL111" s="919"/>
      <c r="AM111" s="919"/>
      <c r="AN111" s="919"/>
      <c r="AO111" s="920"/>
      <c r="AP111" s="922" t="s">
        <v>122</v>
      </c>
      <c r="AQ111" s="923"/>
      <c r="AR111" s="923"/>
      <c r="AS111" s="923"/>
      <c r="AT111" s="924"/>
      <c r="AU111" s="932"/>
      <c r="AV111" s="933"/>
      <c r="AW111" s="933"/>
      <c r="AX111" s="933"/>
      <c r="AY111" s="933"/>
      <c r="AZ111" s="815" t="s">
        <v>417</v>
      </c>
      <c r="BA111" s="752"/>
      <c r="BB111" s="752"/>
      <c r="BC111" s="752"/>
      <c r="BD111" s="752"/>
      <c r="BE111" s="752"/>
      <c r="BF111" s="752"/>
      <c r="BG111" s="752"/>
      <c r="BH111" s="752"/>
      <c r="BI111" s="752"/>
      <c r="BJ111" s="752"/>
      <c r="BK111" s="752"/>
      <c r="BL111" s="752"/>
      <c r="BM111" s="752"/>
      <c r="BN111" s="752"/>
      <c r="BO111" s="752"/>
      <c r="BP111" s="753"/>
      <c r="BQ111" s="816" t="s">
        <v>122</v>
      </c>
      <c r="BR111" s="817"/>
      <c r="BS111" s="817"/>
      <c r="BT111" s="817"/>
      <c r="BU111" s="817"/>
      <c r="BV111" s="817" t="s">
        <v>122</v>
      </c>
      <c r="BW111" s="817"/>
      <c r="BX111" s="817"/>
      <c r="BY111" s="817"/>
      <c r="BZ111" s="817"/>
      <c r="CA111" s="817" t="s">
        <v>122</v>
      </c>
      <c r="CB111" s="817"/>
      <c r="CC111" s="817"/>
      <c r="CD111" s="817"/>
      <c r="CE111" s="817"/>
      <c r="CF111" s="875" t="s">
        <v>122</v>
      </c>
      <c r="CG111" s="876"/>
      <c r="CH111" s="876"/>
      <c r="CI111" s="876"/>
      <c r="CJ111" s="876"/>
      <c r="CK111" s="927"/>
      <c r="CL111" s="821"/>
      <c r="CM111" s="815" t="s">
        <v>418</v>
      </c>
      <c r="CN111" s="752"/>
      <c r="CO111" s="752"/>
      <c r="CP111" s="752"/>
      <c r="CQ111" s="752"/>
      <c r="CR111" s="752"/>
      <c r="CS111" s="752"/>
      <c r="CT111" s="752"/>
      <c r="CU111" s="752"/>
      <c r="CV111" s="752"/>
      <c r="CW111" s="752"/>
      <c r="CX111" s="752"/>
      <c r="CY111" s="752"/>
      <c r="CZ111" s="752"/>
      <c r="DA111" s="752"/>
      <c r="DB111" s="752"/>
      <c r="DC111" s="752"/>
      <c r="DD111" s="752"/>
      <c r="DE111" s="752"/>
      <c r="DF111" s="753"/>
      <c r="DG111" s="816" t="s">
        <v>122</v>
      </c>
      <c r="DH111" s="817"/>
      <c r="DI111" s="817"/>
      <c r="DJ111" s="817"/>
      <c r="DK111" s="817"/>
      <c r="DL111" s="817" t="s">
        <v>122</v>
      </c>
      <c r="DM111" s="817"/>
      <c r="DN111" s="817"/>
      <c r="DO111" s="817"/>
      <c r="DP111" s="817"/>
      <c r="DQ111" s="817" t="s">
        <v>122</v>
      </c>
      <c r="DR111" s="817"/>
      <c r="DS111" s="817"/>
      <c r="DT111" s="817"/>
      <c r="DU111" s="817"/>
      <c r="DV111" s="794" t="s">
        <v>122</v>
      </c>
      <c r="DW111" s="794"/>
      <c r="DX111" s="794"/>
      <c r="DY111" s="794"/>
      <c r="DZ111" s="795"/>
    </row>
    <row r="112" spans="1:131" s="218" customFormat="1" ht="26.25" customHeight="1" x14ac:dyDescent="0.2">
      <c r="A112" s="912" t="s">
        <v>419</v>
      </c>
      <c r="B112" s="913"/>
      <c r="C112" s="752" t="s">
        <v>420</v>
      </c>
      <c r="D112" s="752"/>
      <c r="E112" s="752"/>
      <c r="F112" s="752"/>
      <c r="G112" s="752"/>
      <c r="H112" s="752"/>
      <c r="I112" s="752"/>
      <c r="J112" s="752"/>
      <c r="K112" s="752"/>
      <c r="L112" s="752"/>
      <c r="M112" s="752"/>
      <c r="N112" s="752"/>
      <c r="O112" s="752"/>
      <c r="P112" s="752"/>
      <c r="Q112" s="752"/>
      <c r="R112" s="752"/>
      <c r="S112" s="752"/>
      <c r="T112" s="752"/>
      <c r="U112" s="752"/>
      <c r="V112" s="752"/>
      <c r="W112" s="752"/>
      <c r="X112" s="752"/>
      <c r="Y112" s="752"/>
      <c r="Z112" s="753"/>
      <c r="AA112" s="779" t="s">
        <v>122</v>
      </c>
      <c r="AB112" s="780"/>
      <c r="AC112" s="780"/>
      <c r="AD112" s="780"/>
      <c r="AE112" s="781"/>
      <c r="AF112" s="782" t="s">
        <v>122</v>
      </c>
      <c r="AG112" s="780"/>
      <c r="AH112" s="780"/>
      <c r="AI112" s="780"/>
      <c r="AJ112" s="781"/>
      <c r="AK112" s="782" t="s">
        <v>122</v>
      </c>
      <c r="AL112" s="780"/>
      <c r="AM112" s="780"/>
      <c r="AN112" s="780"/>
      <c r="AO112" s="781"/>
      <c r="AP112" s="824" t="s">
        <v>122</v>
      </c>
      <c r="AQ112" s="825"/>
      <c r="AR112" s="825"/>
      <c r="AS112" s="825"/>
      <c r="AT112" s="826"/>
      <c r="AU112" s="932"/>
      <c r="AV112" s="933"/>
      <c r="AW112" s="933"/>
      <c r="AX112" s="933"/>
      <c r="AY112" s="933"/>
      <c r="AZ112" s="815" t="s">
        <v>421</v>
      </c>
      <c r="BA112" s="752"/>
      <c r="BB112" s="752"/>
      <c r="BC112" s="752"/>
      <c r="BD112" s="752"/>
      <c r="BE112" s="752"/>
      <c r="BF112" s="752"/>
      <c r="BG112" s="752"/>
      <c r="BH112" s="752"/>
      <c r="BI112" s="752"/>
      <c r="BJ112" s="752"/>
      <c r="BK112" s="752"/>
      <c r="BL112" s="752"/>
      <c r="BM112" s="752"/>
      <c r="BN112" s="752"/>
      <c r="BO112" s="752"/>
      <c r="BP112" s="753"/>
      <c r="BQ112" s="816">
        <v>3258484</v>
      </c>
      <c r="BR112" s="817"/>
      <c r="BS112" s="817"/>
      <c r="BT112" s="817"/>
      <c r="BU112" s="817"/>
      <c r="BV112" s="817">
        <v>3243957</v>
      </c>
      <c r="BW112" s="817"/>
      <c r="BX112" s="817"/>
      <c r="BY112" s="817"/>
      <c r="BZ112" s="817"/>
      <c r="CA112" s="817">
        <v>3207233</v>
      </c>
      <c r="CB112" s="817"/>
      <c r="CC112" s="817"/>
      <c r="CD112" s="817"/>
      <c r="CE112" s="817"/>
      <c r="CF112" s="875">
        <v>68.7</v>
      </c>
      <c r="CG112" s="876"/>
      <c r="CH112" s="876"/>
      <c r="CI112" s="876"/>
      <c r="CJ112" s="876"/>
      <c r="CK112" s="927"/>
      <c r="CL112" s="821"/>
      <c r="CM112" s="815" t="s">
        <v>422</v>
      </c>
      <c r="CN112" s="752"/>
      <c r="CO112" s="752"/>
      <c r="CP112" s="752"/>
      <c r="CQ112" s="752"/>
      <c r="CR112" s="752"/>
      <c r="CS112" s="752"/>
      <c r="CT112" s="752"/>
      <c r="CU112" s="752"/>
      <c r="CV112" s="752"/>
      <c r="CW112" s="752"/>
      <c r="CX112" s="752"/>
      <c r="CY112" s="752"/>
      <c r="CZ112" s="752"/>
      <c r="DA112" s="752"/>
      <c r="DB112" s="752"/>
      <c r="DC112" s="752"/>
      <c r="DD112" s="752"/>
      <c r="DE112" s="752"/>
      <c r="DF112" s="753"/>
      <c r="DG112" s="816" t="s">
        <v>122</v>
      </c>
      <c r="DH112" s="817"/>
      <c r="DI112" s="817"/>
      <c r="DJ112" s="817"/>
      <c r="DK112" s="817"/>
      <c r="DL112" s="817" t="s">
        <v>122</v>
      </c>
      <c r="DM112" s="817"/>
      <c r="DN112" s="817"/>
      <c r="DO112" s="817"/>
      <c r="DP112" s="817"/>
      <c r="DQ112" s="817" t="s">
        <v>122</v>
      </c>
      <c r="DR112" s="817"/>
      <c r="DS112" s="817"/>
      <c r="DT112" s="817"/>
      <c r="DU112" s="817"/>
      <c r="DV112" s="794" t="s">
        <v>122</v>
      </c>
      <c r="DW112" s="794"/>
      <c r="DX112" s="794"/>
      <c r="DY112" s="794"/>
      <c r="DZ112" s="795"/>
    </row>
    <row r="113" spans="1:130" s="218" customFormat="1" ht="26.25" customHeight="1" x14ac:dyDescent="0.2">
      <c r="A113" s="914"/>
      <c r="B113" s="915"/>
      <c r="C113" s="752" t="s">
        <v>423</v>
      </c>
      <c r="D113" s="752"/>
      <c r="E113" s="752"/>
      <c r="F113" s="752"/>
      <c r="G113" s="752"/>
      <c r="H113" s="752"/>
      <c r="I113" s="752"/>
      <c r="J113" s="752"/>
      <c r="K113" s="752"/>
      <c r="L113" s="752"/>
      <c r="M113" s="752"/>
      <c r="N113" s="752"/>
      <c r="O113" s="752"/>
      <c r="P113" s="752"/>
      <c r="Q113" s="752"/>
      <c r="R113" s="752"/>
      <c r="S113" s="752"/>
      <c r="T113" s="752"/>
      <c r="U113" s="752"/>
      <c r="V113" s="752"/>
      <c r="W113" s="752"/>
      <c r="X113" s="752"/>
      <c r="Y113" s="752"/>
      <c r="Z113" s="753"/>
      <c r="AA113" s="918">
        <v>214322</v>
      </c>
      <c r="AB113" s="919"/>
      <c r="AC113" s="919"/>
      <c r="AD113" s="919"/>
      <c r="AE113" s="920"/>
      <c r="AF113" s="921">
        <v>212848</v>
      </c>
      <c r="AG113" s="919"/>
      <c r="AH113" s="919"/>
      <c r="AI113" s="919"/>
      <c r="AJ113" s="920"/>
      <c r="AK113" s="921">
        <v>183174</v>
      </c>
      <c r="AL113" s="919"/>
      <c r="AM113" s="919"/>
      <c r="AN113" s="919"/>
      <c r="AO113" s="920"/>
      <c r="AP113" s="922">
        <v>3.9</v>
      </c>
      <c r="AQ113" s="923"/>
      <c r="AR113" s="923"/>
      <c r="AS113" s="923"/>
      <c r="AT113" s="924"/>
      <c r="AU113" s="932"/>
      <c r="AV113" s="933"/>
      <c r="AW113" s="933"/>
      <c r="AX113" s="933"/>
      <c r="AY113" s="933"/>
      <c r="AZ113" s="815" t="s">
        <v>424</v>
      </c>
      <c r="BA113" s="752"/>
      <c r="BB113" s="752"/>
      <c r="BC113" s="752"/>
      <c r="BD113" s="752"/>
      <c r="BE113" s="752"/>
      <c r="BF113" s="752"/>
      <c r="BG113" s="752"/>
      <c r="BH113" s="752"/>
      <c r="BI113" s="752"/>
      <c r="BJ113" s="752"/>
      <c r="BK113" s="752"/>
      <c r="BL113" s="752"/>
      <c r="BM113" s="752"/>
      <c r="BN113" s="752"/>
      <c r="BO113" s="752"/>
      <c r="BP113" s="753"/>
      <c r="BQ113" s="816">
        <v>363448</v>
      </c>
      <c r="BR113" s="817"/>
      <c r="BS113" s="817"/>
      <c r="BT113" s="817"/>
      <c r="BU113" s="817"/>
      <c r="BV113" s="817">
        <v>317632</v>
      </c>
      <c r="BW113" s="817"/>
      <c r="BX113" s="817"/>
      <c r="BY113" s="817"/>
      <c r="BZ113" s="817"/>
      <c r="CA113" s="817">
        <v>471726</v>
      </c>
      <c r="CB113" s="817"/>
      <c r="CC113" s="817"/>
      <c r="CD113" s="817"/>
      <c r="CE113" s="817"/>
      <c r="CF113" s="875">
        <v>10.1</v>
      </c>
      <c r="CG113" s="876"/>
      <c r="CH113" s="876"/>
      <c r="CI113" s="876"/>
      <c r="CJ113" s="876"/>
      <c r="CK113" s="927"/>
      <c r="CL113" s="821"/>
      <c r="CM113" s="815" t="s">
        <v>425</v>
      </c>
      <c r="CN113" s="752"/>
      <c r="CO113" s="752"/>
      <c r="CP113" s="752"/>
      <c r="CQ113" s="752"/>
      <c r="CR113" s="752"/>
      <c r="CS113" s="752"/>
      <c r="CT113" s="752"/>
      <c r="CU113" s="752"/>
      <c r="CV113" s="752"/>
      <c r="CW113" s="752"/>
      <c r="CX113" s="752"/>
      <c r="CY113" s="752"/>
      <c r="CZ113" s="752"/>
      <c r="DA113" s="752"/>
      <c r="DB113" s="752"/>
      <c r="DC113" s="752"/>
      <c r="DD113" s="752"/>
      <c r="DE113" s="752"/>
      <c r="DF113" s="753"/>
      <c r="DG113" s="779" t="s">
        <v>122</v>
      </c>
      <c r="DH113" s="780"/>
      <c r="DI113" s="780"/>
      <c r="DJ113" s="780"/>
      <c r="DK113" s="781"/>
      <c r="DL113" s="782" t="s">
        <v>122</v>
      </c>
      <c r="DM113" s="780"/>
      <c r="DN113" s="780"/>
      <c r="DO113" s="780"/>
      <c r="DP113" s="781"/>
      <c r="DQ113" s="782" t="s">
        <v>122</v>
      </c>
      <c r="DR113" s="780"/>
      <c r="DS113" s="780"/>
      <c r="DT113" s="780"/>
      <c r="DU113" s="781"/>
      <c r="DV113" s="824" t="s">
        <v>122</v>
      </c>
      <c r="DW113" s="825"/>
      <c r="DX113" s="825"/>
      <c r="DY113" s="825"/>
      <c r="DZ113" s="826"/>
    </row>
    <row r="114" spans="1:130" s="218" customFormat="1" ht="26.25" customHeight="1" x14ac:dyDescent="0.2">
      <c r="A114" s="914"/>
      <c r="B114" s="915"/>
      <c r="C114" s="752" t="s">
        <v>426</v>
      </c>
      <c r="D114" s="752"/>
      <c r="E114" s="752"/>
      <c r="F114" s="752"/>
      <c r="G114" s="752"/>
      <c r="H114" s="752"/>
      <c r="I114" s="752"/>
      <c r="J114" s="752"/>
      <c r="K114" s="752"/>
      <c r="L114" s="752"/>
      <c r="M114" s="752"/>
      <c r="N114" s="752"/>
      <c r="O114" s="752"/>
      <c r="P114" s="752"/>
      <c r="Q114" s="752"/>
      <c r="R114" s="752"/>
      <c r="S114" s="752"/>
      <c r="T114" s="752"/>
      <c r="U114" s="752"/>
      <c r="V114" s="752"/>
      <c r="W114" s="752"/>
      <c r="X114" s="752"/>
      <c r="Y114" s="752"/>
      <c r="Z114" s="753"/>
      <c r="AA114" s="779">
        <v>46371</v>
      </c>
      <c r="AB114" s="780"/>
      <c r="AC114" s="780"/>
      <c r="AD114" s="780"/>
      <c r="AE114" s="781"/>
      <c r="AF114" s="782">
        <v>38283</v>
      </c>
      <c r="AG114" s="780"/>
      <c r="AH114" s="780"/>
      <c r="AI114" s="780"/>
      <c r="AJ114" s="781"/>
      <c r="AK114" s="782">
        <v>59963</v>
      </c>
      <c r="AL114" s="780"/>
      <c r="AM114" s="780"/>
      <c r="AN114" s="780"/>
      <c r="AO114" s="781"/>
      <c r="AP114" s="824">
        <v>1.3</v>
      </c>
      <c r="AQ114" s="825"/>
      <c r="AR114" s="825"/>
      <c r="AS114" s="825"/>
      <c r="AT114" s="826"/>
      <c r="AU114" s="932"/>
      <c r="AV114" s="933"/>
      <c r="AW114" s="933"/>
      <c r="AX114" s="933"/>
      <c r="AY114" s="933"/>
      <c r="AZ114" s="815" t="s">
        <v>427</v>
      </c>
      <c r="BA114" s="752"/>
      <c r="BB114" s="752"/>
      <c r="BC114" s="752"/>
      <c r="BD114" s="752"/>
      <c r="BE114" s="752"/>
      <c r="BF114" s="752"/>
      <c r="BG114" s="752"/>
      <c r="BH114" s="752"/>
      <c r="BI114" s="752"/>
      <c r="BJ114" s="752"/>
      <c r="BK114" s="752"/>
      <c r="BL114" s="752"/>
      <c r="BM114" s="752"/>
      <c r="BN114" s="752"/>
      <c r="BO114" s="752"/>
      <c r="BP114" s="753"/>
      <c r="BQ114" s="816">
        <v>1126306</v>
      </c>
      <c r="BR114" s="817"/>
      <c r="BS114" s="817"/>
      <c r="BT114" s="817"/>
      <c r="BU114" s="817"/>
      <c r="BV114" s="817">
        <v>1122729</v>
      </c>
      <c r="BW114" s="817"/>
      <c r="BX114" s="817"/>
      <c r="BY114" s="817"/>
      <c r="BZ114" s="817"/>
      <c r="CA114" s="817">
        <v>1121744</v>
      </c>
      <c r="CB114" s="817"/>
      <c r="CC114" s="817"/>
      <c r="CD114" s="817"/>
      <c r="CE114" s="817"/>
      <c r="CF114" s="875">
        <v>24</v>
      </c>
      <c r="CG114" s="876"/>
      <c r="CH114" s="876"/>
      <c r="CI114" s="876"/>
      <c r="CJ114" s="876"/>
      <c r="CK114" s="927"/>
      <c r="CL114" s="821"/>
      <c r="CM114" s="815" t="s">
        <v>428</v>
      </c>
      <c r="CN114" s="752"/>
      <c r="CO114" s="752"/>
      <c r="CP114" s="752"/>
      <c r="CQ114" s="752"/>
      <c r="CR114" s="752"/>
      <c r="CS114" s="752"/>
      <c r="CT114" s="752"/>
      <c r="CU114" s="752"/>
      <c r="CV114" s="752"/>
      <c r="CW114" s="752"/>
      <c r="CX114" s="752"/>
      <c r="CY114" s="752"/>
      <c r="CZ114" s="752"/>
      <c r="DA114" s="752"/>
      <c r="DB114" s="752"/>
      <c r="DC114" s="752"/>
      <c r="DD114" s="752"/>
      <c r="DE114" s="752"/>
      <c r="DF114" s="753"/>
      <c r="DG114" s="779" t="s">
        <v>122</v>
      </c>
      <c r="DH114" s="780"/>
      <c r="DI114" s="780"/>
      <c r="DJ114" s="780"/>
      <c r="DK114" s="781"/>
      <c r="DL114" s="782" t="s">
        <v>122</v>
      </c>
      <c r="DM114" s="780"/>
      <c r="DN114" s="780"/>
      <c r="DO114" s="780"/>
      <c r="DP114" s="781"/>
      <c r="DQ114" s="782" t="s">
        <v>122</v>
      </c>
      <c r="DR114" s="780"/>
      <c r="DS114" s="780"/>
      <c r="DT114" s="780"/>
      <c r="DU114" s="781"/>
      <c r="DV114" s="824" t="s">
        <v>122</v>
      </c>
      <c r="DW114" s="825"/>
      <c r="DX114" s="825"/>
      <c r="DY114" s="825"/>
      <c r="DZ114" s="826"/>
    </row>
    <row r="115" spans="1:130" s="218" customFormat="1" ht="26.25" customHeight="1" x14ac:dyDescent="0.2">
      <c r="A115" s="914"/>
      <c r="B115" s="915"/>
      <c r="C115" s="752" t="s">
        <v>429</v>
      </c>
      <c r="D115" s="752"/>
      <c r="E115" s="752"/>
      <c r="F115" s="752"/>
      <c r="G115" s="752"/>
      <c r="H115" s="752"/>
      <c r="I115" s="752"/>
      <c r="J115" s="752"/>
      <c r="K115" s="752"/>
      <c r="L115" s="752"/>
      <c r="M115" s="752"/>
      <c r="N115" s="752"/>
      <c r="O115" s="752"/>
      <c r="P115" s="752"/>
      <c r="Q115" s="752"/>
      <c r="R115" s="752"/>
      <c r="S115" s="752"/>
      <c r="T115" s="752"/>
      <c r="U115" s="752"/>
      <c r="V115" s="752"/>
      <c r="W115" s="752"/>
      <c r="X115" s="752"/>
      <c r="Y115" s="752"/>
      <c r="Z115" s="753"/>
      <c r="AA115" s="918" t="s">
        <v>122</v>
      </c>
      <c r="AB115" s="919"/>
      <c r="AC115" s="919"/>
      <c r="AD115" s="919"/>
      <c r="AE115" s="920"/>
      <c r="AF115" s="921" t="s">
        <v>122</v>
      </c>
      <c r="AG115" s="919"/>
      <c r="AH115" s="919"/>
      <c r="AI115" s="919"/>
      <c r="AJ115" s="920"/>
      <c r="AK115" s="921" t="s">
        <v>122</v>
      </c>
      <c r="AL115" s="919"/>
      <c r="AM115" s="919"/>
      <c r="AN115" s="919"/>
      <c r="AO115" s="920"/>
      <c r="AP115" s="922" t="s">
        <v>122</v>
      </c>
      <c r="AQ115" s="923"/>
      <c r="AR115" s="923"/>
      <c r="AS115" s="923"/>
      <c r="AT115" s="924"/>
      <c r="AU115" s="932"/>
      <c r="AV115" s="933"/>
      <c r="AW115" s="933"/>
      <c r="AX115" s="933"/>
      <c r="AY115" s="933"/>
      <c r="AZ115" s="815" t="s">
        <v>430</v>
      </c>
      <c r="BA115" s="752"/>
      <c r="BB115" s="752"/>
      <c r="BC115" s="752"/>
      <c r="BD115" s="752"/>
      <c r="BE115" s="752"/>
      <c r="BF115" s="752"/>
      <c r="BG115" s="752"/>
      <c r="BH115" s="752"/>
      <c r="BI115" s="752"/>
      <c r="BJ115" s="752"/>
      <c r="BK115" s="752"/>
      <c r="BL115" s="752"/>
      <c r="BM115" s="752"/>
      <c r="BN115" s="752"/>
      <c r="BO115" s="752"/>
      <c r="BP115" s="753"/>
      <c r="BQ115" s="816" t="s">
        <v>122</v>
      </c>
      <c r="BR115" s="817"/>
      <c r="BS115" s="817"/>
      <c r="BT115" s="817"/>
      <c r="BU115" s="817"/>
      <c r="BV115" s="817" t="s">
        <v>122</v>
      </c>
      <c r="BW115" s="817"/>
      <c r="BX115" s="817"/>
      <c r="BY115" s="817"/>
      <c r="BZ115" s="817"/>
      <c r="CA115" s="817" t="s">
        <v>122</v>
      </c>
      <c r="CB115" s="817"/>
      <c r="CC115" s="817"/>
      <c r="CD115" s="817"/>
      <c r="CE115" s="817"/>
      <c r="CF115" s="875" t="s">
        <v>122</v>
      </c>
      <c r="CG115" s="876"/>
      <c r="CH115" s="876"/>
      <c r="CI115" s="876"/>
      <c r="CJ115" s="876"/>
      <c r="CK115" s="927"/>
      <c r="CL115" s="821"/>
      <c r="CM115" s="815" t="s">
        <v>431</v>
      </c>
      <c r="CN115" s="752"/>
      <c r="CO115" s="752"/>
      <c r="CP115" s="752"/>
      <c r="CQ115" s="752"/>
      <c r="CR115" s="752"/>
      <c r="CS115" s="752"/>
      <c r="CT115" s="752"/>
      <c r="CU115" s="752"/>
      <c r="CV115" s="752"/>
      <c r="CW115" s="752"/>
      <c r="CX115" s="752"/>
      <c r="CY115" s="752"/>
      <c r="CZ115" s="752"/>
      <c r="DA115" s="752"/>
      <c r="DB115" s="752"/>
      <c r="DC115" s="752"/>
      <c r="DD115" s="752"/>
      <c r="DE115" s="752"/>
      <c r="DF115" s="753"/>
      <c r="DG115" s="779" t="s">
        <v>122</v>
      </c>
      <c r="DH115" s="780"/>
      <c r="DI115" s="780"/>
      <c r="DJ115" s="780"/>
      <c r="DK115" s="781"/>
      <c r="DL115" s="782" t="s">
        <v>122</v>
      </c>
      <c r="DM115" s="780"/>
      <c r="DN115" s="780"/>
      <c r="DO115" s="780"/>
      <c r="DP115" s="781"/>
      <c r="DQ115" s="782" t="s">
        <v>122</v>
      </c>
      <c r="DR115" s="780"/>
      <c r="DS115" s="780"/>
      <c r="DT115" s="780"/>
      <c r="DU115" s="781"/>
      <c r="DV115" s="824" t="s">
        <v>122</v>
      </c>
      <c r="DW115" s="825"/>
      <c r="DX115" s="825"/>
      <c r="DY115" s="825"/>
      <c r="DZ115" s="826"/>
    </row>
    <row r="116" spans="1:130" s="218" customFormat="1" ht="26.25" customHeight="1" x14ac:dyDescent="0.2">
      <c r="A116" s="916"/>
      <c r="B116" s="917"/>
      <c r="C116" s="839" t="s">
        <v>432</v>
      </c>
      <c r="D116" s="839"/>
      <c r="E116" s="839"/>
      <c r="F116" s="839"/>
      <c r="G116" s="839"/>
      <c r="H116" s="839"/>
      <c r="I116" s="839"/>
      <c r="J116" s="839"/>
      <c r="K116" s="839"/>
      <c r="L116" s="839"/>
      <c r="M116" s="839"/>
      <c r="N116" s="839"/>
      <c r="O116" s="839"/>
      <c r="P116" s="839"/>
      <c r="Q116" s="839"/>
      <c r="R116" s="839"/>
      <c r="S116" s="839"/>
      <c r="T116" s="839"/>
      <c r="U116" s="839"/>
      <c r="V116" s="839"/>
      <c r="W116" s="839"/>
      <c r="X116" s="839"/>
      <c r="Y116" s="839"/>
      <c r="Z116" s="840"/>
      <c r="AA116" s="779" t="s">
        <v>122</v>
      </c>
      <c r="AB116" s="780"/>
      <c r="AC116" s="780"/>
      <c r="AD116" s="780"/>
      <c r="AE116" s="781"/>
      <c r="AF116" s="782" t="s">
        <v>122</v>
      </c>
      <c r="AG116" s="780"/>
      <c r="AH116" s="780"/>
      <c r="AI116" s="780"/>
      <c r="AJ116" s="781"/>
      <c r="AK116" s="782" t="s">
        <v>122</v>
      </c>
      <c r="AL116" s="780"/>
      <c r="AM116" s="780"/>
      <c r="AN116" s="780"/>
      <c r="AO116" s="781"/>
      <c r="AP116" s="824" t="s">
        <v>122</v>
      </c>
      <c r="AQ116" s="825"/>
      <c r="AR116" s="825"/>
      <c r="AS116" s="825"/>
      <c r="AT116" s="826"/>
      <c r="AU116" s="932"/>
      <c r="AV116" s="933"/>
      <c r="AW116" s="933"/>
      <c r="AX116" s="933"/>
      <c r="AY116" s="933"/>
      <c r="AZ116" s="909" t="s">
        <v>433</v>
      </c>
      <c r="BA116" s="910"/>
      <c r="BB116" s="910"/>
      <c r="BC116" s="910"/>
      <c r="BD116" s="910"/>
      <c r="BE116" s="910"/>
      <c r="BF116" s="910"/>
      <c r="BG116" s="910"/>
      <c r="BH116" s="910"/>
      <c r="BI116" s="910"/>
      <c r="BJ116" s="910"/>
      <c r="BK116" s="910"/>
      <c r="BL116" s="910"/>
      <c r="BM116" s="910"/>
      <c r="BN116" s="910"/>
      <c r="BO116" s="910"/>
      <c r="BP116" s="911"/>
      <c r="BQ116" s="816" t="s">
        <v>122</v>
      </c>
      <c r="BR116" s="817"/>
      <c r="BS116" s="817"/>
      <c r="BT116" s="817"/>
      <c r="BU116" s="817"/>
      <c r="BV116" s="817" t="s">
        <v>122</v>
      </c>
      <c r="BW116" s="817"/>
      <c r="BX116" s="817"/>
      <c r="BY116" s="817"/>
      <c r="BZ116" s="817"/>
      <c r="CA116" s="817" t="s">
        <v>122</v>
      </c>
      <c r="CB116" s="817"/>
      <c r="CC116" s="817"/>
      <c r="CD116" s="817"/>
      <c r="CE116" s="817"/>
      <c r="CF116" s="875" t="s">
        <v>122</v>
      </c>
      <c r="CG116" s="876"/>
      <c r="CH116" s="876"/>
      <c r="CI116" s="876"/>
      <c r="CJ116" s="876"/>
      <c r="CK116" s="927"/>
      <c r="CL116" s="821"/>
      <c r="CM116" s="815" t="s">
        <v>434</v>
      </c>
      <c r="CN116" s="752"/>
      <c r="CO116" s="752"/>
      <c r="CP116" s="752"/>
      <c r="CQ116" s="752"/>
      <c r="CR116" s="752"/>
      <c r="CS116" s="752"/>
      <c r="CT116" s="752"/>
      <c r="CU116" s="752"/>
      <c r="CV116" s="752"/>
      <c r="CW116" s="752"/>
      <c r="CX116" s="752"/>
      <c r="CY116" s="752"/>
      <c r="CZ116" s="752"/>
      <c r="DA116" s="752"/>
      <c r="DB116" s="752"/>
      <c r="DC116" s="752"/>
      <c r="DD116" s="752"/>
      <c r="DE116" s="752"/>
      <c r="DF116" s="753"/>
      <c r="DG116" s="779" t="s">
        <v>122</v>
      </c>
      <c r="DH116" s="780"/>
      <c r="DI116" s="780"/>
      <c r="DJ116" s="780"/>
      <c r="DK116" s="781"/>
      <c r="DL116" s="782" t="s">
        <v>122</v>
      </c>
      <c r="DM116" s="780"/>
      <c r="DN116" s="780"/>
      <c r="DO116" s="780"/>
      <c r="DP116" s="781"/>
      <c r="DQ116" s="782" t="s">
        <v>122</v>
      </c>
      <c r="DR116" s="780"/>
      <c r="DS116" s="780"/>
      <c r="DT116" s="780"/>
      <c r="DU116" s="781"/>
      <c r="DV116" s="824" t="s">
        <v>122</v>
      </c>
      <c r="DW116" s="825"/>
      <c r="DX116" s="825"/>
      <c r="DY116" s="825"/>
      <c r="DZ116" s="826"/>
    </row>
    <row r="117" spans="1:130" s="218" customFormat="1" ht="26.25" customHeight="1" x14ac:dyDescent="0.2">
      <c r="A117" s="895" t="s">
        <v>177</v>
      </c>
      <c r="B117" s="896"/>
      <c r="C117" s="896"/>
      <c r="D117" s="896"/>
      <c r="E117" s="896"/>
      <c r="F117" s="896"/>
      <c r="G117" s="896"/>
      <c r="H117" s="896"/>
      <c r="I117" s="896"/>
      <c r="J117" s="896"/>
      <c r="K117" s="896"/>
      <c r="L117" s="896"/>
      <c r="M117" s="896"/>
      <c r="N117" s="896"/>
      <c r="O117" s="896"/>
      <c r="P117" s="896"/>
      <c r="Q117" s="896"/>
      <c r="R117" s="896"/>
      <c r="S117" s="896"/>
      <c r="T117" s="896"/>
      <c r="U117" s="896"/>
      <c r="V117" s="896"/>
      <c r="W117" s="896"/>
      <c r="X117" s="896"/>
      <c r="Y117" s="877" t="s">
        <v>435</v>
      </c>
      <c r="Z117" s="897"/>
      <c r="AA117" s="902">
        <v>860176</v>
      </c>
      <c r="AB117" s="903"/>
      <c r="AC117" s="903"/>
      <c r="AD117" s="903"/>
      <c r="AE117" s="904"/>
      <c r="AF117" s="905">
        <v>850410</v>
      </c>
      <c r="AG117" s="903"/>
      <c r="AH117" s="903"/>
      <c r="AI117" s="903"/>
      <c r="AJ117" s="904"/>
      <c r="AK117" s="905">
        <v>775537</v>
      </c>
      <c r="AL117" s="903"/>
      <c r="AM117" s="903"/>
      <c r="AN117" s="903"/>
      <c r="AO117" s="904"/>
      <c r="AP117" s="906"/>
      <c r="AQ117" s="907"/>
      <c r="AR117" s="907"/>
      <c r="AS117" s="907"/>
      <c r="AT117" s="908"/>
      <c r="AU117" s="932"/>
      <c r="AV117" s="933"/>
      <c r="AW117" s="933"/>
      <c r="AX117" s="933"/>
      <c r="AY117" s="933"/>
      <c r="AZ117" s="863" t="s">
        <v>436</v>
      </c>
      <c r="BA117" s="864"/>
      <c r="BB117" s="864"/>
      <c r="BC117" s="864"/>
      <c r="BD117" s="864"/>
      <c r="BE117" s="864"/>
      <c r="BF117" s="864"/>
      <c r="BG117" s="864"/>
      <c r="BH117" s="864"/>
      <c r="BI117" s="864"/>
      <c r="BJ117" s="864"/>
      <c r="BK117" s="864"/>
      <c r="BL117" s="864"/>
      <c r="BM117" s="864"/>
      <c r="BN117" s="864"/>
      <c r="BO117" s="864"/>
      <c r="BP117" s="865"/>
      <c r="BQ117" s="816" t="s">
        <v>122</v>
      </c>
      <c r="BR117" s="817"/>
      <c r="BS117" s="817"/>
      <c r="BT117" s="817"/>
      <c r="BU117" s="817"/>
      <c r="BV117" s="817" t="s">
        <v>122</v>
      </c>
      <c r="BW117" s="817"/>
      <c r="BX117" s="817"/>
      <c r="BY117" s="817"/>
      <c r="BZ117" s="817"/>
      <c r="CA117" s="817" t="s">
        <v>122</v>
      </c>
      <c r="CB117" s="817"/>
      <c r="CC117" s="817"/>
      <c r="CD117" s="817"/>
      <c r="CE117" s="817"/>
      <c r="CF117" s="875" t="s">
        <v>122</v>
      </c>
      <c r="CG117" s="876"/>
      <c r="CH117" s="876"/>
      <c r="CI117" s="876"/>
      <c r="CJ117" s="876"/>
      <c r="CK117" s="927"/>
      <c r="CL117" s="821"/>
      <c r="CM117" s="815" t="s">
        <v>437</v>
      </c>
      <c r="CN117" s="752"/>
      <c r="CO117" s="752"/>
      <c r="CP117" s="752"/>
      <c r="CQ117" s="752"/>
      <c r="CR117" s="752"/>
      <c r="CS117" s="752"/>
      <c r="CT117" s="752"/>
      <c r="CU117" s="752"/>
      <c r="CV117" s="752"/>
      <c r="CW117" s="752"/>
      <c r="CX117" s="752"/>
      <c r="CY117" s="752"/>
      <c r="CZ117" s="752"/>
      <c r="DA117" s="752"/>
      <c r="DB117" s="752"/>
      <c r="DC117" s="752"/>
      <c r="DD117" s="752"/>
      <c r="DE117" s="752"/>
      <c r="DF117" s="753"/>
      <c r="DG117" s="779" t="s">
        <v>122</v>
      </c>
      <c r="DH117" s="780"/>
      <c r="DI117" s="780"/>
      <c r="DJ117" s="780"/>
      <c r="DK117" s="781"/>
      <c r="DL117" s="782" t="s">
        <v>122</v>
      </c>
      <c r="DM117" s="780"/>
      <c r="DN117" s="780"/>
      <c r="DO117" s="780"/>
      <c r="DP117" s="781"/>
      <c r="DQ117" s="782" t="s">
        <v>122</v>
      </c>
      <c r="DR117" s="780"/>
      <c r="DS117" s="780"/>
      <c r="DT117" s="780"/>
      <c r="DU117" s="781"/>
      <c r="DV117" s="824" t="s">
        <v>122</v>
      </c>
      <c r="DW117" s="825"/>
      <c r="DX117" s="825"/>
      <c r="DY117" s="825"/>
      <c r="DZ117" s="826"/>
    </row>
    <row r="118" spans="1:130" s="218" customFormat="1" ht="26.25" customHeight="1" x14ac:dyDescent="0.2">
      <c r="A118" s="895" t="s">
        <v>411</v>
      </c>
      <c r="B118" s="896"/>
      <c r="C118" s="896"/>
      <c r="D118" s="896"/>
      <c r="E118" s="896"/>
      <c r="F118" s="896"/>
      <c r="G118" s="896"/>
      <c r="H118" s="896"/>
      <c r="I118" s="896"/>
      <c r="J118" s="896"/>
      <c r="K118" s="896"/>
      <c r="L118" s="896"/>
      <c r="M118" s="896"/>
      <c r="N118" s="896"/>
      <c r="O118" s="896"/>
      <c r="P118" s="896"/>
      <c r="Q118" s="896"/>
      <c r="R118" s="896"/>
      <c r="S118" s="896"/>
      <c r="T118" s="896"/>
      <c r="U118" s="896"/>
      <c r="V118" s="896"/>
      <c r="W118" s="896"/>
      <c r="X118" s="896"/>
      <c r="Y118" s="896"/>
      <c r="Z118" s="897"/>
      <c r="AA118" s="898" t="s">
        <v>408</v>
      </c>
      <c r="AB118" s="896"/>
      <c r="AC118" s="896"/>
      <c r="AD118" s="896"/>
      <c r="AE118" s="897"/>
      <c r="AF118" s="898" t="s">
        <v>409</v>
      </c>
      <c r="AG118" s="896"/>
      <c r="AH118" s="896"/>
      <c r="AI118" s="896"/>
      <c r="AJ118" s="897"/>
      <c r="AK118" s="898" t="s">
        <v>294</v>
      </c>
      <c r="AL118" s="896"/>
      <c r="AM118" s="896"/>
      <c r="AN118" s="896"/>
      <c r="AO118" s="897"/>
      <c r="AP118" s="899" t="s">
        <v>410</v>
      </c>
      <c r="AQ118" s="900"/>
      <c r="AR118" s="900"/>
      <c r="AS118" s="900"/>
      <c r="AT118" s="901"/>
      <c r="AU118" s="932"/>
      <c r="AV118" s="933"/>
      <c r="AW118" s="933"/>
      <c r="AX118" s="933"/>
      <c r="AY118" s="933"/>
      <c r="AZ118" s="838" t="s">
        <v>438</v>
      </c>
      <c r="BA118" s="839"/>
      <c r="BB118" s="839"/>
      <c r="BC118" s="839"/>
      <c r="BD118" s="839"/>
      <c r="BE118" s="839"/>
      <c r="BF118" s="839"/>
      <c r="BG118" s="839"/>
      <c r="BH118" s="839"/>
      <c r="BI118" s="839"/>
      <c r="BJ118" s="839"/>
      <c r="BK118" s="839"/>
      <c r="BL118" s="839"/>
      <c r="BM118" s="839"/>
      <c r="BN118" s="839"/>
      <c r="BO118" s="839"/>
      <c r="BP118" s="840"/>
      <c r="BQ118" s="879" t="s">
        <v>122</v>
      </c>
      <c r="BR118" s="845"/>
      <c r="BS118" s="845"/>
      <c r="BT118" s="845"/>
      <c r="BU118" s="845"/>
      <c r="BV118" s="845" t="s">
        <v>122</v>
      </c>
      <c r="BW118" s="845"/>
      <c r="BX118" s="845"/>
      <c r="BY118" s="845"/>
      <c r="BZ118" s="845"/>
      <c r="CA118" s="845" t="s">
        <v>122</v>
      </c>
      <c r="CB118" s="845"/>
      <c r="CC118" s="845"/>
      <c r="CD118" s="845"/>
      <c r="CE118" s="845"/>
      <c r="CF118" s="875" t="s">
        <v>122</v>
      </c>
      <c r="CG118" s="876"/>
      <c r="CH118" s="876"/>
      <c r="CI118" s="876"/>
      <c r="CJ118" s="876"/>
      <c r="CK118" s="927"/>
      <c r="CL118" s="821"/>
      <c r="CM118" s="815" t="s">
        <v>439</v>
      </c>
      <c r="CN118" s="752"/>
      <c r="CO118" s="752"/>
      <c r="CP118" s="752"/>
      <c r="CQ118" s="752"/>
      <c r="CR118" s="752"/>
      <c r="CS118" s="752"/>
      <c r="CT118" s="752"/>
      <c r="CU118" s="752"/>
      <c r="CV118" s="752"/>
      <c r="CW118" s="752"/>
      <c r="CX118" s="752"/>
      <c r="CY118" s="752"/>
      <c r="CZ118" s="752"/>
      <c r="DA118" s="752"/>
      <c r="DB118" s="752"/>
      <c r="DC118" s="752"/>
      <c r="DD118" s="752"/>
      <c r="DE118" s="752"/>
      <c r="DF118" s="753"/>
      <c r="DG118" s="779" t="s">
        <v>122</v>
      </c>
      <c r="DH118" s="780"/>
      <c r="DI118" s="780"/>
      <c r="DJ118" s="780"/>
      <c r="DK118" s="781"/>
      <c r="DL118" s="782" t="s">
        <v>122</v>
      </c>
      <c r="DM118" s="780"/>
      <c r="DN118" s="780"/>
      <c r="DO118" s="780"/>
      <c r="DP118" s="781"/>
      <c r="DQ118" s="782" t="s">
        <v>122</v>
      </c>
      <c r="DR118" s="780"/>
      <c r="DS118" s="780"/>
      <c r="DT118" s="780"/>
      <c r="DU118" s="781"/>
      <c r="DV118" s="824" t="s">
        <v>122</v>
      </c>
      <c r="DW118" s="825"/>
      <c r="DX118" s="825"/>
      <c r="DY118" s="825"/>
      <c r="DZ118" s="826"/>
    </row>
    <row r="119" spans="1:130" s="218" customFormat="1" ht="26.25" customHeight="1" x14ac:dyDescent="0.2">
      <c r="A119" s="818" t="s">
        <v>414</v>
      </c>
      <c r="B119" s="819"/>
      <c r="C119" s="860" t="s">
        <v>415</v>
      </c>
      <c r="D119" s="808"/>
      <c r="E119" s="808"/>
      <c r="F119" s="808"/>
      <c r="G119" s="808"/>
      <c r="H119" s="808"/>
      <c r="I119" s="808"/>
      <c r="J119" s="808"/>
      <c r="K119" s="808"/>
      <c r="L119" s="808"/>
      <c r="M119" s="808"/>
      <c r="N119" s="808"/>
      <c r="O119" s="808"/>
      <c r="P119" s="808"/>
      <c r="Q119" s="808"/>
      <c r="R119" s="808"/>
      <c r="S119" s="808"/>
      <c r="T119" s="808"/>
      <c r="U119" s="808"/>
      <c r="V119" s="808"/>
      <c r="W119" s="808"/>
      <c r="X119" s="808"/>
      <c r="Y119" s="808"/>
      <c r="Z119" s="809"/>
      <c r="AA119" s="888" t="s">
        <v>122</v>
      </c>
      <c r="AB119" s="889"/>
      <c r="AC119" s="889"/>
      <c r="AD119" s="889"/>
      <c r="AE119" s="890"/>
      <c r="AF119" s="891" t="s">
        <v>122</v>
      </c>
      <c r="AG119" s="889"/>
      <c r="AH119" s="889"/>
      <c r="AI119" s="889"/>
      <c r="AJ119" s="890"/>
      <c r="AK119" s="891" t="s">
        <v>122</v>
      </c>
      <c r="AL119" s="889"/>
      <c r="AM119" s="889"/>
      <c r="AN119" s="889"/>
      <c r="AO119" s="890"/>
      <c r="AP119" s="892" t="s">
        <v>122</v>
      </c>
      <c r="AQ119" s="893"/>
      <c r="AR119" s="893"/>
      <c r="AS119" s="893"/>
      <c r="AT119" s="894"/>
      <c r="AU119" s="934"/>
      <c r="AV119" s="935"/>
      <c r="AW119" s="935"/>
      <c r="AX119" s="935"/>
      <c r="AY119" s="935"/>
      <c r="AZ119" s="239" t="s">
        <v>177</v>
      </c>
      <c r="BA119" s="239"/>
      <c r="BB119" s="239"/>
      <c r="BC119" s="239"/>
      <c r="BD119" s="239"/>
      <c r="BE119" s="239"/>
      <c r="BF119" s="239"/>
      <c r="BG119" s="239"/>
      <c r="BH119" s="239"/>
      <c r="BI119" s="239"/>
      <c r="BJ119" s="239"/>
      <c r="BK119" s="239"/>
      <c r="BL119" s="239"/>
      <c r="BM119" s="239"/>
      <c r="BN119" s="239"/>
      <c r="BO119" s="877" t="s">
        <v>440</v>
      </c>
      <c r="BP119" s="878"/>
      <c r="BQ119" s="879">
        <v>11167952</v>
      </c>
      <c r="BR119" s="845"/>
      <c r="BS119" s="845"/>
      <c r="BT119" s="845"/>
      <c r="BU119" s="845"/>
      <c r="BV119" s="845">
        <v>10749669</v>
      </c>
      <c r="BW119" s="845"/>
      <c r="BX119" s="845"/>
      <c r="BY119" s="845"/>
      <c r="BZ119" s="845"/>
      <c r="CA119" s="845">
        <v>10669186</v>
      </c>
      <c r="CB119" s="845"/>
      <c r="CC119" s="845"/>
      <c r="CD119" s="845"/>
      <c r="CE119" s="845"/>
      <c r="CF119" s="748"/>
      <c r="CG119" s="749"/>
      <c r="CH119" s="749"/>
      <c r="CI119" s="749"/>
      <c r="CJ119" s="834"/>
      <c r="CK119" s="928"/>
      <c r="CL119" s="823"/>
      <c r="CM119" s="838" t="s">
        <v>441</v>
      </c>
      <c r="CN119" s="839"/>
      <c r="CO119" s="839"/>
      <c r="CP119" s="839"/>
      <c r="CQ119" s="839"/>
      <c r="CR119" s="839"/>
      <c r="CS119" s="839"/>
      <c r="CT119" s="839"/>
      <c r="CU119" s="839"/>
      <c r="CV119" s="839"/>
      <c r="CW119" s="839"/>
      <c r="CX119" s="839"/>
      <c r="CY119" s="839"/>
      <c r="CZ119" s="839"/>
      <c r="DA119" s="839"/>
      <c r="DB119" s="839"/>
      <c r="DC119" s="839"/>
      <c r="DD119" s="839"/>
      <c r="DE119" s="839"/>
      <c r="DF119" s="840"/>
      <c r="DG119" s="763" t="s">
        <v>122</v>
      </c>
      <c r="DH119" s="764"/>
      <c r="DI119" s="764"/>
      <c r="DJ119" s="764"/>
      <c r="DK119" s="765"/>
      <c r="DL119" s="766" t="s">
        <v>122</v>
      </c>
      <c r="DM119" s="764"/>
      <c r="DN119" s="764"/>
      <c r="DO119" s="764"/>
      <c r="DP119" s="765"/>
      <c r="DQ119" s="766" t="s">
        <v>122</v>
      </c>
      <c r="DR119" s="764"/>
      <c r="DS119" s="764"/>
      <c r="DT119" s="764"/>
      <c r="DU119" s="765"/>
      <c r="DV119" s="848" t="s">
        <v>122</v>
      </c>
      <c r="DW119" s="849"/>
      <c r="DX119" s="849"/>
      <c r="DY119" s="849"/>
      <c r="DZ119" s="850"/>
    </row>
    <row r="120" spans="1:130" s="218" customFormat="1" ht="26.25" customHeight="1" x14ac:dyDescent="0.2">
      <c r="A120" s="820"/>
      <c r="B120" s="821"/>
      <c r="C120" s="815" t="s">
        <v>418</v>
      </c>
      <c r="D120" s="752"/>
      <c r="E120" s="752"/>
      <c r="F120" s="752"/>
      <c r="G120" s="752"/>
      <c r="H120" s="752"/>
      <c r="I120" s="752"/>
      <c r="J120" s="752"/>
      <c r="K120" s="752"/>
      <c r="L120" s="752"/>
      <c r="M120" s="752"/>
      <c r="N120" s="752"/>
      <c r="O120" s="752"/>
      <c r="P120" s="752"/>
      <c r="Q120" s="752"/>
      <c r="R120" s="752"/>
      <c r="S120" s="752"/>
      <c r="T120" s="752"/>
      <c r="U120" s="752"/>
      <c r="V120" s="752"/>
      <c r="W120" s="752"/>
      <c r="X120" s="752"/>
      <c r="Y120" s="752"/>
      <c r="Z120" s="753"/>
      <c r="AA120" s="779" t="s">
        <v>122</v>
      </c>
      <c r="AB120" s="780"/>
      <c r="AC120" s="780"/>
      <c r="AD120" s="780"/>
      <c r="AE120" s="781"/>
      <c r="AF120" s="782" t="s">
        <v>122</v>
      </c>
      <c r="AG120" s="780"/>
      <c r="AH120" s="780"/>
      <c r="AI120" s="780"/>
      <c r="AJ120" s="781"/>
      <c r="AK120" s="782" t="s">
        <v>122</v>
      </c>
      <c r="AL120" s="780"/>
      <c r="AM120" s="780"/>
      <c r="AN120" s="780"/>
      <c r="AO120" s="781"/>
      <c r="AP120" s="824" t="s">
        <v>122</v>
      </c>
      <c r="AQ120" s="825"/>
      <c r="AR120" s="825"/>
      <c r="AS120" s="825"/>
      <c r="AT120" s="826"/>
      <c r="AU120" s="880" t="s">
        <v>442</v>
      </c>
      <c r="AV120" s="881"/>
      <c r="AW120" s="881"/>
      <c r="AX120" s="881"/>
      <c r="AY120" s="882"/>
      <c r="AZ120" s="860" t="s">
        <v>443</v>
      </c>
      <c r="BA120" s="808"/>
      <c r="BB120" s="808"/>
      <c r="BC120" s="808"/>
      <c r="BD120" s="808"/>
      <c r="BE120" s="808"/>
      <c r="BF120" s="808"/>
      <c r="BG120" s="808"/>
      <c r="BH120" s="808"/>
      <c r="BI120" s="808"/>
      <c r="BJ120" s="808"/>
      <c r="BK120" s="808"/>
      <c r="BL120" s="808"/>
      <c r="BM120" s="808"/>
      <c r="BN120" s="808"/>
      <c r="BO120" s="808"/>
      <c r="BP120" s="809"/>
      <c r="BQ120" s="861">
        <v>2775254</v>
      </c>
      <c r="BR120" s="842"/>
      <c r="BS120" s="842"/>
      <c r="BT120" s="842"/>
      <c r="BU120" s="842"/>
      <c r="BV120" s="842">
        <v>2673881</v>
      </c>
      <c r="BW120" s="842"/>
      <c r="BX120" s="842"/>
      <c r="BY120" s="842"/>
      <c r="BZ120" s="842"/>
      <c r="CA120" s="842">
        <v>2660203</v>
      </c>
      <c r="CB120" s="842"/>
      <c r="CC120" s="842"/>
      <c r="CD120" s="842"/>
      <c r="CE120" s="842"/>
      <c r="CF120" s="866">
        <v>57</v>
      </c>
      <c r="CG120" s="867"/>
      <c r="CH120" s="867"/>
      <c r="CI120" s="867"/>
      <c r="CJ120" s="867"/>
      <c r="CK120" s="868" t="s">
        <v>444</v>
      </c>
      <c r="CL120" s="852"/>
      <c r="CM120" s="852"/>
      <c r="CN120" s="852"/>
      <c r="CO120" s="853"/>
      <c r="CP120" s="872" t="s">
        <v>393</v>
      </c>
      <c r="CQ120" s="873"/>
      <c r="CR120" s="873"/>
      <c r="CS120" s="873"/>
      <c r="CT120" s="873"/>
      <c r="CU120" s="873"/>
      <c r="CV120" s="873"/>
      <c r="CW120" s="873"/>
      <c r="CX120" s="873"/>
      <c r="CY120" s="873"/>
      <c r="CZ120" s="873"/>
      <c r="DA120" s="873"/>
      <c r="DB120" s="873"/>
      <c r="DC120" s="873"/>
      <c r="DD120" s="873"/>
      <c r="DE120" s="873"/>
      <c r="DF120" s="874"/>
      <c r="DG120" s="861">
        <v>3253999</v>
      </c>
      <c r="DH120" s="842"/>
      <c r="DI120" s="842"/>
      <c r="DJ120" s="842"/>
      <c r="DK120" s="842"/>
      <c r="DL120" s="842">
        <v>3239522</v>
      </c>
      <c r="DM120" s="842"/>
      <c r="DN120" s="842"/>
      <c r="DO120" s="842"/>
      <c r="DP120" s="842"/>
      <c r="DQ120" s="842">
        <v>3202942</v>
      </c>
      <c r="DR120" s="842"/>
      <c r="DS120" s="842"/>
      <c r="DT120" s="842"/>
      <c r="DU120" s="842"/>
      <c r="DV120" s="843">
        <v>68.599999999999994</v>
      </c>
      <c r="DW120" s="843"/>
      <c r="DX120" s="843"/>
      <c r="DY120" s="843"/>
      <c r="DZ120" s="844"/>
    </row>
    <row r="121" spans="1:130" s="218" customFormat="1" ht="26.25" customHeight="1" x14ac:dyDescent="0.2">
      <c r="A121" s="820"/>
      <c r="B121" s="821"/>
      <c r="C121" s="863" t="s">
        <v>445</v>
      </c>
      <c r="D121" s="864"/>
      <c r="E121" s="864"/>
      <c r="F121" s="864"/>
      <c r="G121" s="864"/>
      <c r="H121" s="864"/>
      <c r="I121" s="864"/>
      <c r="J121" s="864"/>
      <c r="K121" s="864"/>
      <c r="L121" s="864"/>
      <c r="M121" s="864"/>
      <c r="N121" s="864"/>
      <c r="O121" s="864"/>
      <c r="P121" s="864"/>
      <c r="Q121" s="864"/>
      <c r="R121" s="864"/>
      <c r="S121" s="864"/>
      <c r="T121" s="864"/>
      <c r="U121" s="864"/>
      <c r="V121" s="864"/>
      <c r="W121" s="864"/>
      <c r="X121" s="864"/>
      <c r="Y121" s="864"/>
      <c r="Z121" s="865"/>
      <c r="AA121" s="779" t="s">
        <v>122</v>
      </c>
      <c r="AB121" s="780"/>
      <c r="AC121" s="780"/>
      <c r="AD121" s="780"/>
      <c r="AE121" s="781"/>
      <c r="AF121" s="782" t="s">
        <v>122</v>
      </c>
      <c r="AG121" s="780"/>
      <c r="AH121" s="780"/>
      <c r="AI121" s="780"/>
      <c r="AJ121" s="781"/>
      <c r="AK121" s="782" t="s">
        <v>122</v>
      </c>
      <c r="AL121" s="780"/>
      <c r="AM121" s="780"/>
      <c r="AN121" s="780"/>
      <c r="AO121" s="781"/>
      <c r="AP121" s="824" t="s">
        <v>122</v>
      </c>
      <c r="AQ121" s="825"/>
      <c r="AR121" s="825"/>
      <c r="AS121" s="825"/>
      <c r="AT121" s="826"/>
      <c r="AU121" s="883"/>
      <c r="AV121" s="884"/>
      <c r="AW121" s="884"/>
      <c r="AX121" s="884"/>
      <c r="AY121" s="885"/>
      <c r="AZ121" s="815" t="s">
        <v>446</v>
      </c>
      <c r="BA121" s="752"/>
      <c r="BB121" s="752"/>
      <c r="BC121" s="752"/>
      <c r="BD121" s="752"/>
      <c r="BE121" s="752"/>
      <c r="BF121" s="752"/>
      <c r="BG121" s="752"/>
      <c r="BH121" s="752"/>
      <c r="BI121" s="752"/>
      <c r="BJ121" s="752"/>
      <c r="BK121" s="752"/>
      <c r="BL121" s="752"/>
      <c r="BM121" s="752"/>
      <c r="BN121" s="752"/>
      <c r="BO121" s="752"/>
      <c r="BP121" s="753"/>
      <c r="BQ121" s="816" t="s">
        <v>122</v>
      </c>
      <c r="BR121" s="817"/>
      <c r="BS121" s="817"/>
      <c r="BT121" s="817"/>
      <c r="BU121" s="817"/>
      <c r="BV121" s="817" t="s">
        <v>122</v>
      </c>
      <c r="BW121" s="817"/>
      <c r="BX121" s="817"/>
      <c r="BY121" s="817"/>
      <c r="BZ121" s="817"/>
      <c r="CA121" s="817" t="s">
        <v>122</v>
      </c>
      <c r="CB121" s="817"/>
      <c r="CC121" s="817"/>
      <c r="CD121" s="817"/>
      <c r="CE121" s="817"/>
      <c r="CF121" s="875" t="s">
        <v>122</v>
      </c>
      <c r="CG121" s="876"/>
      <c r="CH121" s="876"/>
      <c r="CI121" s="876"/>
      <c r="CJ121" s="876"/>
      <c r="CK121" s="869"/>
      <c r="CL121" s="855"/>
      <c r="CM121" s="855"/>
      <c r="CN121" s="855"/>
      <c r="CO121" s="856"/>
      <c r="CP121" s="835" t="s">
        <v>391</v>
      </c>
      <c r="CQ121" s="836"/>
      <c r="CR121" s="836"/>
      <c r="CS121" s="836"/>
      <c r="CT121" s="836"/>
      <c r="CU121" s="836"/>
      <c r="CV121" s="836"/>
      <c r="CW121" s="836"/>
      <c r="CX121" s="836"/>
      <c r="CY121" s="836"/>
      <c r="CZ121" s="836"/>
      <c r="DA121" s="836"/>
      <c r="DB121" s="836"/>
      <c r="DC121" s="836"/>
      <c r="DD121" s="836"/>
      <c r="DE121" s="836"/>
      <c r="DF121" s="837"/>
      <c r="DG121" s="816">
        <v>4485</v>
      </c>
      <c r="DH121" s="817"/>
      <c r="DI121" s="817"/>
      <c r="DJ121" s="817"/>
      <c r="DK121" s="817"/>
      <c r="DL121" s="817">
        <v>4435</v>
      </c>
      <c r="DM121" s="817"/>
      <c r="DN121" s="817"/>
      <c r="DO121" s="817"/>
      <c r="DP121" s="817"/>
      <c r="DQ121" s="817">
        <v>4291</v>
      </c>
      <c r="DR121" s="817"/>
      <c r="DS121" s="817"/>
      <c r="DT121" s="817"/>
      <c r="DU121" s="817"/>
      <c r="DV121" s="794">
        <v>0.1</v>
      </c>
      <c r="DW121" s="794"/>
      <c r="DX121" s="794"/>
      <c r="DY121" s="794"/>
      <c r="DZ121" s="795"/>
    </row>
    <row r="122" spans="1:130" s="218" customFormat="1" ht="26.25" customHeight="1" x14ac:dyDescent="0.2">
      <c r="A122" s="820"/>
      <c r="B122" s="821"/>
      <c r="C122" s="815" t="s">
        <v>428</v>
      </c>
      <c r="D122" s="752"/>
      <c r="E122" s="752"/>
      <c r="F122" s="752"/>
      <c r="G122" s="752"/>
      <c r="H122" s="752"/>
      <c r="I122" s="752"/>
      <c r="J122" s="752"/>
      <c r="K122" s="752"/>
      <c r="L122" s="752"/>
      <c r="M122" s="752"/>
      <c r="N122" s="752"/>
      <c r="O122" s="752"/>
      <c r="P122" s="752"/>
      <c r="Q122" s="752"/>
      <c r="R122" s="752"/>
      <c r="S122" s="752"/>
      <c r="T122" s="752"/>
      <c r="U122" s="752"/>
      <c r="V122" s="752"/>
      <c r="W122" s="752"/>
      <c r="X122" s="752"/>
      <c r="Y122" s="752"/>
      <c r="Z122" s="753"/>
      <c r="AA122" s="779" t="s">
        <v>122</v>
      </c>
      <c r="AB122" s="780"/>
      <c r="AC122" s="780"/>
      <c r="AD122" s="780"/>
      <c r="AE122" s="781"/>
      <c r="AF122" s="782" t="s">
        <v>122</v>
      </c>
      <c r="AG122" s="780"/>
      <c r="AH122" s="780"/>
      <c r="AI122" s="780"/>
      <c r="AJ122" s="781"/>
      <c r="AK122" s="782" t="s">
        <v>122</v>
      </c>
      <c r="AL122" s="780"/>
      <c r="AM122" s="780"/>
      <c r="AN122" s="780"/>
      <c r="AO122" s="781"/>
      <c r="AP122" s="824" t="s">
        <v>122</v>
      </c>
      <c r="AQ122" s="825"/>
      <c r="AR122" s="825"/>
      <c r="AS122" s="825"/>
      <c r="AT122" s="826"/>
      <c r="AU122" s="883"/>
      <c r="AV122" s="884"/>
      <c r="AW122" s="884"/>
      <c r="AX122" s="884"/>
      <c r="AY122" s="885"/>
      <c r="AZ122" s="838" t="s">
        <v>447</v>
      </c>
      <c r="BA122" s="839"/>
      <c r="BB122" s="839"/>
      <c r="BC122" s="839"/>
      <c r="BD122" s="839"/>
      <c r="BE122" s="839"/>
      <c r="BF122" s="839"/>
      <c r="BG122" s="839"/>
      <c r="BH122" s="839"/>
      <c r="BI122" s="839"/>
      <c r="BJ122" s="839"/>
      <c r="BK122" s="839"/>
      <c r="BL122" s="839"/>
      <c r="BM122" s="839"/>
      <c r="BN122" s="839"/>
      <c r="BO122" s="839"/>
      <c r="BP122" s="840"/>
      <c r="BQ122" s="879">
        <v>6589785</v>
      </c>
      <c r="BR122" s="845"/>
      <c r="BS122" s="845"/>
      <c r="BT122" s="845"/>
      <c r="BU122" s="845"/>
      <c r="BV122" s="845">
        <v>6382685</v>
      </c>
      <c r="BW122" s="845"/>
      <c r="BX122" s="845"/>
      <c r="BY122" s="845"/>
      <c r="BZ122" s="845"/>
      <c r="CA122" s="845">
        <v>6226997</v>
      </c>
      <c r="CB122" s="845"/>
      <c r="CC122" s="845"/>
      <c r="CD122" s="845"/>
      <c r="CE122" s="845"/>
      <c r="CF122" s="846">
        <v>133.4</v>
      </c>
      <c r="CG122" s="847"/>
      <c r="CH122" s="847"/>
      <c r="CI122" s="847"/>
      <c r="CJ122" s="847"/>
      <c r="CK122" s="869"/>
      <c r="CL122" s="855"/>
      <c r="CM122" s="855"/>
      <c r="CN122" s="855"/>
      <c r="CO122" s="856"/>
      <c r="CP122" s="835" t="s">
        <v>390</v>
      </c>
      <c r="CQ122" s="836"/>
      <c r="CR122" s="836"/>
      <c r="CS122" s="836"/>
      <c r="CT122" s="836"/>
      <c r="CU122" s="836"/>
      <c r="CV122" s="836"/>
      <c r="CW122" s="836"/>
      <c r="CX122" s="836"/>
      <c r="CY122" s="836"/>
      <c r="CZ122" s="836"/>
      <c r="DA122" s="836"/>
      <c r="DB122" s="836"/>
      <c r="DC122" s="836"/>
      <c r="DD122" s="836"/>
      <c r="DE122" s="836"/>
      <c r="DF122" s="837"/>
      <c r="DG122" s="816" t="s">
        <v>122</v>
      </c>
      <c r="DH122" s="817"/>
      <c r="DI122" s="817"/>
      <c r="DJ122" s="817"/>
      <c r="DK122" s="817"/>
      <c r="DL122" s="817" t="s">
        <v>122</v>
      </c>
      <c r="DM122" s="817"/>
      <c r="DN122" s="817"/>
      <c r="DO122" s="817"/>
      <c r="DP122" s="817"/>
      <c r="DQ122" s="817" t="s">
        <v>122</v>
      </c>
      <c r="DR122" s="817"/>
      <c r="DS122" s="817"/>
      <c r="DT122" s="817"/>
      <c r="DU122" s="817"/>
      <c r="DV122" s="794" t="s">
        <v>122</v>
      </c>
      <c r="DW122" s="794"/>
      <c r="DX122" s="794"/>
      <c r="DY122" s="794"/>
      <c r="DZ122" s="795"/>
    </row>
    <row r="123" spans="1:130" s="218" customFormat="1" ht="26.25" customHeight="1" x14ac:dyDescent="0.2">
      <c r="A123" s="820"/>
      <c r="B123" s="821"/>
      <c r="C123" s="815" t="s">
        <v>434</v>
      </c>
      <c r="D123" s="752"/>
      <c r="E123" s="752"/>
      <c r="F123" s="752"/>
      <c r="G123" s="752"/>
      <c r="H123" s="752"/>
      <c r="I123" s="752"/>
      <c r="J123" s="752"/>
      <c r="K123" s="752"/>
      <c r="L123" s="752"/>
      <c r="M123" s="752"/>
      <c r="N123" s="752"/>
      <c r="O123" s="752"/>
      <c r="P123" s="752"/>
      <c r="Q123" s="752"/>
      <c r="R123" s="752"/>
      <c r="S123" s="752"/>
      <c r="T123" s="752"/>
      <c r="U123" s="752"/>
      <c r="V123" s="752"/>
      <c r="W123" s="752"/>
      <c r="X123" s="752"/>
      <c r="Y123" s="752"/>
      <c r="Z123" s="753"/>
      <c r="AA123" s="779" t="s">
        <v>122</v>
      </c>
      <c r="AB123" s="780"/>
      <c r="AC123" s="780"/>
      <c r="AD123" s="780"/>
      <c r="AE123" s="781"/>
      <c r="AF123" s="782" t="s">
        <v>122</v>
      </c>
      <c r="AG123" s="780"/>
      <c r="AH123" s="780"/>
      <c r="AI123" s="780"/>
      <c r="AJ123" s="781"/>
      <c r="AK123" s="782" t="s">
        <v>122</v>
      </c>
      <c r="AL123" s="780"/>
      <c r="AM123" s="780"/>
      <c r="AN123" s="780"/>
      <c r="AO123" s="781"/>
      <c r="AP123" s="824" t="s">
        <v>122</v>
      </c>
      <c r="AQ123" s="825"/>
      <c r="AR123" s="825"/>
      <c r="AS123" s="825"/>
      <c r="AT123" s="826"/>
      <c r="AU123" s="886"/>
      <c r="AV123" s="887"/>
      <c r="AW123" s="887"/>
      <c r="AX123" s="887"/>
      <c r="AY123" s="887"/>
      <c r="AZ123" s="239" t="s">
        <v>177</v>
      </c>
      <c r="BA123" s="239"/>
      <c r="BB123" s="239"/>
      <c r="BC123" s="239"/>
      <c r="BD123" s="239"/>
      <c r="BE123" s="239"/>
      <c r="BF123" s="239"/>
      <c r="BG123" s="239"/>
      <c r="BH123" s="239"/>
      <c r="BI123" s="239"/>
      <c r="BJ123" s="239"/>
      <c r="BK123" s="239"/>
      <c r="BL123" s="239"/>
      <c r="BM123" s="239"/>
      <c r="BN123" s="239"/>
      <c r="BO123" s="877" t="s">
        <v>448</v>
      </c>
      <c r="BP123" s="878"/>
      <c r="BQ123" s="832">
        <v>9365039</v>
      </c>
      <c r="BR123" s="833"/>
      <c r="BS123" s="833"/>
      <c r="BT123" s="833"/>
      <c r="BU123" s="833"/>
      <c r="BV123" s="833">
        <v>9056566</v>
      </c>
      <c r="BW123" s="833"/>
      <c r="BX123" s="833"/>
      <c r="BY123" s="833"/>
      <c r="BZ123" s="833"/>
      <c r="CA123" s="833">
        <v>8887200</v>
      </c>
      <c r="CB123" s="833"/>
      <c r="CC123" s="833"/>
      <c r="CD123" s="833"/>
      <c r="CE123" s="833"/>
      <c r="CF123" s="748"/>
      <c r="CG123" s="749"/>
      <c r="CH123" s="749"/>
      <c r="CI123" s="749"/>
      <c r="CJ123" s="834"/>
      <c r="CK123" s="869"/>
      <c r="CL123" s="855"/>
      <c r="CM123" s="855"/>
      <c r="CN123" s="855"/>
      <c r="CO123" s="856"/>
      <c r="CP123" s="835" t="s">
        <v>389</v>
      </c>
      <c r="CQ123" s="836"/>
      <c r="CR123" s="836"/>
      <c r="CS123" s="836"/>
      <c r="CT123" s="836"/>
      <c r="CU123" s="836"/>
      <c r="CV123" s="836"/>
      <c r="CW123" s="836"/>
      <c r="CX123" s="836"/>
      <c r="CY123" s="836"/>
      <c r="CZ123" s="836"/>
      <c r="DA123" s="836"/>
      <c r="DB123" s="836"/>
      <c r="DC123" s="836"/>
      <c r="DD123" s="836"/>
      <c r="DE123" s="836"/>
      <c r="DF123" s="837"/>
      <c r="DG123" s="779" t="s">
        <v>122</v>
      </c>
      <c r="DH123" s="780"/>
      <c r="DI123" s="780"/>
      <c r="DJ123" s="780"/>
      <c r="DK123" s="781"/>
      <c r="DL123" s="782" t="s">
        <v>122</v>
      </c>
      <c r="DM123" s="780"/>
      <c r="DN123" s="780"/>
      <c r="DO123" s="780"/>
      <c r="DP123" s="781"/>
      <c r="DQ123" s="782" t="s">
        <v>122</v>
      </c>
      <c r="DR123" s="780"/>
      <c r="DS123" s="780"/>
      <c r="DT123" s="780"/>
      <c r="DU123" s="781"/>
      <c r="DV123" s="824" t="s">
        <v>122</v>
      </c>
      <c r="DW123" s="825"/>
      <c r="DX123" s="825"/>
      <c r="DY123" s="825"/>
      <c r="DZ123" s="826"/>
    </row>
    <row r="124" spans="1:130" s="218" customFormat="1" ht="26.25" customHeight="1" thickBot="1" x14ac:dyDescent="0.25">
      <c r="A124" s="820"/>
      <c r="B124" s="821"/>
      <c r="C124" s="815" t="s">
        <v>437</v>
      </c>
      <c r="D124" s="752"/>
      <c r="E124" s="752"/>
      <c r="F124" s="752"/>
      <c r="G124" s="752"/>
      <c r="H124" s="752"/>
      <c r="I124" s="752"/>
      <c r="J124" s="752"/>
      <c r="K124" s="752"/>
      <c r="L124" s="752"/>
      <c r="M124" s="752"/>
      <c r="N124" s="752"/>
      <c r="O124" s="752"/>
      <c r="P124" s="752"/>
      <c r="Q124" s="752"/>
      <c r="R124" s="752"/>
      <c r="S124" s="752"/>
      <c r="T124" s="752"/>
      <c r="U124" s="752"/>
      <c r="V124" s="752"/>
      <c r="W124" s="752"/>
      <c r="X124" s="752"/>
      <c r="Y124" s="752"/>
      <c r="Z124" s="753"/>
      <c r="AA124" s="779" t="s">
        <v>122</v>
      </c>
      <c r="AB124" s="780"/>
      <c r="AC124" s="780"/>
      <c r="AD124" s="780"/>
      <c r="AE124" s="781"/>
      <c r="AF124" s="782" t="s">
        <v>122</v>
      </c>
      <c r="AG124" s="780"/>
      <c r="AH124" s="780"/>
      <c r="AI124" s="780"/>
      <c r="AJ124" s="781"/>
      <c r="AK124" s="782" t="s">
        <v>122</v>
      </c>
      <c r="AL124" s="780"/>
      <c r="AM124" s="780"/>
      <c r="AN124" s="780"/>
      <c r="AO124" s="781"/>
      <c r="AP124" s="824" t="s">
        <v>122</v>
      </c>
      <c r="AQ124" s="825"/>
      <c r="AR124" s="825"/>
      <c r="AS124" s="825"/>
      <c r="AT124" s="826"/>
      <c r="AU124" s="827" t="s">
        <v>449</v>
      </c>
      <c r="AV124" s="828"/>
      <c r="AW124" s="828"/>
      <c r="AX124" s="828"/>
      <c r="AY124" s="828"/>
      <c r="AZ124" s="828"/>
      <c r="BA124" s="828"/>
      <c r="BB124" s="828"/>
      <c r="BC124" s="828"/>
      <c r="BD124" s="828"/>
      <c r="BE124" s="828"/>
      <c r="BF124" s="828"/>
      <c r="BG124" s="828"/>
      <c r="BH124" s="828"/>
      <c r="BI124" s="828"/>
      <c r="BJ124" s="828"/>
      <c r="BK124" s="828"/>
      <c r="BL124" s="828"/>
      <c r="BM124" s="828"/>
      <c r="BN124" s="828"/>
      <c r="BO124" s="828"/>
      <c r="BP124" s="829"/>
      <c r="BQ124" s="830">
        <v>41.5</v>
      </c>
      <c r="BR124" s="831"/>
      <c r="BS124" s="831"/>
      <c r="BT124" s="831"/>
      <c r="BU124" s="831"/>
      <c r="BV124" s="831">
        <v>37.799999999999997</v>
      </c>
      <c r="BW124" s="831"/>
      <c r="BX124" s="831"/>
      <c r="BY124" s="831"/>
      <c r="BZ124" s="831"/>
      <c r="CA124" s="831">
        <v>38.1</v>
      </c>
      <c r="CB124" s="831"/>
      <c r="CC124" s="831"/>
      <c r="CD124" s="831"/>
      <c r="CE124" s="831"/>
      <c r="CF124" s="726"/>
      <c r="CG124" s="727"/>
      <c r="CH124" s="727"/>
      <c r="CI124" s="727"/>
      <c r="CJ124" s="862"/>
      <c r="CK124" s="870"/>
      <c r="CL124" s="870"/>
      <c r="CM124" s="870"/>
      <c r="CN124" s="870"/>
      <c r="CO124" s="871"/>
      <c r="CP124" s="835" t="s">
        <v>450</v>
      </c>
      <c r="CQ124" s="836"/>
      <c r="CR124" s="836"/>
      <c r="CS124" s="836"/>
      <c r="CT124" s="836"/>
      <c r="CU124" s="836"/>
      <c r="CV124" s="836"/>
      <c r="CW124" s="836"/>
      <c r="CX124" s="836"/>
      <c r="CY124" s="836"/>
      <c r="CZ124" s="836"/>
      <c r="DA124" s="836"/>
      <c r="DB124" s="836"/>
      <c r="DC124" s="836"/>
      <c r="DD124" s="836"/>
      <c r="DE124" s="836"/>
      <c r="DF124" s="837"/>
      <c r="DG124" s="763" t="s">
        <v>122</v>
      </c>
      <c r="DH124" s="764"/>
      <c r="DI124" s="764"/>
      <c r="DJ124" s="764"/>
      <c r="DK124" s="765"/>
      <c r="DL124" s="766" t="s">
        <v>122</v>
      </c>
      <c r="DM124" s="764"/>
      <c r="DN124" s="764"/>
      <c r="DO124" s="764"/>
      <c r="DP124" s="765"/>
      <c r="DQ124" s="766" t="s">
        <v>122</v>
      </c>
      <c r="DR124" s="764"/>
      <c r="DS124" s="764"/>
      <c r="DT124" s="764"/>
      <c r="DU124" s="765"/>
      <c r="DV124" s="848" t="s">
        <v>122</v>
      </c>
      <c r="DW124" s="849"/>
      <c r="DX124" s="849"/>
      <c r="DY124" s="849"/>
      <c r="DZ124" s="850"/>
    </row>
    <row r="125" spans="1:130" s="218" customFormat="1" ht="26.25" customHeight="1" x14ac:dyDescent="0.2">
      <c r="A125" s="820"/>
      <c r="B125" s="821"/>
      <c r="C125" s="815" t="s">
        <v>439</v>
      </c>
      <c r="D125" s="752"/>
      <c r="E125" s="752"/>
      <c r="F125" s="752"/>
      <c r="G125" s="752"/>
      <c r="H125" s="752"/>
      <c r="I125" s="752"/>
      <c r="J125" s="752"/>
      <c r="K125" s="752"/>
      <c r="L125" s="752"/>
      <c r="M125" s="752"/>
      <c r="N125" s="752"/>
      <c r="O125" s="752"/>
      <c r="P125" s="752"/>
      <c r="Q125" s="752"/>
      <c r="R125" s="752"/>
      <c r="S125" s="752"/>
      <c r="T125" s="752"/>
      <c r="U125" s="752"/>
      <c r="V125" s="752"/>
      <c r="W125" s="752"/>
      <c r="X125" s="752"/>
      <c r="Y125" s="752"/>
      <c r="Z125" s="753"/>
      <c r="AA125" s="779" t="s">
        <v>122</v>
      </c>
      <c r="AB125" s="780"/>
      <c r="AC125" s="780"/>
      <c r="AD125" s="780"/>
      <c r="AE125" s="781"/>
      <c r="AF125" s="782" t="s">
        <v>122</v>
      </c>
      <c r="AG125" s="780"/>
      <c r="AH125" s="780"/>
      <c r="AI125" s="780"/>
      <c r="AJ125" s="781"/>
      <c r="AK125" s="782" t="s">
        <v>122</v>
      </c>
      <c r="AL125" s="780"/>
      <c r="AM125" s="780"/>
      <c r="AN125" s="780"/>
      <c r="AO125" s="781"/>
      <c r="AP125" s="824" t="s">
        <v>122</v>
      </c>
      <c r="AQ125" s="825"/>
      <c r="AR125" s="825"/>
      <c r="AS125" s="825"/>
      <c r="AT125" s="826"/>
      <c r="AU125" s="240"/>
      <c r="AV125" s="241"/>
      <c r="AW125" s="241"/>
      <c r="AX125" s="241"/>
      <c r="AY125" s="241"/>
      <c r="AZ125" s="241"/>
      <c r="BA125" s="241"/>
      <c r="BB125" s="241"/>
      <c r="BC125" s="241"/>
      <c r="BD125" s="241"/>
      <c r="BE125" s="241"/>
      <c r="BF125" s="241"/>
      <c r="BG125" s="241"/>
      <c r="BH125" s="241"/>
      <c r="BI125" s="241"/>
      <c r="BJ125" s="241"/>
      <c r="BK125" s="241"/>
      <c r="BL125" s="241"/>
      <c r="BM125" s="241"/>
      <c r="BN125" s="241"/>
      <c r="BO125" s="241"/>
      <c r="BP125" s="241"/>
      <c r="BQ125" s="220"/>
      <c r="BR125" s="220"/>
      <c r="BS125" s="220"/>
      <c r="BT125" s="220"/>
      <c r="BU125" s="220"/>
      <c r="BV125" s="220"/>
      <c r="BW125" s="220"/>
      <c r="BX125" s="220"/>
      <c r="BY125" s="220"/>
      <c r="BZ125" s="220"/>
      <c r="CA125" s="220"/>
      <c r="CB125" s="220"/>
      <c r="CC125" s="220"/>
      <c r="CD125" s="220"/>
      <c r="CE125" s="220"/>
      <c r="CF125" s="220"/>
      <c r="CG125" s="220"/>
      <c r="CH125" s="220"/>
      <c r="CI125" s="220"/>
      <c r="CJ125" s="242"/>
      <c r="CK125" s="851" t="s">
        <v>451</v>
      </c>
      <c r="CL125" s="852"/>
      <c r="CM125" s="852"/>
      <c r="CN125" s="852"/>
      <c r="CO125" s="853"/>
      <c r="CP125" s="860" t="s">
        <v>452</v>
      </c>
      <c r="CQ125" s="808"/>
      <c r="CR125" s="808"/>
      <c r="CS125" s="808"/>
      <c r="CT125" s="808"/>
      <c r="CU125" s="808"/>
      <c r="CV125" s="808"/>
      <c r="CW125" s="808"/>
      <c r="CX125" s="808"/>
      <c r="CY125" s="808"/>
      <c r="CZ125" s="808"/>
      <c r="DA125" s="808"/>
      <c r="DB125" s="808"/>
      <c r="DC125" s="808"/>
      <c r="DD125" s="808"/>
      <c r="DE125" s="808"/>
      <c r="DF125" s="809"/>
      <c r="DG125" s="861" t="s">
        <v>122</v>
      </c>
      <c r="DH125" s="842"/>
      <c r="DI125" s="842"/>
      <c r="DJ125" s="842"/>
      <c r="DK125" s="842"/>
      <c r="DL125" s="842" t="s">
        <v>122</v>
      </c>
      <c r="DM125" s="842"/>
      <c r="DN125" s="842"/>
      <c r="DO125" s="842"/>
      <c r="DP125" s="842"/>
      <c r="DQ125" s="842" t="s">
        <v>122</v>
      </c>
      <c r="DR125" s="842"/>
      <c r="DS125" s="842"/>
      <c r="DT125" s="842"/>
      <c r="DU125" s="842"/>
      <c r="DV125" s="843" t="s">
        <v>122</v>
      </c>
      <c r="DW125" s="843"/>
      <c r="DX125" s="843"/>
      <c r="DY125" s="843"/>
      <c r="DZ125" s="844"/>
    </row>
    <row r="126" spans="1:130" s="218" customFormat="1" ht="26.25" customHeight="1" thickBot="1" x14ac:dyDescent="0.25">
      <c r="A126" s="820"/>
      <c r="B126" s="821"/>
      <c r="C126" s="815" t="s">
        <v>441</v>
      </c>
      <c r="D126" s="752"/>
      <c r="E126" s="752"/>
      <c r="F126" s="752"/>
      <c r="G126" s="752"/>
      <c r="H126" s="752"/>
      <c r="I126" s="752"/>
      <c r="J126" s="752"/>
      <c r="K126" s="752"/>
      <c r="L126" s="752"/>
      <c r="M126" s="752"/>
      <c r="N126" s="752"/>
      <c r="O126" s="752"/>
      <c r="P126" s="752"/>
      <c r="Q126" s="752"/>
      <c r="R126" s="752"/>
      <c r="S126" s="752"/>
      <c r="T126" s="752"/>
      <c r="U126" s="752"/>
      <c r="V126" s="752"/>
      <c r="W126" s="752"/>
      <c r="X126" s="752"/>
      <c r="Y126" s="752"/>
      <c r="Z126" s="753"/>
      <c r="AA126" s="779" t="s">
        <v>122</v>
      </c>
      <c r="AB126" s="780"/>
      <c r="AC126" s="780"/>
      <c r="AD126" s="780"/>
      <c r="AE126" s="781"/>
      <c r="AF126" s="782" t="s">
        <v>122</v>
      </c>
      <c r="AG126" s="780"/>
      <c r="AH126" s="780"/>
      <c r="AI126" s="780"/>
      <c r="AJ126" s="781"/>
      <c r="AK126" s="782" t="s">
        <v>122</v>
      </c>
      <c r="AL126" s="780"/>
      <c r="AM126" s="780"/>
      <c r="AN126" s="780"/>
      <c r="AO126" s="781"/>
      <c r="AP126" s="824" t="s">
        <v>122</v>
      </c>
      <c r="AQ126" s="825"/>
      <c r="AR126" s="825"/>
      <c r="AS126" s="825"/>
      <c r="AT126" s="826"/>
      <c r="AU126" s="220"/>
      <c r="AV126" s="220"/>
      <c r="AW126" s="220"/>
      <c r="AX126" s="220"/>
      <c r="AY126" s="220"/>
      <c r="AZ126" s="220"/>
      <c r="BA126" s="220"/>
      <c r="BB126" s="220"/>
      <c r="BC126" s="220"/>
      <c r="BD126" s="220"/>
      <c r="BE126" s="220"/>
      <c r="BF126" s="220"/>
      <c r="BG126" s="220"/>
      <c r="BH126" s="220"/>
      <c r="BI126" s="220"/>
      <c r="BJ126" s="220"/>
      <c r="BK126" s="220"/>
      <c r="BL126" s="220"/>
      <c r="BM126" s="220"/>
      <c r="BN126" s="220"/>
      <c r="BO126" s="220"/>
      <c r="BP126" s="220"/>
      <c r="BQ126" s="220"/>
      <c r="BR126" s="220"/>
      <c r="BS126" s="220"/>
      <c r="BT126" s="220"/>
      <c r="BU126" s="220"/>
      <c r="BV126" s="220"/>
      <c r="BW126" s="220"/>
      <c r="BX126" s="220"/>
      <c r="BY126" s="220"/>
      <c r="BZ126" s="220"/>
      <c r="CA126" s="220"/>
      <c r="CB126" s="220"/>
      <c r="CC126" s="220"/>
      <c r="CD126" s="243"/>
      <c r="CE126" s="243"/>
      <c r="CF126" s="243"/>
      <c r="CG126" s="220"/>
      <c r="CH126" s="220"/>
      <c r="CI126" s="220"/>
      <c r="CJ126" s="242"/>
      <c r="CK126" s="854"/>
      <c r="CL126" s="855"/>
      <c r="CM126" s="855"/>
      <c r="CN126" s="855"/>
      <c r="CO126" s="856"/>
      <c r="CP126" s="815" t="s">
        <v>453</v>
      </c>
      <c r="CQ126" s="752"/>
      <c r="CR126" s="752"/>
      <c r="CS126" s="752"/>
      <c r="CT126" s="752"/>
      <c r="CU126" s="752"/>
      <c r="CV126" s="752"/>
      <c r="CW126" s="752"/>
      <c r="CX126" s="752"/>
      <c r="CY126" s="752"/>
      <c r="CZ126" s="752"/>
      <c r="DA126" s="752"/>
      <c r="DB126" s="752"/>
      <c r="DC126" s="752"/>
      <c r="DD126" s="752"/>
      <c r="DE126" s="752"/>
      <c r="DF126" s="753"/>
      <c r="DG126" s="816" t="s">
        <v>122</v>
      </c>
      <c r="DH126" s="817"/>
      <c r="DI126" s="817"/>
      <c r="DJ126" s="817"/>
      <c r="DK126" s="817"/>
      <c r="DL126" s="817" t="s">
        <v>122</v>
      </c>
      <c r="DM126" s="817"/>
      <c r="DN126" s="817"/>
      <c r="DO126" s="817"/>
      <c r="DP126" s="817"/>
      <c r="DQ126" s="817" t="s">
        <v>122</v>
      </c>
      <c r="DR126" s="817"/>
      <c r="DS126" s="817"/>
      <c r="DT126" s="817"/>
      <c r="DU126" s="817"/>
      <c r="DV126" s="794" t="s">
        <v>122</v>
      </c>
      <c r="DW126" s="794"/>
      <c r="DX126" s="794"/>
      <c r="DY126" s="794"/>
      <c r="DZ126" s="795"/>
    </row>
    <row r="127" spans="1:130" s="218" customFormat="1" ht="26.25" customHeight="1" x14ac:dyDescent="0.2">
      <c r="A127" s="822"/>
      <c r="B127" s="823"/>
      <c r="C127" s="838" t="s">
        <v>454</v>
      </c>
      <c r="D127" s="839"/>
      <c r="E127" s="839"/>
      <c r="F127" s="839"/>
      <c r="G127" s="839"/>
      <c r="H127" s="839"/>
      <c r="I127" s="839"/>
      <c r="J127" s="839"/>
      <c r="K127" s="839"/>
      <c r="L127" s="839"/>
      <c r="M127" s="839"/>
      <c r="N127" s="839"/>
      <c r="O127" s="839"/>
      <c r="P127" s="839"/>
      <c r="Q127" s="839"/>
      <c r="R127" s="839"/>
      <c r="S127" s="839"/>
      <c r="T127" s="839"/>
      <c r="U127" s="839"/>
      <c r="V127" s="839"/>
      <c r="W127" s="839"/>
      <c r="X127" s="839"/>
      <c r="Y127" s="839"/>
      <c r="Z127" s="840"/>
      <c r="AA127" s="779" t="s">
        <v>122</v>
      </c>
      <c r="AB127" s="780"/>
      <c r="AC127" s="780"/>
      <c r="AD127" s="780"/>
      <c r="AE127" s="781"/>
      <c r="AF127" s="782" t="s">
        <v>122</v>
      </c>
      <c r="AG127" s="780"/>
      <c r="AH127" s="780"/>
      <c r="AI127" s="780"/>
      <c r="AJ127" s="781"/>
      <c r="AK127" s="782" t="s">
        <v>122</v>
      </c>
      <c r="AL127" s="780"/>
      <c r="AM127" s="780"/>
      <c r="AN127" s="780"/>
      <c r="AO127" s="781"/>
      <c r="AP127" s="824" t="s">
        <v>122</v>
      </c>
      <c r="AQ127" s="825"/>
      <c r="AR127" s="825"/>
      <c r="AS127" s="825"/>
      <c r="AT127" s="826"/>
      <c r="AU127" s="220"/>
      <c r="AV127" s="220"/>
      <c r="AW127" s="220"/>
      <c r="AX127" s="841" t="s">
        <v>455</v>
      </c>
      <c r="AY127" s="812"/>
      <c r="AZ127" s="812"/>
      <c r="BA127" s="812"/>
      <c r="BB127" s="812"/>
      <c r="BC127" s="812"/>
      <c r="BD127" s="812"/>
      <c r="BE127" s="813"/>
      <c r="BF127" s="811" t="s">
        <v>456</v>
      </c>
      <c r="BG127" s="812"/>
      <c r="BH127" s="812"/>
      <c r="BI127" s="812"/>
      <c r="BJ127" s="812"/>
      <c r="BK127" s="812"/>
      <c r="BL127" s="813"/>
      <c r="BM127" s="811" t="s">
        <v>457</v>
      </c>
      <c r="BN127" s="812"/>
      <c r="BO127" s="812"/>
      <c r="BP127" s="812"/>
      <c r="BQ127" s="812"/>
      <c r="BR127" s="812"/>
      <c r="BS127" s="813"/>
      <c r="BT127" s="811" t="s">
        <v>458</v>
      </c>
      <c r="BU127" s="812"/>
      <c r="BV127" s="812"/>
      <c r="BW127" s="812"/>
      <c r="BX127" s="812"/>
      <c r="BY127" s="812"/>
      <c r="BZ127" s="814"/>
      <c r="CA127" s="220"/>
      <c r="CB127" s="220"/>
      <c r="CC127" s="220"/>
      <c r="CD127" s="243"/>
      <c r="CE127" s="243"/>
      <c r="CF127" s="243"/>
      <c r="CG127" s="220"/>
      <c r="CH127" s="220"/>
      <c r="CI127" s="220"/>
      <c r="CJ127" s="242"/>
      <c r="CK127" s="854"/>
      <c r="CL127" s="855"/>
      <c r="CM127" s="855"/>
      <c r="CN127" s="855"/>
      <c r="CO127" s="856"/>
      <c r="CP127" s="815" t="s">
        <v>459</v>
      </c>
      <c r="CQ127" s="752"/>
      <c r="CR127" s="752"/>
      <c r="CS127" s="752"/>
      <c r="CT127" s="752"/>
      <c r="CU127" s="752"/>
      <c r="CV127" s="752"/>
      <c r="CW127" s="752"/>
      <c r="CX127" s="752"/>
      <c r="CY127" s="752"/>
      <c r="CZ127" s="752"/>
      <c r="DA127" s="752"/>
      <c r="DB127" s="752"/>
      <c r="DC127" s="752"/>
      <c r="DD127" s="752"/>
      <c r="DE127" s="752"/>
      <c r="DF127" s="753"/>
      <c r="DG127" s="816" t="s">
        <v>122</v>
      </c>
      <c r="DH127" s="817"/>
      <c r="DI127" s="817"/>
      <c r="DJ127" s="817"/>
      <c r="DK127" s="817"/>
      <c r="DL127" s="817" t="s">
        <v>122</v>
      </c>
      <c r="DM127" s="817"/>
      <c r="DN127" s="817"/>
      <c r="DO127" s="817"/>
      <c r="DP127" s="817"/>
      <c r="DQ127" s="817" t="s">
        <v>122</v>
      </c>
      <c r="DR127" s="817"/>
      <c r="DS127" s="817"/>
      <c r="DT127" s="817"/>
      <c r="DU127" s="817"/>
      <c r="DV127" s="794" t="s">
        <v>122</v>
      </c>
      <c r="DW127" s="794"/>
      <c r="DX127" s="794"/>
      <c r="DY127" s="794"/>
      <c r="DZ127" s="795"/>
    </row>
    <row r="128" spans="1:130" s="218" customFormat="1" ht="26.25" customHeight="1" thickBot="1" x14ac:dyDescent="0.25">
      <c r="A128" s="796" t="s">
        <v>460</v>
      </c>
      <c r="B128" s="797"/>
      <c r="C128" s="797"/>
      <c r="D128" s="797"/>
      <c r="E128" s="797"/>
      <c r="F128" s="797"/>
      <c r="G128" s="797"/>
      <c r="H128" s="797"/>
      <c r="I128" s="797"/>
      <c r="J128" s="797"/>
      <c r="K128" s="797"/>
      <c r="L128" s="797"/>
      <c r="M128" s="797"/>
      <c r="N128" s="797"/>
      <c r="O128" s="797"/>
      <c r="P128" s="797"/>
      <c r="Q128" s="797"/>
      <c r="R128" s="797"/>
      <c r="S128" s="797"/>
      <c r="T128" s="797"/>
      <c r="U128" s="797"/>
      <c r="V128" s="797"/>
      <c r="W128" s="798" t="s">
        <v>461</v>
      </c>
      <c r="X128" s="798"/>
      <c r="Y128" s="798"/>
      <c r="Z128" s="799"/>
      <c r="AA128" s="800">
        <v>266</v>
      </c>
      <c r="AB128" s="801"/>
      <c r="AC128" s="801"/>
      <c r="AD128" s="801"/>
      <c r="AE128" s="802"/>
      <c r="AF128" s="803">
        <v>266</v>
      </c>
      <c r="AG128" s="801"/>
      <c r="AH128" s="801"/>
      <c r="AI128" s="801"/>
      <c r="AJ128" s="802"/>
      <c r="AK128" s="803">
        <v>266</v>
      </c>
      <c r="AL128" s="801"/>
      <c r="AM128" s="801"/>
      <c r="AN128" s="801"/>
      <c r="AO128" s="802"/>
      <c r="AP128" s="804"/>
      <c r="AQ128" s="805"/>
      <c r="AR128" s="805"/>
      <c r="AS128" s="805"/>
      <c r="AT128" s="806"/>
      <c r="AU128" s="220"/>
      <c r="AV128" s="220"/>
      <c r="AW128" s="220"/>
      <c r="AX128" s="807" t="s">
        <v>462</v>
      </c>
      <c r="AY128" s="808"/>
      <c r="AZ128" s="808"/>
      <c r="BA128" s="808"/>
      <c r="BB128" s="808"/>
      <c r="BC128" s="808"/>
      <c r="BD128" s="808"/>
      <c r="BE128" s="809"/>
      <c r="BF128" s="786" t="s">
        <v>122</v>
      </c>
      <c r="BG128" s="787"/>
      <c r="BH128" s="787"/>
      <c r="BI128" s="787"/>
      <c r="BJ128" s="787"/>
      <c r="BK128" s="787"/>
      <c r="BL128" s="810"/>
      <c r="BM128" s="786">
        <v>14.89</v>
      </c>
      <c r="BN128" s="787"/>
      <c r="BO128" s="787"/>
      <c r="BP128" s="787"/>
      <c r="BQ128" s="787"/>
      <c r="BR128" s="787"/>
      <c r="BS128" s="810"/>
      <c r="BT128" s="786">
        <v>20</v>
      </c>
      <c r="BU128" s="787"/>
      <c r="BV128" s="787"/>
      <c r="BW128" s="787"/>
      <c r="BX128" s="787"/>
      <c r="BY128" s="787"/>
      <c r="BZ128" s="788"/>
      <c r="CA128" s="243"/>
      <c r="CB128" s="243"/>
      <c r="CC128" s="243"/>
      <c r="CD128" s="243"/>
      <c r="CE128" s="243"/>
      <c r="CF128" s="243"/>
      <c r="CG128" s="220"/>
      <c r="CH128" s="220"/>
      <c r="CI128" s="220"/>
      <c r="CJ128" s="242"/>
      <c r="CK128" s="857"/>
      <c r="CL128" s="858"/>
      <c r="CM128" s="858"/>
      <c r="CN128" s="858"/>
      <c r="CO128" s="859"/>
      <c r="CP128" s="789" t="s">
        <v>463</v>
      </c>
      <c r="CQ128" s="730"/>
      <c r="CR128" s="730"/>
      <c r="CS128" s="730"/>
      <c r="CT128" s="730"/>
      <c r="CU128" s="730"/>
      <c r="CV128" s="730"/>
      <c r="CW128" s="730"/>
      <c r="CX128" s="730"/>
      <c r="CY128" s="730"/>
      <c r="CZ128" s="730"/>
      <c r="DA128" s="730"/>
      <c r="DB128" s="730"/>
      <c r="DC128" s="730"/>
      <c r="DD128" s="730"/>
      <c r="DE128" s="730"/>
      <c r="DF128" s="731"/>
      <c r="DG128" s="790" t="s">
        <v>122</v>
      </c>
      <c r="DH128" s="791"/>
      <c r="DI128" s="791"/>
      <c r="DJ128" s="791"/>
      <c r="DK128" s="791"/>
      <c r="DL128" s="791" t="s">
        <v>122</v>
      </c>
      <c r="DM128" s="791"/>
      <c r="DN128" s="791"/>
      <c r="DO128" s="791"/>
      <c r="DP128" s="791"/>
      <c r="DQ128" s="791" t="s">
        <v>122</v>
      </c>
      <c r="DR128" s="791"/>
      <c r="DS128" s="791"/>
      <c r="DT128" s="791"/>
      <c r="DU128" s="791"/>
      <c r="DV128" s="792" t="s">
        <v>122</v>
      </c>
      <c r="DW128" s="792"/>
      <c r="DX128" s="792"/>
      <c r="DY128" s="792"/>
      <c r="DZ128" s="793"/>
    </row>
    <row r="129" spans="1:131" s="218" customFormat="1" ht="26.25" customHeight="1" x14ac:dyDescent="0.2">
      <c r="A129" s="774" t="s">
        <v>102</v>
      </c>
      <c r="B129" s="775"/>
      <c r="C129" s="775"/>
      <c r="D129" s="775"/>
      <c r="E129" s="775"/>
      <c r="F129" s="775"/>
      <c r="G129" s="775"/>
      <c r="H129" s="775"/>
      <c r="I129" s="775"/>
      <c r="J129" s="775"/>
      <c r="K129" s="775"/>
      <c r="L129" s="775"/>
      <c r="M129" s="775"/>
      <c r="N129" s="775"/>
      <c r="O129" s="775"/>
      <c r="P129" s="775"/>
      <c r="Q129" s="775"/>
      <c r="R129" s="775"/>
      <c r="S129" s="775"/>
      <c r="T129" s="775"/>
      <c r="U129" s="775"/>
      <c r="V129" s="775"/>
      <c r="W129" s="776" t="s">
        <v>464</v>
      </c>
      <c r="X129" s="777"/>
      <c r="Y129" s="777"/>
      <c r="Z129" s="778"/>
      <c r="AA129" s="779">
        <v>4936158</v>
      </c>
      <c r="AB129" s="780"/>
      <c r="AC129" s="780"/>
      <c r="AD129" s="780"/>
      <c r="AE129" s="781"/>
      <c r="AF129" s="782">
        <v>5017188</v>
      </c>
      <c r="AG129" s="780"/>
      <c r="AH129" s="780"/>
      <c r="AI129" s="780"/>
      <c r="AJ129" s="781"/>
      <c r="AK129" s="782">
        <v>5170048</v>
      </c>
      <c r="AL129" s="780"/>
      <c r="AM129" s="780"/>
      <c r="AN129" s="780"/>
      <c r="AO129" s="781"/>
      <c r="AP129" s="783"/>
      <c r="AQ129" s="784"/>
      <c r="AR129" s="784"/>
      <c r="AS129" s="784"/>
      <c r="AT129" s="785"/>
      <c r="AU129" s="221"/>
      <c r="AV129" s="221"/>
      <c r="AW129" s="221"/>
      <c r="AX129" s="751" t="s">
        <v>465</v>
      </c>
      <c r="AY129" s="752"/>
      <c r="AZ129" s="752"/>
      <c r="BA129" s="752"/>
      <c r="BB129" s="752"/>
      <c r="BC129" s="752"/>
      <c r="BD129" s="752"/>
      <c r="BE129" s="753"/>
      <c r="BF129" s="770" t="s">
        <v>122</v>
      </c>
      <c r="BG129" s="771"/>
      <c r="BH129" s="771"/>
      <c r="BI129" s="771"/>
      <c r="BJ129" s="771"/>
      <c r="BK129" s="771"/>
      <c r="BL129" s="772"/>
      <c r="BM129" s="770">
        <v>19.89</v>
      </c>
      <c r="BN129" s="771"/>
      <c r="BO129" s="771"/>
      <c r="BP129" s="771"/>
      <c r="BQ129" s="771"/>
      <c r="BR129" s="771"/>
      <c r="BS129" s="772"/>
      <c r="BT129" s="770">
        <v>30</v>
      </c>
      <c r="BU129" s="771"/>
      <c r="BV129" s="771"/>
      <c r="BW129" s="771"/>
      <c r="BX129" s="771"/>
      <c r="BY129" s="771"/>
      <c r="BZ129" s="773"/>
      <c r="CA129" s="244"/>
      <c r="CB129" s="244"/>
      <c r="CC129" s="244"/>
      <c r="CD129" s="244"/>
      <c r="CE129" s="244"/>
      <c r="CF129" s="244"/>
      <c r="CG129" s="244"/>
      <c r="CH129" s="244"/>
      <c r="CI129" s="244"/>
      <c r="CJ129" s="244"/>
      <c r="CK129" s="244"/>
      <c r="CL129" s="244"/>
      <c r="CM129" s="244"/>
      <c r="CN129" s="244"/>
      <c r="CO129" s="244"/>
      <c r="CP129" s="244"/>
      <c r="CQ129" s="244"/>
      <c r="CR129" s="244"/>
      <c r="CS129" s="244"/>
      <c r="CT129" s="244"/>
      <c r="CU129" s="244"/>
      <c r="CV129" s="244"/>
      <c r="CW129" s="244"/>
      <c r="CX129" s="244"/>
      <c r="CY129" s="244"/>
      <c r="CZ129" s="244"/>
      <c r="DA129" s="244"/>
      <c r="DB129" s="244"/>
      <c r="DC129" s="244"/>
      <c r="DD129" s="244"/>
      <c r="DE129" s="244"/>
      <c r="DF129" s="244"/>
      <c r="DG129" s="244"/>
      <c r="DH129" s="244"/>
      <c r="DI129" s="244"/>
      <c r="DJ129" s="244"/>
      <c r="DK129" s="244"/>
      <c r="DL129" s="244"/>
      <c r="DM129" s="244"/>
      <c r="DN129" s="244"/>
      <c r="DO129" s="244"/>
      <c r="DP129" s="221"/>
      <c r="DQ129" s="221"/>
      <c r="DR129" s="221"/>
      <c r="DS129" s="221"/>
      <c r="DT129" s="221"/>
      <c r="DU129" s="221"/>
      <c r="DV129" s="221"/>
      <c r="DW129" s="221"/>
      <c r="DX129" s="221"/>
      <c r="DY129" s="221"/>
      <c r="DZ129" s="221"/>
    </row>
    <row r="130" spans="1:131" s="218" customFormat="1" ht="26.25" customHeight="1" x14ac:dyDescent="0.2">
      <c r="A130" s="774" t="s">
        <v>466</v>
      </c>
      <c r="B130" s="775"/>
      <c r="C130" s="775"/>
      <c r="D130" s="775"/>
      <c r="E130" s="775"/>
      <c r="F130" s="775"/>
      <c r="G130" s="775"/>
      <c r="H130" s="775"/>
      <c r="I130" s="775"/>
      <c r="J130" s="775"/>
      <c r="K130" s="775"/>
      <c r="L130" s="775"/>
      <c r="M130" s="775"/>
      <c r="N130" s="775"/>
      <c r="O130" s="775"/>
      <c r="P130" s="775"/>
      <c r="Q130" s="775"/>
      <c r="R130" s="775"/>
      <c r="S130" s="775"/>
      <c r="T130" s="775"/>
      <c r="U130" s="775"/>
      <c r="V130" s="775"/>
      <c r="W130" s="776" t="s">
        <v>467</v>
      </c>
      <c r="X130" s="777"/>
      <c r="Y130" s="777"/>
      <c r="Z130" s="778"/>
      <c r="AA130" s="779">
        <v>596935</v>
      </c>
      <c r="AB130" s="780"/>
      <c r="AC130" s="780"/>
      <c r="AD130" s="780"/>
      <c r="AE130" s="781"/>
      <c r="AF130" s="782">
        <v>549818</v>
      </c>
      <c r="AG130" s="780"/>
      <c r="AH130" s="780"/>
      <c r="AI130" s="780"/>
      <c r="AJ130" s="781"/>
      <c r="AK130" s="782">
        <v>500623</v>
      </c>
      <c r="AL130" s="780"/>
      <c r="AM130" s="780"/>
      <c r="AN130" s="780"/>
      <c r="AO130" s="781"/>
      <c r="AP130" s="783"/>
      <c r="AQ130" s="784"/>
      <c r="AR130" s="784"/>
      <c r="AS130" s="784"/>
      <c r="AT130" s="785"/>
      <c r="AU130" s="221"/>
      <c r="AV130" s="221"/>
      <c r="AW130" s="221"/>
      <c r="AX130" s="751" t="s">
        <v>468</v>
      </c>
      <c r="AY130" s="752"/>
      <c r="AZ130" s="752"/>
      <c r="BA130" s="752"/>
      <c r="BB130" s="752"/>
      <c r="BC130" s="752"/>
      <c r="BD130" s="752"/>
      <c r="BE130" s="753"/>
      <c r="BF130" s="754">
        <v>6.2</v>
      </c>
      <c r="BG130" s="755"/>
      <c r="BH130" s="755"/>
      <c r="BI130" s="755"/>
      <c r="BJ130" s="755"/>
      <c r="BK130" s="755"/>
      <c r="BL130" s="756"/>
      <c r="BM130" s="754">
        <v>25</v>
      </c>
      <c r="BN130" s="755"/>
      <c r="BO130" s="755"/>
      <c r="BP130" s="755"/>
      <c r="BQ130" s="755"/>
      <c r="BR130" s="755"/>
      <c r="BS130" s="756"/>
      <c r="BT130" s="754">
        <v>35</v>
      </c>
      <c r="BU130" s="755"/>
      <c r="BV130" s="755"/>
      <c r="BW130" s="755"/>
      <c r="BX130" s="755"/>
      <c r="BY130" s="755"/>
      <c r="BZ130" s="757"/>
      <c r="CA130" s="244"/>
      <c r="CB130" s="244"/>
      <c r="CC130" s="244"/>
      <c r="CD130" s="244"/>
      <c r="CE130" s="244"/>
      <c r="CF130" s="244"/>
      <c r="CG130" s="244"/>
      <c r="CH130" s="244"/>
      <c r="CI130" s="244"/>
      <c r="CJ130" s="244"/>
      <c r="CK130" s="244"/>
      <c r="CL130" s="244"/>
      <c r="CM130" s="244"/>
      <c r="CN130" s="244"/>
      <c r="CO130" s="244"/>
      <c r="CP130" s="244"/>
      <c r="CQ130" s="244"/>
      <c r="CR130" s="244"/>
      <c r="CS130" s="244"/>
      <c r="CT130" s="244"/>
      <c r="CU130" s="244"/>
      <c r="CV130" s="244"/>
      <c r="CW130" s="244"/>
      <c r="CX130" s="244"/>
      <c r="CY130" s="244"/>
      <c r="CZ130" s="244"/>
      <c r="DA130" s="244"/>
      <c r="DB130" s="244"/>
      <c r="DC130" s="244"/>
      <c r="DD130" s="244"/>
      <c r="DE130" s="244"/>
      <c r="DF130" s="244"/>
      <c r="DG130" s="244"/>
      <c r="DH130" s="244"/>
      <c r="DI130" s="244"/>
      <c r="DJ130" s="244"/>
      <c r="DK130" s="244"/>
      <c r="DL130" s="244"/>
      <c r="DM130" s="244"/>
      <c r="DN130" s="244"/>
      <c r="DO130" s="244"/>
      <c r="DP130" s="221"/>
      <c r="DQ130" s="221"/>
      <c r="DR130" s="221"/>
      <c r="DS130" s="221"/>
      <c r="DT130" s="221"/>
      <c r="DU130" s="221"/>
      <c r="DV130" s="221"/>
      <c r="DW130" s="221"/>
      <c r="DX130" s="221"/>
      <c r="DY130" s="221"/>
      <c r="DZ130" s="221"/>
    </row>
    <row r="131" spans="1:131" s="218" customFormat="1" ht="26.25" customHeight="1" thickBot="1" x14ac:dyDescent="0.25">
      <c r="A131" s="758"/>
      <c r="B131" s="759"/>
      <c r="C131" s="759"/>
      <c r="D131" s="759"/>
      <c r="E131" s="759"/>
      <c r="F131" s="759"/>
      <c r="G131" s="759"/>
      <c r="H131" s="759"/>
      <c r="I131" s="759"/>
      <c r="J131" s="759"/>
      <c r="K131" s="759"/>
      <c r="L131" s="759"/>
      <c r="M131" s="759"/>
      <c r="N131" s="759"/>
      <c r="O131" s="759"/>
      <c r="P131" s="759"/>
      <c r="Q131" s="759"/>
      <c r="R131" s="759"/>
      <c r="S131" s="759"/>
      <c r="T131" s="759"/>
      <c r="U131" s="759"/>
      <c r="V131" s="759"/>
      <c r="W131" s="760" t="s">
        <v>469</v>
      </c>
      <c r="X131" s="761"/>
      <c r="Y131" s="761"/>
      <c r="Z131" s="762"/>
      <c r="AA131" s="763">
        <v>4339223</v>
      </c>
      <c r="AB131" s="764"/>
      <c r="AC131" s="764"/>
      <c r="AD131" s="764"/>
      <c r="AE131" s="765"/>
      <c r="AF131" s="766">
        <v>4467370</v>
      </c>
      <c r="AG131" s="764"/>
      <c r="AH131" s="764"/>
      <c r="AI131" s="764"/>
      <c r="AJ131" s="765"/>
      <c r="AK131" s="766">
        <v>4669425</v>
      </c>
      <c r="AL131" s="764"/>
      <c r="AM131" s="764"/>
      <c r="AN131" s="764"/>
      <c r="AO131" s="765"/>
      <c r="AP131" s="767"/>
      <c r="AQ131" s="768"/>
      <c r="AR131" s="768"/>
      <c r="AS131" s="768"/>
      <c r="AT131" s="769"/>
      <c r="AU131" s="221"/>
      <c r="AV131" s="221"/>
      <c r="AW131" s="221"/>
      <c r="AX131" s="729" t="s">
        <v>470</v>
      </c>
      <c r="AY131" s="730"/>
      <c r="AZ131" s="730"/>
      <c r="BA131" s="730"/>
      <c r="BB131" s="730"/>
      <c r="BC131" s="730"/>
      <c r="BD131" s="730"/>
      <c r="BE131" s="731"/>
      <c r="BF131" s="732">
        <v>38.1</v>
      </c>
      <c r="BG131" s="733"/>
      <c r="BH131" s="733"/>
      <c r="BI131" s="733"/>
      <c r="BJ131" s="733"/>
      <c r="BK131" s="733"/>
      <c r="BL131" s="734"/>
      <c r="BM131" s="732">
        <v>350</v>
      </c>
      <c r="BN131" s="733"/>
      <c r="BO131" s="733"/>
      <c r="BP131" s="733"/>
      <c r="BQ131" s="733"/>
      <c r="BR131" s="733"/>
      <c r="BS131" s="734"/>
      <c r="BT131" s="735"/>
      <c r="BU131" s="736"/>
      <c r="BV131" s="736"/>
      <c r="BW131" s="736"/>
      <c r="BX131" s="736"/>
      <c r="BY131" s="736"/>
      <c r="BZ131" s="737"/>
      <c r="CA131" s="244"/>
      <c r="CB131" s="244"/>
      <c r="CC131" s="244"/>
      <c r="CD131" s="244"/>
      <c r="CE131" s="244"/>
      <c r="CF131" s="244"/>
      <c r="CG131" s="244"/>
      <c r="CH131" s="244"/>
      <c r="CI131" s="244"/>
      <c r="CJ131" s="244"/>
      <c r="CK131" s="244"/>
      <c r="CL131" s="244"/>
      <c r="CM131" s="244"/>
      <c r="CN131" s="244"/>
      <c r="CO131" s="244"/>
      <c r="CP131" s="244"/>
      <c r="CQ131" s="244"/>
      <c r="CR131" s="244"/>
      <c r="CS131" s="244"/>
      <c r="CT131" s="244"/>
      <c r="CU131" s="244"/>
      <c r="CV131" s="244"/>
      <c r="CW131" s="244"/>
      <c r="CX131" s="244"/>
      <c r="CY131" s="244"/>
      <c r="CZ131" s="244"/>
      <c r="DA131" s="244"/>
      <c r="DB131" s="244"/>
      <c r="DC131" s="244"/>
      <c r="DD131" s="244"/>
      <c r="DE131" s="244"/>
      <c r="DF131" s="244"/>
      <c r="DG131" s="244"/>
      <c r="DH131" s="244"/>
      <c r="DI131" s="244"/>
      <c r="DJ131" s="244"/>
      <c r="DK131" s="244"/>
      <c r="DL131" s="244"/>
      <c r="DM131" s="244"/>
      <c r="DN131" s="244"/>
      <c r="DO131" s="244"/>
      <c r="DP131" s="221"/>
      <c r="DQ131" s="221"/>
      <c r="DR131" s="221"/>
      <c r="DS131" s="221"/>
      <c r="DT131" s="221"/>
      <c r="DU131" s="221"/>
      <c r="DV131" s="221"/>
      <c r="DW131" s="221"/>
      <c r="DX131" s="221"/>
      <c r="DY131" s="221"/>
      <c r="DZ131" s="221"/>
    </row>
    <row r="132" spans="1:131" s="218" customFormat="1" ht="26.25" customHeight="1" x14ac:dyDescent="0.2">
      <c r="A132" s="738" t="s">
        <v>471</v>
      </c>
      <c r="B132" s="739"/>
      <c r="C132" s="739"/>
      <c r="D132" s="739"/>
      <c r="E132" s="739"/>
      <c r="F132" s="739"/>
      <c r="G132" s="739"/>
      <c r="H132" s="739"/>
      <c r="I132" s="739"/>
      <c r="J132" s="739"/>
      <c r="K132" s="739"/>
      <c r="L132" s="739"/>
      <c r="M132" s="739"/>
      <c r="N132" s="739"/>
      <c r="O132" s="739"/>
      <c r="P132" s="739"/>
      <c r="Q132" s="739"/>
      <c r="R132" s="739"/>
      <c r="S132" s="739"/>
      <c r="T132" s="739"/>
      <c r="U132" s="739"/>
      <c r="V132" s="742" t="s">
        <v>472</v>
      </c>
      <c r="W132" s="742"/>
      <c r="X132" s="742"/>
      <c r="Y132" s="742"/>
      <c r="Z132" s="743"/>
      <c r="AA132" s="744">
        <v>6.0604168070000002</v>
      </c>
      <c r="AB132" s="745"/>
      <c r="AC132" s="745"/>
      <c r="AD132" s="745"/>
      <c r="AE132" s="746"/>
      <c r="AF132" s="747">
        <v>6.72265785</v>
      </c>
      <c r="AG132" s="745"/>
      <c r="AH132" s="745"/>
      <c r="AI132" s="745"/>
      <c r="AJ132" s="746"/>
      <c r="AK132" s="747">
        <v>5.8818377000000002</v>
      </c>
      <c r="AL132" s="745"/>
      <c r="AM132" s="745"/>
      <c r="AN132" s="745"/>
      <c r="AO132" s="746"/>
      <c r="AP132" s="748"/>
      <c r="AQ132" s="749"/>
      <c r="AR132" s="749"/>
      <c r="AS132" s="749"/>
      <c r="AT132" s="750"/>
      <c r="AU132" s="245"/>
      <c r="AV132" s="221"/>
      <c r="AW132" s="221"/>
      <c r="AX132" s="221"/>
      <c r="AY132" s="221"/>
      <c r="AZ132" s="221"/>
      <c r="BA132" s="221"/>
      <c r="BB132" s="221"/>
      <c r="BC132" s="221"/>
      <c r="BD132" s="221"/>
      <c r="BE132" s="221"/>
      <c r="BF132" s="221"/>
      <c r="BG132" s="221"/>
      <c r="BH132" s="221"/>
      <c r="BI132" s="221"/>
      <c r="BJ132" s="221"/>
      <c r="BK132" s="221"/>
      <c r="BL132" s="221"/>
      <c r="BM132" s="221"/>
      <c r="BN132" s="221"/>
      <c r="BO132" s="221"/>
      <c r="BP132" s="221"/>
      <c r="BQ132" s="221"/>
      <c r="BR132" s="221"/>
      <c r="BS132" s="222"/>
      <c r="BT132" s="221"/>
      <c r="BU132" s="221"/>
      <c r="BV132" s="221"/>
      <c r="BW132" s="221"/>
      <c r="BX132" s="221"/>
      <c r="BY132" s="221"/>
      <c r="BZ132" s="221"/>
      <c r="CA132" s="244"/>
      <c r="CB132" s="244"/>
      <c r="CC132" s="244"/>
      <c r="CD132" s="244"/>
      <c r="CE132" s="244"/>
      <c r="CF132" s="244"/>
      <c r="CG132" s="244"/>
      <c r="CH132" s="244"/>
      <c r="CI132" s="244"/>
      <c r="CJ132" s="244"/>
      <c r="CK132" s="244"/>
      <c r="CL132" s="244"/>
      <c r="CM132" s="244"/>
      <c r="CN132" s="244"/>
      <c r="CO132" s="244"/>
      <c r="CP132" s="244"/>
      <c r="CQ132" s="244"/>
      <c r="CR132" s="244"/>
      <c r="CS132" s="244"/>
      <c r="CT132" s="244"/>
      <c r="CU132" s="244"/>
      <c r="CV132" s="244"/>
      <c r="CW132" s="244"/>
      <c r="CX132" s="244"/>
      <c r="CY132" s="244"/>
      <c r="CZ132" s="244"/>
      <c r="DA132" s="244"/>
      <c r="DB132" s="244"/>
      <c r="DC132" s="244"/>
      <c r="DD132" s="244"/>
      <c r="DE132" s="244"/>
      <c r="DF132" s="244"/>
      <c r="DG132" s="244"/>
      <c r="DH132" s="244"/>
      <c r="DI132" s="244"/>
      <c r="DJ132" s="244"/>
      <c r="DK132" s="244"/>
      <c r="DL132" s="244"/>
      <c r="DM132" s="244"/>
      <c r="DN132" s="244"/>
      <c r="DO132" s="244"/>
      <c r="DP132" s="221"/>
      <c r="DQ132" s="221"/>
      <c r="DR132" s="221"/>
      <c r="DS132" s="221"/>
      <c r="DT132" s="221"/>
      <c r="DU132" s="221"/>
      <c r="DV132" s="221"/>
      <c r="DW132" s="221"/>
      <c r="DX132" s="221"/>
      <c r="DY132" s="221"/>
      <c r="DZ132" s="221"/>
    </row>
    <row r="133" spans="1:131" s="218" customFormat="1" ht="26.25" customHeight="1" thickBot="1" x14ac:dyDescent="0.25">
      <c r="A133" s="740"/>
      <c r="B133" s="741"/>
      <c r="C133" s="741"/>
      <c r="D133" s="741"/>
      <c r="E133" s="741"/>
      <c r="F133" s="741"/>
      <c r="G133" s="741"/>
      <c r="H133" s="741"/>
      <c r="I133" s="741"/>
      <c r="J133" s="741"/>
      <c r="K133" s="741"/>
      <c r="L133" s="741"/>
      <c r="M133" s="741"/>
      <c r="N133" s="741"/>
      <c r="O133" s="741"/>
      <c r="P133" s="741"/>
      <c r="Q133" s="741"/>
      <c r="R133" s="741"/>
      <c r="S133" s="741"/>
      <c r="T133" s="741"/>
      <c r="U133" s="741"/>
      <c r="V133" s="721" t="s">
        <v>473</v>
      </c>
      <c r="W133" s="721"/>
      <c r="X133" s="721"/>
      <c r="Y133" s="721"/>
      <c r="Z133" s="722"/>
      <c r="AA133" s="723">
        <v>5.8</v>
      </c>
      <c r="AB133" s="724"/>
      <c r="AC133" s="724"/>
      <c r="AD133" s="724"/>
      <c r="AE133" s="725"/>
      <c r="AF133" s="723">
        <v>6.4</v>
      </c>
      <c r="AG133" s="724"/>
      <c r="AH133" s="724"/>
      <c r="AI133" s="724"/>
      <c r="AJ133" s="725"/>
      <c r="AK133" s="723">
        <v>6.2</v>
      </c>
      <c r="AL133" s="724"/>
      <c r="AM133" s="724"/>
      <c r="AN133" s="724"/>
      <c r="AO133" s="725"/>
      <c r="AP133" s="726"/>
      <c r="AQ133" s="727"/>
      <c r="AR133" s="727"/>
      <c r="AS133" s="727"/>
      <c r="AT133" s="728"/>
      <c r="AU133" s="221"/>
      <c r="AV133" s="221"/>
      <c r="AW133" s="221"/>
      <c r="AX133" s="221"/>
      <c r="AY133" s="221"/>
      <c r="AZ133" s="221"/>
      <c r="BA133" s="221"/>
      <c r="BB133" s="221"/>
      <c r="BC133" s="221"/>
      <c r="BD133" s="221"/>
      <c r="BE133" s="221"/>
      <c r="BF133" s="221"/>
      <c r="BG133" s="221"/>
      <c r="BH133" s="221"/>
      <c r="BI133" s="221"/>
      <c r="BJ133" s="221"/>
      <c r="BK133" s="221"/>
      <c r="BL133" s="221"/>
      <c r="BM133" s="221"/>
      <c r="BN133" s="244"/>
      <c r="BO133" s="244"/>
      <c r="BP133" s="244"/>
      <c r="BQ133" s="244"/>
      <c r="BR133" s="244"/>
      <c r="BS133" s="244"/>
      <c r="BT133" s="244"/>
      <c r="BU133" s="244"/>
      <c r="BV133" s="244"/>
      <c r="BW133" s="244"/>
      <c r="BX133" s="244"/>
      <c r="BY133" s="244"/>
      <c r="BZ133" s="244"/>
      <c r="CA133" s="244"/>
      <c r="CB133" s="244"/>
      <c r="CC133" s="244"/>
      <c r="CD133" s="244"/>
      <c r="CE133" s="244"/>
      <c r="CF133" s="244"/>
      <c r="CG133" s="244"/>
      <c r="CH133" s="244"/>
      <c r="CI133" s="244"/>
      <c r="CJ133" s="244"/>
      <c r="CK133" s="244"/>
      <c r="CL133" s="244"/>
      <c r="CM133" s="244"/>
      <c r="CN133" s="244"/>
      <c r="CO133" s="244"/>
      <c r="CP133" s="244"/>
      <c r="CQ133" s="244"/>
      <c r="CR133" s="244"/>
      <c r="CS133" s="244"/>
      <c r="CT133" s="244"/>
      <c r="CU133" s="244"/>
      <c r="CV133" s="244"/>
      <c r="CW133" s="244"/>
      <c r="CX133" s="244"/>
      <c r="CY133" s="244"/>
      <c r="CZ133" s="244"/>
      <c r="DA133" s="244"/>
      <c r="DB133" s="244"/>
      <c r="DC133" s="244"/>
      <c r="DD133" s="244"/>
      <c r="DE133" s="244"/>
      <c r="DF133" s="244"/>
      <c r="DG133" s="244"/>
      <c r="DH133" s="244"/>
      <c r="DI133" s="244"/>
      <c r="DJ133" s="244"/>
      <c r="DK133" s="244"/>
      <c r="DL133" s="244"/>
      <c r="DM133" s="244"/>
      <c r="DN133" s="244"/>
      <c r="DO133" s="244"/>
      <c r="DP133" s="221"/>
      <c r="DQ133" s="221"/>
      <c r="DR133" s="221"/>
      <c r="DS133" s="221"/>
      <c r="DT133" s="221"/>
      <c r="DU133" s="221"/>
      <c r="DV133" s="221"/>
      <c r="DW133" s="221"/>
      <c r="DX133" s="221"/>
      <c r="DY133" s="221"/>
      <c r="DZ133" s="221"/>
    </row>
    <row r="134" spans="1:131" ht="11.25" customHeight="1" x14ac:dyDescent="0.2">
      <c r="A134" s="246"/>
      <c r="B134" s="246"/>
      <c r="C134" s="246"/>
      <c r="D134" s="246"/>
      <c r="E134" s="246"/>
      <c r="F134" s="246"/>
      <c r="G134" s="246"/>
      <c r="H134" s="246"/>
      <c r="I134" s="246"/>
      <c r="J134" s="246"/>
      <c r="K134" s="246"/>
      <c r="L134" s="246"/>
      <c r="M134" s="246"/>
      <c r="N134" s="246"/>
      <c r="O134" s="246"/>
      <c r="P134" s="246"/>
      <c r="Q134" s="246"/>
      <c r="R134" s="246"/>
      <c r="S134" s="246"/>
      <c r="T134" s="246"/>
      <c r="U134" s="246"/>
      <c r="V134" s="246"/>
      <c r="W134" s="246"/>
      <c r="X134" s="246"/>
      <c r="Y134" s="246"/>
      <c r="Z134" s="246"/>
      <c r="AA134" s="246"/>
      <c r="AB134" s="246"/>
      <c r="AC134" s="246"/>
      <c r="AD134" s="246"/>
      <c r="AE134" s="246"/>
      <c r="AF134" s="246"/>
      <c r="AG134" s="246"/>
      <c r="AH134" s="246"/>
      <c r="AI134" s="246"/>
      <c r="AJ134" s="246"/>
      <c r="AK134" s="246"/>
      <c r="AL134" s="246"/>
      <c r="AM134" s="246"/>
      <c r="AN134" s="246"/>
      <c r="AO134" s="246"/>
      <c r="AP134" s="246"/>
      <c r="AQ134" s="246"/>
      <c r="AR134" s="246"/>
      <c r="AS134" s="246"/>
      <c r="AT134" s="246"/>
      <c r="AU134" s="221"/>
      <c r="AV134" s="221"/>
      <c r="AW134" s="221"/>
      <c r="AX134" s="221"/>
      <c r="AY134" s="221"/>
      <c r="AZ134" s="221"/>
      <c r="BA134" s="221"/>
      <c r="BB134" s="221"/>
      <c r="BC134" s="221"/>
      <c r="BD134" s="221"/>
      <c r="BE134" s="221"/>
      <c r="BF134" s="221"/>
      <c r="BG134" s="221"/>
      <c r="BH134" s="221"/>
      <c r="BI134" s="221"/>
      <c r="BJ134" s="221"/>
      <c r="BK134" s="221"/>
      <c r="BL134" s="221"/>
      <c r="BM134" s="221"/>
      <c r="BN134" s="244"/>
      <c r="BO134" s="244"/>
      <c r="BP134" s="244"/>
      <c r="BQ134" s="244"/>
      <c r="BR134" s="244"/>
      <c r="BS134" s="244"/>
      <c r="BT134" s="244"/>
      <c r="BU134" s="244"/>
      <c r="BV134" s="244"/>
      <c r="BW134" s="244"/>
      <c r="BX134" s="244"/>
      <c r="BY134" s="244"/>
      <c r="BZ134" s="244"/>
      <c r="CA134" s="244"/>
      <c r="CB134" s="244"/>
      <c r="CC134" s="244"/>
      <c r="CD134" s="244"/>
      <c r="CE134" s="244"/>
      <c r="CF134" s="244"/>
      <c r="CG134" s="244"/>
      <c r="CH134" s="244"/>
      <c r="CI134" s="244"/>
      <c r="CJ134" s="244"/>
      <c r="CK134" s="244"/>
      <c r="CL134" s="244"/>
      <c r="CM134" s="244"/>
      <c r="CN134" s="244"/>
      <c r="CO134" s="244"/>
      <c r="CP134" s="244"/>
      <c r="CQ134" s="244"/>
      <c r="CR134" s="244"/>
      <c r="CS134" s="244"/>
      <c r="CT134" s="244"/>
      <c r="CU134" s="244"/>
      <c r="CV134" s="244"/>
      <c r="CW134" s="244"/>
      <c r="CX134" s="244"/>
      <c r="CY134" s="244"/>
      <c r="CZ134" s="244"/>
      <c r="DA134" s="244"/>
      <c r="DB134" s="244"/>
      <c r="DC134" s="244"/>
      <c r="DD134" s="244"/>
      <c r="DE134" s="244"/>
      <c r="DF134" s="244"/>
      <c r="DG134" s="244"/>
      <c r="DH134" s="244"/>
      <c r="DI134" s="244"/>
      <c r="DJ134" s="244"/>
      <c r="DK134" s="244"/>
      <c r="DL134" s="244"/>
      <c r="DM134" s="244"/>
      <c r="DN134" s="244"/>
      <c r="DO134" s="244"/>
      <c r="DP134" s="221"/>
      <c r="DQ134" s="221"/>
      <c r="DR134" s="221"/>
      <c r="DS134" s="221"/>
      <c r="DT134" s="221"/>
      <c r="DU134" s="221"/>
      <c r="DV134" s="221"/>
      <c r="DW134" s="221"/>
      <c r="DX134" s="221"/>
      <c r="DY134" s="221"/>
      <c r="DZ134" s="221"/>
      <c r="EA134" s="218"/>
    </row>
    <row r="135" spans="1:131" ht="14.4" hidden="1" x14ac:dyDescent="0.2">
      <c r="AU135" s="246"/>
      <c r="AV135" s="246"/>
      <c r="AW135" s="246"/>
      <c r="AX135" s="246"/>
      <c r="AY135" s="246"/>
      <c r="AZ135" s="246"/>
      <c r="BA135" s="246"/>
      <c r="BB135" s="246"/>
      <c r="BC135" s="246"/>
      <c r="BD135" s="246"/>
      <c r="BE135" s="246"/>
      <c r="BF135" s="246"/>
      <c r="BG135" s="246"/>
      <c r="BH135" s="246"/>
      <c r="BI135" s="246"/>
      <c r="BJ135" s="246"/>
      <c r="BK135" s="246"/>
      <c r="BL135" s="246"/>
      <c r="BM135" s="246"/>
      <c r="BN135" s="246"/>
      <c r="BO135" s="246"/>
      <c r="BP135" s="246"/>
      <c r="BQ135" s="246"/>
      <c r="BR135" s="246"/>
      <c r="BS135" s="246"/>
      <c r="BT135" s="246"/>
      <c r="BU135" s="246"/>
      <c r="BV135" s="246"/>
      <c r="BW135" s="246"/>
      <c r="BX135" s="246"/>
      <c r="BY135" s="246"/>
      <c r="BZ135" s="246"/>
      <c r="CA135" s="246"/>
      <c r="CB135" s="246"/>
      <c r="CC135" s="246"/>
      <c r="CD135" s="246"/>
      <c r="CE135" s="246"/>
      <c r="CF135" s="246"/>
      <c r="CG135" s="246"/>
      <c r="CH135" s="246"/>
      <c r="CI135" s="246"/>
      <c r="CJ135" s="246"/>
      <c r="CK135" s="246"/>
      <c r="CL135" s="246"/>
      <c r="CM135" s="246"/>
      <c r="CN135" s="246"/>
      <c r="CO135" s="246"/>
      <c r="CP135" s="246"/>
      <c r="CQ135" s="246"/>
      <c r="CR135" s="246"/>
      <c r="CS135" s="246"/>
      <c r="CT135" s="246"/>
      <c r="CU135" s="246"/>
      <c r="CV135" s="246"/>
      <c r="CW135" s="246"/>
      <c r="CX135" s="246"/>
      <c r="CY135" s="246"/>
      <c r="CZ135" s="246"/>
      <c r="DA135" s="246"/>
      <c r="DB135" s="246"/>
      <c r="DC135" s="246"/>
      <c r="DD135" s="246"/>
      <c r="DE135" s="246"/>
      <c r="DF135" s="246"/>
      <c r="DG135" s="246"/>
      <c r="DH135" s="246"/>
      <c r="DI135" s="246"/>
      <c r="DJ135" s="246"/>
      <c r="DK135" s="246"/>
      <c r="DL135" s="246"/>
      <c r="DM135" s="246"/>
      <c r="DN135" s="246"/>
      <c r="DO135" s="246"/>
      <c r="DP135" s="246"/>
      <c r="DQ135" s="246"/>
      <c r="DR135" s="246"/>
      <c r="DS135" s="246"/>
      <c r="DT135" s="246"/>
      <c r="DU135" s="246"/>
      <c r="DV135" s="246"/>
      <c r="DW135" s="246"/>
      <c r="DX135" s="246"/>
      <c r="DY135" s="246"/>
      <c r="DZ135" s="246"/>
    </row>
  </sheetData>
  <sheetProtection algorithmName="SHA-512" hashValue="RSw8q0X1DsasTCjJwXcikuMBF7LbVU9kyRPlc2OD+3/IgbbEUnZ6mTHzMs0L6oNvRFoN0bXiNnuEFg4Kd8K5sA==" saltValue="yG8LPiiMPFJl49w2CoQPXw=="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2"/>
  <cols>
    <col min="1" max="120" width="2.77734375" style="248" customWidth="1"/>
    <col min="121" max="121" width="0" style="247" hidden="1" customWidth="1"/>
    <col min="122" max="16384" width="9" style="247" hidden="1"/>
  </cols>
  <sheetData>
    <row r="1" spans="1:120" ht="13.2" x14ac:dyDescent="0.2">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247"/>
    </row>
    <row r="17" spans="119:120" ht="13.2" x14ac:dyDescent="0.2">
      <c r="DP17" s="247"/>
    </row>
    <row r="18" spans="119:120" ht="13.2" x14ac:dyDescent="0.2"/>
    <row r="19" spans="119:120" ht="13.2" x14ac:dyDescent="0.2"/>
    <row r="20" spans="119:120" ht="13.2" x14ac:dyDescent="0.2">
      <c r="DO20" s="247"/>
      <c r="DP20" s="247"/>
    </row>
    <row r="21" spans="119:120" ht="13.2" x14ac:dyDescent="0.2">
      <c r="DP21" s="247"/>
    </row>
    <row r="22" spans="119:120" ht="13.2" x14ac:dyDescent="0.2"/>
    <row r="23" spans="119:120" ht="13.2" x14ac:dyDescent="0.2">
      <c r="DO23" s="247"/>
      <c r="DP23" s="247"/>
    </row>
    <row r="24" spans="119:120" ht="13.2" x14ac:dyDescent="0.2">
      <c r="DP24" s="247"/>
    </row>
    <row r="25" spans="119:120" ht="13.2" x14ac:dyDescent="0.2">
      <c r="DP25" s="247"/>
    </row>
    <row r="26" spans="119:120" ht="13.2" x14ac:dyDescent="0.2">
      <c r="DO26" s="247"/>
      <c r="DP26" s="247"/>
    </row>
    <row r="27" spans="119:120" ht="13.2" x14ac:dyDescent="0.2"/>
    <row r="28" spans="119:120" ht="13.2" x14ac:dyDescent="0.2">
      <c r="DO28" s="247"/>
      <c r="DP28" s="247"/>
    </row>
    <row r="29" spans="119:120" ht="13.2" x14ac:dyDescent="0.2">
      <c r="DP29" s="247"/>
    </row>
    <row r="30" spans="119:120" ht="13.2" x14ac:dyDescent="0.2"/>
    <row r="31" spans="119:120" ht="13.2" x14ac:dyDescent="0.2">
      <c r="DO31" s="247"/>
      <c r="DP31" s="247"/>
    </row>
    <row r="32" spans="119:120" ht="13.2" x14ac:dyDescent="0.2"/>
    <row r="33" spans="98:120" ht="13.2" x14ac:dyDescent="0.2">
      <c r="DO33" s="247"/>
      <c r="DP33" s="247"/>
    </row>
    <row r="34" spans="98:120" ht="13.2" x14ac:dyDescent="0.2">
      <c r="DM34" s="247"/>
    </row>
    <row r="35" spans="98:120" ht="13.2" x14ac:dyDescent="0.2">
      <c r="CT35" s="247"/>
      <c r="CU35" s="247"/>
      <c r="CV35" s="247"/>
      <c r="CY35" s="247"/>
      <c r="CZ35" s="247"/>
      <c r="DA35" s="247"/>
      <c r="DD35" s="247"/>
      <c r="DE35" s="247"/>
      <c r="DF35" s="247"/>
      <c r="DI35" s="247"/>
      <c r="DJ35" s="247"/>
      <c r="DK35" s="247"/>
      <c r="DM35" s="247"/>
      <c r="DN35" s="247"/>
      <c r="DO35" s="247"/>
      <c r="DP35" s="247"/>
    </row>
    <row r="36" spans="98:120" ht="13.2" x14ac:dyDescent="0.2"/>
    <row r="37" spans="98:120" ht="13.2" x14ac:dyDescent="0.2">
      <c r="CW37" s="247"/>
      <c r="DB37" s="247"/>
      <c r="DG37" s="247"/>
      <c r="DL37" s="247"/>
      <c r="DP37" s="247"/>
    </row>
    <row r="38" spans="98:120" ht="13.2" x14ac:dyDescent="0.2">
      <c r="CT38" s="247"/>
      <c r="CU38" s="247"/>
      <c r="CV38" s="247"/>
      <c r="CW38" s="247"/>
      <c r="CY38" s="247"/>
      <c r="CZ38" s="247"/>
      <c r="DA38" s="247"/>
      <c r="DB38" s="247"/>
      <c r="DD38" s="247"/>
      <c r="DE38" s="247"/>
      <c r="DF38" s="247"/>
      <c r="DG38" s="247"/>
      <c r="DI38" s="247"/>
      <c r="DJ38" s="247"/>
      <c r="DK38" s="247"/>
      <c r="DL38" s="247"/>
      <c r="DN38" s="247"/>
      <c r="DO38" s="247"/>
      <c r="DP38" s="247"/>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247"/>
      <c r="DO49" s="247"/>
      <c r="DP49" s="247"/>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247"/>
      <c r="CS63" s="247"/>
      <c r="CX63" s="247"/>
      <c r="DC63" s="247"/>
      <c r="DH63" s="247"/>
    </row>
    <row r="64" spans="22:120" ht="13.2" x14ac:dyDescent="0.2">
      <c r="V64" s="247"/>
    </row>
    <row r="65" spans="15:120" ht="13.2" x14ac:dyDescent="0.2">
      <c r="X65" s="247"/>
      <c r="Z65" s="247"/>
      <c r="AA65" s="247"/>
      <c r="AB65" s="247"/>
      <c r="AC65" s="247"/>
      <c r="AD65" s="247"/>
      <c r="AE65" s="247"/>
      <c r="AF65" s="247"/>
      <c r="AG65" s="247"/>
      <c r="AH65" s="247"/>
      <c r="AI65" s="247"/>
      <c r="AJ65" s="247"/>
      <c r="AK65" s="247"/>
      <c r="AL65" s="247"/>
      <c r="AM65" s="247"/>
      <c r="AN65" s="247"/>
      <c r="AO65" s="247"/>
      <c r="AP65" s="247"/>
      <c r="AQ65" s="247"/>
      <c r="AR65" s="247"/>
      <c r="AS65" s="247"/>
      <c r="AT65" s="247"/>
      <c r="AU65" s="247"/>
      <c r="AV65" s="247"/>
      <c r="AW65" s="247"/>
      <c r="AX65" s="247"/>
      <c r="AY65" s="247"/>
      <c r="AZ65" s="247"/>
      <c r="BA65" s="247"/>
      <c r="BB65" s="247"/>
      <c r="BC65" s="247"/>
      <c r="BD65" s="247"/>
      <c r="BE65" s="247"/>
      <c r="BF65" s="247"/>
      <c r="BG65" s="247"/>
      <c r="BH65" s="247"/>
      <c r="BI65" s="247"/>
      <c r="BJ65" s="247"/>
      <c r="BK65" s="247"/>
      <c r="BL65" s="247"/>
      <c r="BM65" s="247"/>
      <c r="BN65" s="247"/>
      <c r="BO65" s="247"/>
      <c r="BP65" s="247"/>
      <c r="BQ65" s="247"/>
      <c r="BR65" s="247"/>
      <c r="BS65" s="247"/>
      <c r="BT65" s="247"/>
      <c r="BU65" s="247"/>
      <c r="BV65" s="247"/>
      <c r="BW65" s="247"/>
      <c r="BX65" s="247"/>
      <c r="BY65" s="247"/>
      <c r="BZ65" s="247"/>
      <c r="CA65" s="247"/>
      <c r="CB65" s="247"/>
      <c r="CC65" s="247"/>
      <c r="CD65" s="247"/>
      <c r="CE65" s="247"/>
      <c r="CF65" s="247"/>
      <c r="CG65" s="247"/>
      <c r="CH65" s="247"/>
      <c r="CI65" s="247"/>
      <c r="CJ65" s="247"/>
      <c r="CK65" s="247"/>
      <c r="CL65" s="247"/>
      <c r="CM65" s="247"/>
      <c r="CN65" s="247"/>
      <c r="CO65" s="247"/>
      <c r="CP65" s="247"/>
      <c r="CQ65" s="247"/>
      <c r="CR65" s="247"/>
      <c r="CU65" s="247"/>
      <c r="CZ65" s="247"/>
      <c r="DE65" s="247"/>
      <c r="DJ65" s="247"/>
    </row>
    <row r="66" spans="15:120" ht="13.2" x14ac:dyDescent="0.2">
      <c r="Q66" s="247"/>
      <c r="S66" s="247"/>
      <c r="U66" s="247"/>
      <c r="DM66" s="247"/>
    </row>
    <row r="67" spans="15:120" ht="13.2" x14ac:dyDescent="0.2">
      <c r="O67" s="247"/>
      <c r="P67" s="247"/>
      <c r="R67" s="247"/>
      <c r="T67" s="247"/>
      <c r="Y67" s="247"/>
      <c r="CT67" s="247"/>
      <c r="CV67" s="247"/>
      <c r="CW67" s="247"/>
      <c r="CY67" s="247"/>
      <c r="DA67" s="247"/>
      <c r="DB67" s="247"/>
      <c r="DD67" s="247"/>
      <c r="DF67" s="247"/>
      <c r="DG67" s="247"/>
      <c r="DI67" s="247"/>
      <c r="DK67" s="247"/>
      <c r="DL67" s="247"/>
      <c r="DN67" s="247"/>
      <c r="DO67" s="247"/>
      <c r="DP67" s="247"/>
    </row>
    <row r="68" spans="15:120" ht="13.2" x14ac:dyDescent="0.2"/>
    <row r="69" spans="15:120" ht="13.2" x14ac:dyDescent="0.2"/>
    <row r="70" spans="15:120" ht="13.2" x14ac:dyDescent="0.2"/>
    <row r="71" spans="15:120" ht="13.2" x14ac:dyDescent="0.2"/>
    <row r="72" spans="15:120" ht="13.2" x14ac:dyDescent="0.2">
      <c r="DP72" s="247"/>
    </row>
    <row r="73" spans="15:120" ht="13.2" x14ac:dyDescent="0.2">
      <c r="DP73" s="247"/>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247"/>
      <c r="CX96" s="247"/>
      <c r="DC96" s="247"/>
      <c r="DH96" s="247"/>
    </row>
    <row r="97" spans="24:120" ht="13.2" x14ac:dyDescent="0.2">
      <c r="CS97" s="247"/>
      <c r="CX97" s="247"/>
      <c r="DC97" s="247"/>
      <c r="DH97" s="247"/>
      <c r="DP97" s="248" t="s">
        <v>474</v>
      </c>
    </row>
    <row r="98" spans="24:120" ht="13.2" hidden="1" x14ac:dyDescent="0.2">
      <c r="CS98" s="247"/>
      <c r="CX98" s="247"/>
      <c r="DC98" s="247"/>
      <c r="DH98" s="247"/>
    </row>
    <row r="99" spans="24:120" ht="13.2" hidden="1" x14ac:dyDescent="0.2">
      <c r="CS99" s="247"/>
      <c r="CX99" s="247"/>
      <c r="DC99" s="247"/>
      <c r="DH99" s="247"/>
    </row>
    <row r="101" spans="24:120" ht="12" hidden="1" customHeight="1" x14ac:dyDescent="0.2">
      <c r="X101" s="247"/>
      <c r="Y101" s="247"/>
      <c r="Z101" s="247"/>
      <c r="AA101" s="247"/>
      <c r="AB101" s="247"/>
      <c r="AC101" s="247"/>
      <c r="AD101" s="247"/>
      <c r="AE101" s="247"/>
      <c r="AF101" s="247"/>
      <c r="AG101" s="247"/>
      <c r="AH101" s="247"/>
      <c r="AI101" s="247"/>
      <c r="AJ101" s="247"/>
      <c r="AK101" s="247"/>
      <c r="AL101" s="247"/>
      <c r="AM101" s="247"/>
      <c r="AN101" s="247"/>
      <c r="AO101" s="247"/>
      <c r="AP101" s="247"/>
      <c r="AQ101" s="247"/>
      <c r="AR101" s="247"/>
      <c r="AS101" s="247"/>
      <c r="AT101" s="247"/>
      <c r="AU101" s="247"/>
      <c r="AV101" s="247"/>
      <c r="AW101" s="247"/>
      <c r="AX101" s="247"/>
      <c r="AY101" s="247"/>
      <c r="AZ101" s="247"/>
      <c r="BA101" s="247"/>
      <c r="BB101" s="247"/>
      <c r="BC101" s="247"/>
      <c r="BD101" s="247"/>
      <c r="BE101" s="247"/>
      <c r="BF101" s="247"/>
      <c r="BG101" s="247"/>
      <c r="BH101" s="247"/>
      <c r="BI101" s="247"/>
      <c r="BJ101" s="247"/>
      <c r="BK101" s="247"/>
      <c r="BL101" s="247"/>
      <c r="BM101" s="247"/>
      <c r="BN101" s="247"/>
      <c r="BO101" s="247"/>
      <c r="BP101" s="247"/>
      <c r="BQ101" s="247"/>
      <c r="BR101" s="247"/>
      <c r="BS101" s="247"/>
      <c r="BT101" s="247"/>
      <c r="BU101" s="247"/>
      <c r="BV101" s="247"/>
      <c r="BW101" s="247"/>
      <c r="BX101" s="247"/>
      <c r="BY101" s="247"/>
      <c r="BZ101" s="247"/>
      <c r="CA101" s="247"/>
      <c r="CB101" s="247"/>
      <c r="CC101" s="247"/>
      <c r="CD101" s="247"/>
      <c r="CE101" s="247"/>
      <c r="CF101" s="247"/>
      <c r="CG101" s="247"/>
      <c r="CH101" s="247"/>
      <c r="CI101" s="247"/>
      <c r="CJ101" s="247"/>
      <c r="CK101" s="247"/>
      <c r="CL101" s="247"/>
      <c r="CM101" s="247"/>
      <c r="CN101" s="247"/>
      <c r="CO101" s="247"/>
      <c r="CP101" s="247"/>
      <c r="CQ101" s="247"/>
      <c r="CR101" s="247"/>
      <c r="CU101" s="247"/>
      <c r="CZ101" s="247"/>
      <c r="DE101" s="247"/>
      <c r="DJ101" s="247"/>
    </row>
    <row r="102" spans="24:120" ht="1.5" hidden="1" customHeight="1" x14ac:dyDescent="0.2">
      <c r="CU102" s="247"/>
      <c r="CZ102" s="247"/>
      <c r="DE102" s="247"/>
      <c r="DJ102" s="247"/>
      <c r="DM102" s="247"/>
    </row>
    <row r="103" spans="24:120" ht="13.2" hidden="1" x14ac:dyDescent="0.2">
      <c r="CT103" s="247"/>
      <c r="CV103" s="247"/>
      <c r="CW103" s="247"/>
      <c r="CY103" s="247"/>
      <c r="DA103" s="247"/>
      <c r="DB103" s="247"/>
      <c r="DD103" s="247"/>
      <c r="DF103" s="247"/>
      <c r="DG103" s="247"/>
      <c r="DI103" s="247"/>
      <c r="DK103" s="247"/>
      <c r="DL103" s="247"/>
      <c r="DM103" s="247"/>
      <c r="DN103" s="247"/>
      <c r="DO103" s="247"/>
      <c r="DP103" s="247"/>
    </row>
    <row r="104" spans="24:120" ht="13.2" hidden="1" x14ac:dyDescent="0.2">
      <c r="CV104" s="247"/>
      <c r="CW104" s="247"/>
      <c r="DA104" s="247"/>
      <c r="DB104" s="247"/>
      <c r="DF104" s="247"/>
      <c r="DG104" s="247"/>
      <c r="DK104" s="247"/>
      <c r="DL104" s="247"/>
      <c r="DN104" s="247"/>
      <c r="DO104" s="247"/>
      <c r="DP104" s="247"/>
    </row>
    <row r="105" spans="24:120" ht="12.75" hidden="1" customHeight="1" x14ac:dyDescent="0.2"/>
  </sheetData>
  <sheetProtection algorithmName="SHA-512" hashValue="/8m3Git0cVyizzLK8s8WnNYIP51oZUfs+twpzkJMQrqNNS/OR8lk3ZiCDgKLwbIwokKIsz1m2OhzhBrE9JVseA==" saltValue="XD9xD8PDw7Kjn5/aaVQ4aQ==" spinCount="100000" sheet="1" objects="1" scenarios="1"/>
  <dataConsolidate/>
  <phoneticPr fontId="2"/>
  <printOptions horizontalCentered="1" verticalCentered="1"/>
  <pageMargins left="0" right="0" top="0" bottom="0" header="0" footer="0"/>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2"/>
  <cols>
    <col min="1" max="116" width="2.6640625" style="248" customWidth="1"/>
    <col min="117" max="16384" width="9" style="247" hidden="1"/>
  </cols>
  <sheetData>
    <row r="1" spans="2:116" ht="13.2" x14ac:dyDescent="0.2">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row>
    <row r="2" spans="2:116" ht="13.2" x14ac:dyDescent="0.2"/>
    <row r="3" spans="2:116" ht="13.2" x14ac:dyDescent="0.2"/>
    <row r="4" spans="2:116" ht="13.2" x14ac:dyDescent="0.2">
      <c r="R4" s="247"/>
      <c r="S4" s="247"/>
      <c r="T4" s="247"/>
      <c r="U4" s="247"/>
      <c r="V4" s="247"/>
      <c r="W4" s="247"/>
      <c r="X4" s="247"/>
      <c r="Y4" s="247"/>
      <c r="Z4" s="247"/>
      <c r="AA4" s="247"/>
      <c r="AB4" s="247"/>
      <c r="AC4" s="247"/>
      <c r="AD4" s="247"/>
      <c r="AE4" s="247"/>
      <c r="AF4" s="247"/>
      <c r="AG4" s="247"/>
      <c r="AH4" s="247"/>
      <c r="AI4" s="247"/>
      <c r="AJ4" s="247"/>
      <c r="AK4" s="247"/>
      <c r="AL4" s="247"/>
      <c r="AM4" s="247"/>
      <c r="AN4" s="247"/>
      <c r="AO4" s="247"/>
      <c r="AP4" s="247"/>
      <c r="AQ4" s="247"/>
      <c r="AR4" s="247"/>
      <c r="AS4" s="247"/>
      <c r="AT4" s="247"/>
      <c r="AU4" s="247"/>
      <c r="AV4" s="247"/>
      <c r="AW4" s="247"/>
      <c r="AX4" s="247"/>
      <c r="AY4" s="247"/>
      <c r="AZ4" s="247"/>
      <c r="BA4" s="247"/>
      <c r="BB4" s="247"/>
      <c r="BC4" s="247"/>
      <c r="BD4" s="247"/>
      <c r="BE4" s="247"/>
      <c r="BF4" s="247"/>
      <c r="BG4" s="247"/>
      <c r="BH4" s="247"/>
      <c r="BI4" s="247"/>
      <c r="BJ4" s="247"/>
      <c r="BK4" s="247"/>
      <c r="BL4" s="247"/>
      <c r="BM4" s="247"/>
      <c r="BN4" s="247"/>
      <c r="BO4" s="247"/>
      <c r="BP4" s="247"/>
      <c r="BQ4" s="247"/>
      <c r="BR4" s="247"/>
      <c r="BS4" s="247"/>
      <c r="BT4" s="247"/>
      <c r="BU4" s="247"/>
      <c r="BV4" s="247"/>
      <c r="BW4" s="247"/>
      <c r="BX4" s="247"/>
      <c r="BY4" s="247"/>
      <c r="BZ4" s="247"/>
      <c r="CA4" s="247"/>
      <c r="CB4" s="247"/>
      <c r="CC4" s="247"/>
      <c r="CD4" s="247"/>
      <c r="CE4" s="247"/>
      <c r="CF4" s="247"/>
      <c r="CG4" s="247"/>
      <c r="CH4" s="247"/>
      <c r="CI4" s="247"/>
      <c r="CJ4" s="247"/>
      <c r="CK4" s="247"/>
      <c r="CL4" s="247"/>
      <c r="CM4" s="247"/>
      <c r="CN4" s="247"/>
      <c r="CO4" s="247"/>
      <c r="CP4" s="247"/>
      <c r="CQ4" s="247"/>
      <c r="CR4" s="247"/>
      <c r="CS4" s="247"/>
      <c r="CT4" s="247"/>
      <c r="CU4" s="247"/>
      <c r="CV4" s="247"/>
      <c r="CW4" s="247"/>
      <c r="CX4" s="247"/>
      <c r="CY4" s="247"/>
      <c r="CZ4" s="247"/>
      <c r="DA4" s="247"/>
      <c r="DB4" s="247"/>
      <c r="DC4" s="247"/>
      <c r="DD4" s="247"/>
      <c r="DE4" s="247"/>
      <c r="DF4" s="247"/>
      <c r="DG4" s="247"/>
      <c r="DH4" s="247"/>
      <c r="DI4" s="247"/>
      <c r="DJ4" s="247"/>
      <c r="DK4" s="247"/>
      <c r="DL4" s="247"/>
    </row>
    <row r="5" spans="2:116" ht="13.2" x14ac:dyDescent="0.2">
      <c r="R5" s="247"/>
      <c r="S5" s="247"/>
      <c r="T5" s="247"/>
      <c r="U5" s="247"/>
      <c r="V5" s="247"/>
      <c r="W5" s="247"/>
      <c r="X5" s="247"/>
      <c r="Y5" s="247"/>
      <c r="Z5" s="247"/>
      <c r="AA5" s="247"/>
      <c r="AB5" s="247"/>
      <c r="AC5" s="247"/>
      <c r="AD5" s="247"/>
      <c r="AE5" s="247"/>
      <c r="AF5" s="247"/>
      <c r="AG5" s="247"/>
      <c r="AH5" s="247"/>
      <c r="AI5" s="247"/>
      <c r="AJ5" s="247"/>
      <c r="AK5" s="247"/>
      <c r="AL5" s="247"/>
      <c r="AM5" s="247"/>
      <c r="AN5" s="247"/>
      <c r="AO5" s="247"/>
      <c r="AP5" s="247"/>
      <c r="AQ5" s="247"/>
      <c r="AR5" s="247"/>
      <c r="AS5" s="247"/>
      <c r="AT5" s="247"/>
      <c r="AU5" s="247"/>
      <c r="AV5" s="247"/>
      <c r="AW5" s="247"/>
      <c r="AX5" s="247"/>
      <c r="AY5" s="247"/>
      <c r="AZ5" s="247"/>
      <c r="BA5" s="247"/>
      <c r="BB5" s="247"/>
      <c r="BC5" s="247"/>
      <c r="BD5" s="247"/>
      <c r="BE5" s="247"/>
      <c r="BF5" s="247"/>
      <c r="BG5" s="247"/>
      <c r="BH5" s="247"/>
      <c r="BI5" s="247"/>
      <c r="BJ5" s="247"/>
      <c r="BK5" s="247"/>
      <c r="BL5" s="247"/>
      <c r="BM5" s="247"/>
      <c r="BN5" s="247"/>
      <c r="BO5" s="247"/>
      <c r="BP5" s="247"/>
      <c r="BQ5" s="247"/>
      <c r="BR5" s="247"/>
      <c r="BS5" s="247"/>
      <c r="BT5" s="247"/>
      <c r="BU5" s="247"/>
      <c r="BV5" s="247"/>
      <c r="BW5" s="247"/>
      <c r="BX5" s="247"/>
      <c r="BY5" s="247"/>
      <c r="BZ5" s="247"/>
      <c r="CA5" s="247"/>
      <c r="CB5" s="247"/>
      <c r="CC5" s="247"/>
      <c r="CD5" s="247"/>
      <c r="CE5" s="247"/>
      <c r="CF5" s="247"/>
      <c r="CG5" s="247"/>
      <c r="CH5" s="247"/>
      <c r="CI5" s="247"/>
      <c r="CJ5" s="247"/>
      <c r="CK5" s="247"/>
      <c r="CL5" s="247"/>
      <c r="CM5" s="247"/>
      <c r="CN5" s="247"/>
      <c r="CO5" s="247"/>
      <c r="CP5" s="247"/>
      <c r="CQ5" s="247"/>
      <c r="CR5" s="247"/>
      <c r="CS5" s="247"/>
      <c r="CT5" s="247"/>
      <c r="CU5" s="247"/>
      <c r="CV5" s="247"/>
      <c r="CW5" s="247"/>
      <c r="CX5" s="247"/>
      <c r="CY5" s="247"/>
      <c r="CZ5" s="247"/>
      <c r="DA5" s="247"/>
      <c r="DB5" s="247"/>
      <c r="DC5" s="247"/>
      <c r="DD5" s="247"/>
      <c r="DE5" s="247"/>
      <c r="DF5" s="247"/>
      <c r="DG5" s="247"/>
      <c r="DH5" s="247"/>
      <c r="DI5" s="247"/>
      <c r="DJ5" s="247"/>
      <c r="DK5" s="247"/>
      <c r="DL5" s="247"/>
    </row>
    <row r="6" spans="2:116" ht="13.2" x14ac:dyDescent="0.2"/>
    <row r="7" spans="2:116" ht="13.2" x14ac:dyDescent="0.2"/>
    <row r="8" spans="2:116" ht="13.2" x14ac:dyDescent="0.2"/>
    <row r="9" spans="2:116" ht="13.2" x14ac:dyDescent="0.2"/>
    <row r="10" spans="2:116" ht="13.2" x14ac:dyDescent="0.2"/>
    <row r="11" spans="2:116" ht="13.2" x14ac:dyDescent="0.2"/>
    <row r="12" spans="2:116" ht="13.2" x14ac:dyDescent="0.2"/>
    <row r="13" spans="2:116" ht="13.2" x14ac:dyDescent="0.2"/>
    <row r="14" spans="2:116" ht="13.2" x14ac:dyDescent="0.2"/>
    <row r="15" spans="2:116" ht="13.2" x14ac:dyDescent="0.2"/>
    <row r="16" spans="2:116" ht="13.2" x14ac:dyDescent="0.2"/>
    <row r="17" spans="9:116" ht="13.2" x14ac:dyDescent="0.2"/>
    <row r="18" spans="9:116" ht="13.2" x14ac:dyDescent="0.2">
      <c r="I18" s="247"/>
      <c r="J18" s="247"/>
      <c r="K18" s="247"/>
      <c r="L18" s="247"/>
      <c r="M18" s="247"/>
      <c r="N18" s="247"/>
      <c r="O18" s="247"/>
      <c r="P18" s="247"/>
      <c r="Q18" s="247"/>
      <c r="R18" s="247"/>
      <c r="S18" s="247"/>
      <c r="T18" s="247"/>
      <c r="U18" s="247"/>
      <c r="V18" s="247"/>
      <c r="W18" s="247"/>
      <c r="X18" s="247"/>
      <c r="Y18" s="247"/>
      <c r="Z18" s="247"/>
      <c r="AA18" s="247"/>
      <c r="AB18" s="247"/>
      <c r="AC18" s="247"/>
      <c r="AD18" s="247"/>
      <c r="AE18" s="247"/>
      <c r="AF18" s="247"/>
      <c r="AG18" s="247"/>
      <c r="AH18" s="247"/>
      <c r="AI18" s="247"/>
      <c r="AJ18" s="247"/>
      <c r="AK18" s="247"/>
      <c r="AL18" s="247"/>
      <c r="AM18" s="247"/>
      <c r="AN18" s="247"/>
      <c r="AO18" s="247"/>
      <c r="AP18" s="247"/>
      <c r="AQ18" s="247"/>
      <c r="AR18" s="247"/>
      <c r="AS18" s="247"/>
      <c r="AT18" s="247"/>
      <c r="AU18" s="247"/>
      <c r="AV18" s="247"/>
      <c r="AW18" s="247"/>
      <c r="AX18" s="247"/>
      <c r="AY18" s="247"/>
      <c r="AZ18" s="247"/>
      <c r="BA18" s="247"/>
      <c r="BB18" s="247"/>
      <c r="BC18" s="247"/>
      <c r="BD18" s="247"/>
      <c r="BE18" s="247"/>
      <c r="BF18" s="247"/>
      <c r="BG18" s="247"/>
      <c r="BH18" s="247"/>
      <c r="BI18" s="247"/>
      <c r="BJ18" s="247"/>
      <c r="BK18" s="247"/>
      <c r="BL18" s="247"/>
      <c r="BM18" s="247"/>
      <c r="BN18" s="247"/>
      <c r="BO18" s="247"/>
      <c r="BP18" s="247"/>
      <c r="BQ18" s="247"/>
      <c r="BR18" s="247"/>
      <c r="BS18" s="247"/>
      <c r="BT18" s="247"/>
      <c r="BU18" s="247"/>
      <c r="BV18" s="247"/>
      <c r="BW18" s="247"/>
      <c r="BX18" s="247"/>
      <c r="BY18" s="247"/>
      <c r="BZ18" s="247"/>
      <c r="CA18" s="247"/>
      <c r="CB18" s="247"/>
      <c r="CC18" s="247"/>
      <c r="CD18" s="247"/>
      <c r="CE18" s="247"/>
      <c r="CF18" s="247"/>
      <c r="CG18" s="247"/>
      <c r="CH18" s="247"/>
      <c r="CI18" s="247"/>
      <c r="CJ18" s="247"/>
      <c r="CK18" s="247"/>
      <c r="CL18" s="247"/>
      <c r="CM18" s="247"/>
      <c r="CN18" s="247"/>
      <c r="CO18" s="247"/>
      <c r="CP18" s="247"/>
      <c r="CQ18" s="247"/>
      <c r="CR18" s="247"/>
      <c r="CS18" s="247"/>
      <c r="CT18" s="247"/>
      <c r="CU18" s="247"/>
      <c r="CV18" s="247"/>
      <c r="CW18" s="247"/>
      <c r="CX18" s="247"/>
      <c r="CY18" s="247"/>
      <c r="CZ18" s="247"/>
      <c r="DA18" s="247"/>
      <c r="DB18" s="247"/>
      <c r="DC18" s="247"/>
      <c r="DD18" s="247"/>
      <c r="DE18" s="247"/>
      <c r="DF18" s="247"/>
      <c r="DG18" s="247"/>
      <c r="DH18" s="247"/>
      <c r="DI18" s="247"/>
      <c r="DJ18" s="247"/>
      <c r="DK18" s="247"/>
      <c r="DL18" s="247"/>
    </row>
    <row r="19" spans="9:116" ht="13.2" x14ac:dyDescent="0.2"/>
    <row r="20" spans="9:116" ht="13.2" x14ac:dyDescent="0.2"/>
    <row r="21" spans="9:116" ht="13.2" x14ac:dyDescent="0.2">
      <c r="DL21" s="247"/>
    </row>
    <row r="22" spans="9:116" ht="13.2" x14ac:dyDescent="0.2">
      <c r="DI22" s="247"/>
      <c r="DJ22" s="247"/>
      <c r="DK22" s="247"/>
      <c r="DL22" s="247"/>
    </row>
    <row r="23" spans="9:116" ht="13.2" x14ac:dyDescent="0.2">
      <c r="CY23" s="247"/>
      <c r="CZ23" s="247"/>
      <c r="DA23" s="247"/>
      <c r="DB23" s="247"/>
      <c r="DC23" s="247"/>
      <c r="DD23" s="247"/>
      <c r="DE23" s="247"/>
      <c r="DF23" s="247"/>
      <c r="DG23" s="247"/>
      <c r="DH23" s="247"/>
      <c r="DI23" s="247"/>
      <c r="DJ23" s="247"/>
      <c r="DK23" s="247"/>
      <c r="DL23" s="247"/>
    </row>
    <row r="24" spans="9:116" ht="13.2" x14ac:dyDescent="0.2"/>
    <row r="25" spans="9:116" ht="13.2" x14ac:dyDescent="0.2"/>
    <row r="26" spans="9:116" ht="13.2" x14ac:dyDescent="0.2"/>
    <row r="27" spans="9:116" ht="13.2" x14ac:dyDescent="0.2"/>
    <row r="28" spans="9:116" ht="13.2" x14ac:dyDescent="0.2"/>
    <row r="29" spans="9:116" ht="13.2" x14ac:dyDescent="0.2"/>
    <row r="30" spans="9:116" ht="13.2" x14ac:dyDescent="0.2"/>
    <row r="31" spans="9:116" ht="13.2" x14ac:dyDescent="0.2"/>
    <row r="32" spans="9:116" ht="13.2" x14ac:dyDescent="0.2"/>
    <row r="33" spans="15:116" ht="13.2" x14ac:dyDescent="0.2"/>
    <row r="34" spans="15:116" ht="13.2" x14ac:dyDescent="0.2"/>
    <row r="35" spans="15:116" ht="13.2" x14ac:dyDescent="0.2">
      <c r="CZ35" s="247"/>
      <c r="DA35" s="247"/>
      <c r="DB35" s="247"/>
      <c r="DC35" s="247"/>
      <c r="DD35" s="247"/>
      <c r="DE35" s="247"/>
      <c r="DF35" s="247"/>
      <c r="DG35" s="247"/>
      <c r="DH35" s="247"/>
      <c r="DI35" s="247"/>
      <c r="DJ35" s="247"/>
      <c r="DK35" s="247"/>
      <c r="DL35" s="247"/>
    </row>
    <row r="36" spans="15:116" ht="13.2" x14ac:dyDescent="0.2"/>
    <row r="37" spans="15:116" ht="13.2" x14ac:dyDescent="0.2">
      <c r="DL37" s="247"/>
    </row>
    <row r="38" spans="15:116" ht="13.2" x14ac:dyDescent="0.2">
      <c r="DI38" s="247"/>
      <c r="DJ38" s="247"/>
      <c r="DK38" s="247"/>
      <c r="DL38" s="247"/>
    </row>
    <row r="39" spans="15:116" ht="13.2" x14ac:dyDescent="0.2"/>
    <row r="40" spans="15:116" ht="13.2" x14ac:dyDescent="0.2"/>
    <row r="41" spans="15:116" ht="13.2" x14ac:dyDescent="0.2"/>
    <row r="42" spans="15:116" ht="13.2" x14ac:dyDescent="0.2"/>
    <row r="43" spans="15:116" ht="13.2" x14ac:dyDescent="0.2">
      <c r="O43" s="247"/>
      <c r="P43" s="247"/>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E43" s="247"/>
      <c r="DF43" s="247"/>
      <c r="DG43" s="247"/>
      <c r="DH43" s="247"/>
      <c r="DI43" s="247"/>
      <c r="DJ43" s="247"/>
      <c r="DK43" s="247"/>
      <c r="DL43" s="247"/>
    </row>
    <row r="44" spans="15:116" ht="13.2" x14ac:dyDescent="0.2">
      <c r="DL44" s="247"/>
    </row>
    <row r="45" spans="15:116" ht="13.2" x14ac:dyDescent="0.2"/>
    <row r="46" spans="15:116" ht="13.2" x14ac:dyDescent="0.2">
      <c r="DA46" s="247"/>
      <c r="DB46" s="247"/>
      <c r="DC46" s="247"/>
      <c r="DD46" s="247"/>
      <c r="DE46" s="247"/>
      <c r="DF46" s="247"/>
      <c r="DG46" s="247"/>
      <c r="DH46" s="247"/>
      <c r="DI46" s="247"/>
      <c r="DJ46" s="247"/>
      <c r="DK46" s="247"/>
      <c r="DL46" s="247"/>
    </row>
    <row r="47" spans="15:116" ht="13.2" x14ac:dyDescent="0.2"/>
    <row r="48" spans="15:116" ht="13.2" x14ac:dyDescent="0.2"/>
    <row r="49" spans="104:116" ht="13.2" x14ac:dyDescent="0.2"/>
    <row r="50" spans="104:116" ht="13.2" x14ac:dyDescent="0.2">
      <c r="CZ50" s="247"/>
      <c r="DA50" s="247"/>
      <c r="DB50" s="247"/>
      <c r="DC50" s="247"/>
      <c r="DD50" s="247"/>
      <c r="DE50" s="247"/>
      <c r="DF50" s="247"/>
      <c r="DG50" s="247"/>
      <c r="DH50" s="247"/>
      <c r="DI50" s="247"/>
      <c r="DJ50" s="247"/>
      <c r="DK50" s="247"/>
      <c r="DL50" s="247"/>
    </row>
    <row r="51" spans="104:116" ht="13.2" x14ac:dyDescent="0.2"/>
    <row r="52" spans="104:116" ht="13.2" x14ac:dyDescent="0.2"/>
    <row r="53" spans="104:116" ht="13.2" x14ac:dyDescent="0.2">
      <c r="DL53" s="247"/>
    </row>
    <row r="54" spans="104:116" ht="13.2" x14ac:dyDescent="0.2"/>
    <row r="55" spans="104:116" ht="13.2" x14ac:dyDescent="0.2"/>
    <row r="56" spans="104:116" ht="13.2" x14ac:dyDescent="0.2"/>
    <row r="57" spans="104:116" ht="13.2" x14ac:dyDescent="0.2"/>
    <row r="58" spans="104:116" ht="13.2" x14ac:dyDescent="0.2"/>
    <row r="59" spans="104:116" ht="13.2" x14ac:dyDescent="0.2"/>
    <row r="60" spans="104:116" ht="13.2" x14ac:dyDescent="0.2"/>
    <row r="61" spans="104:116" ht="13.2" x14ac:dyDescent="0.2"/>
    <row r="62" spans="104:116" ht="13.2" x14ac:dyDescent="0.2"/>
    <row r="63" spans="104:116" ht="13.2" x14ac:dyDescent="0.2"/>
    <row r="64" spans="104:116" ht="13.2" x14ac:dyDescent="0.2"/>
    <row r="65" spans="107:116" ht="13.2" x14ac:dyDescent="0.2"/>
    <row r="66" spans="107:116" ht="13.2" x14ac:dyDescent="0.2"/>
    <row r="67" spans="107:116" ht="13.2" x14ac:dyDescent="0.2">
      <c r="DC67" s="247"/>
      <c r="DD67" s="247"/>
      <c r="DE67" s="247"/>
      <c r="DF67" s="247"/>
      <c r="DG67" s="247"/>
      <c r="DH67" s="247"/>
      <c r="DI67" s="247"/>
      <c r="DJ67" s="247"/>
      <c r="DK67" s="247"/>
      <c r="DL67" s="247"/>
    </row>
    <row r="68" spans="107:116" ht="13.2" x14ac:dyDescent="0.2"/>
    <row r="69" spans="107:116" ht="13.2" x14ac:dyDescent="0.2"/>
    <row r="70" spans="107:116" ht="13.2" x14ac:dyDescent="0.2"/>
    <row r="71" spans="107:116" ht="13.2" x14ac:dyDescent="0.2"/>
    <row r="72" spans="107:116" ht="13.2" x14ac:dyDescent="0.2"/>
    <row r="73" spans="107:116" ht="13.2" x14ac:dyDescent="0.2"/>
    <row r="74" spans="107:116" ht="13.2" x14ac:dyDescent="0.2"/>
    <row r="75" spans="107:116" ht="13.2" x14ac:dyDescent="0.2"/>
    <row r="76" spans="107:116" ht="13.2" x14ac:dyDescent="0.2"/>
    <row r="77" spans="107:116" ht="13.2" x14ac:dyDescent="0.2"/>
    <row r="78" spans="107:116" ht="13.2" x14ac:dyDescent="0.2"/>
    <row r="79" spans="107:116" ht="13.2" x14ac:dyDescent="0.2"/>
    <row r="80" spans="107:116"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sheetData>
  <sheetProtection algorithmName="SHA-512" hashValue="wksWVzyV9J4rYpleslfFAdnaBsfNShLOEJaFroQTYUJTDSbPzVSO1JvqU0NPj9pPFPgIX2BgcuxanwpXr5ejlA==" saltValue="5OVOyp2MLebO8dL4yAPhCg==" spinCount="100000" sheet="1" objects="1" scenarios="1"/>
  <dataConsolidate/>
  <phoneticPr fontId="2"/>
  <printOptions horizontalCentered="1" verticalCentered="1"/>
  <pageMargins left="0" right="0" top="0" bottom="0" header="0" footer="0"/>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workbookViewId="0"/>
  </sheetViews>
  <sheetFormatPr defaultColWidth="0" defaultRowHeight="13.5" customHeight="1" zeroHeight="1" x14ac:dyDescent="0.2"/>
  <cols>
    <col min="1" max="36" width="2.44140625" style="249" customWidth="1"/>
    <col min="37" max="44" width="17" style="249" customWidth="1"/>
    <col min="45" max="45" width="6.109375" style="256" customWidth="1"/>
    <col min="46" max="46" width="3" style="254" customWidth="1"/>
    <col min="47" max="47" width="19.109375" style="249" hidden="1" customWidth="1"/>
    <col min="48" max="52" width="12.6640625" style="249" hidden="1" customWidth="1"/>
    <col min="53" max="16384" width="8.6640625" style="249" hidden="1"/>
  </cols>
  <sheetData>
    <row r="1" spans="1:46" ht="13.2" x14ac:dyDescent="0.2">
      <c r="AS1" s="250"/>
      <c r="AT1" s="250"/>
    </row>
    <row r="2" spans="1:46" ht="13.2" x14ac:dyDescent="0.2">
      <c r="AS2" s="250"/>
      <c r="AT2" s="250"/>
    </row>
    <row r="3" spans="1:46" ht="13.2" x14ac:dyDescent="0.2">
      <c r="AS3" s="250"/>
      <c r="AT3" s="250"/>
    </row>
    <row r="4" spans="1:46" ht="13.2" x14ac:dyDescent="0.2">
      <c r="AS4" s="250"/>
      <c r="AT4" s="250"/>
    </row>
    <row r="5" spans="1:46" ht="16.2" x14ac:dyDescent="0.2">
      <c r="A5" s="251" t="s">
        <v>475</v>
      </c>
      <c r="B5" s="252"/>
      <c r="C5" s="252"/>
      <c r="D5" s="252"/>
      <c r="E5" s="252"/>
      <c r="F5" s="252"/>
      <c r="G5" s="252"/>
      <c r="H5" s="252"/>
      <c r="I5" s="252"/>
      <c r="J5" s="252"/>
      <c r="K5" s="252"/>
      <c r="L5" s="252"/>
      <c r="M5" s="252"/>
      <c r="N5" s="252"/>
      <c r="O5" s="252"/>
      <c r="P5" s="252"/>
      <c r="Q5" s="252"/>
      <c r="R5" s="252"/>
      <c r="S5" s="252"/>
      <c r="T5" s="252"/>
      <c r="U5" s="252"/>
      <c r="V5" s="252"/>
      <c r="W5" s="252"/>
      <c r="X5" s="252"/>
      <c r="Y5" s="252"/>
      <c r="Z5" s="252"/>
      <c r="AA5" s="252"/>
      <c r="AB5" s="252"/>
      <c r="AC5" s="252"/>
      <c r="AD5" s="252"/>
      <c r="AE5" s="252"/>
      <c r="AF5" s="252"/>
      <c r="AG5" s="252"/>
      <c r="AH5" s="252"/>
      <c r="AI5" s="252"/>
      <c r="AJ5" s="252"/>
      <c r="AK5" s="252"/>
      <c r="AL5" s="252"/>
      <c r="AM5" s="252"/>
      <c r="AN5" s="252"/>
      <c r="AO5" s="252"/>
      <c r="AP5" s="252"/>
      <c r="AQ5" s="252"/>
      <c r="AR5" s="252"/>
      <c r="AS5" s="253"/>
    </row>
    <row r="6" spans="1:46" ht="13.2" x14ac:dyDescent="0.2">
      <c r="A6" s="254"/>
      <c r="B6" s="250"/>
      <c r="C6" s="250"/>
      <c r="D6" s="250"/>
      <c r="E6" s="250"/>
      <c r="F6" s="250"/>
      <c r="G6" s="250"/>
      <c r="H6" s="250"/>
      <c r="I6" s="250"/>
      <c r="J6" s="250"/>
      <c r="K6" s="250"/>
      <c r="L6" s="250"/>
      <c r="M6" s="250"/>
      <c r="N6" s="250"/>
      <c r="O6" s="250"/>
      <c r="P6" s="250"/>
      <c r="Q6" s="250"/>
      <c r="R6" s="250"/>
      <c r="S6" s="250"/>
      <c r="T6" s="250"/>
      <c r="U6" s="250"/>
      <c r="V6" s="250"/>
      <c r="W6" s="250"/>
      <c r="X6" s="250"/>
      <c r="Y6" s="250"/>
      <c r="Z6" s="250"/>
      <c r="AA6" s="250"/>
      <c r="AB6" s="250"/>
      <c r="AC6" s="250"/>
      <c r="AD6" s="250"/>
      <c r="AE6" s="250"/>
      <c r="AF6" s="250"/>
      <c r="AG6" s="250"/>
      <c r="AH6" s="250"/>
      <c r="AI6" s="250"/>
      <c r="AJ6" s="250"/>
      <c r="AK6" s="255" t="s">
        <v>476</v>
      </c>
      <c r="AL6" s="255"/>
      <c r="AM6" s="255"/>
      <c r="AN6" s="255"/>
      <c r="AO6" s="250"/>
      <c r="AP6" s="250"/>
      <c r="AQ6" s="250"/>
      <c r="AR6" s="250"/>
    </row>
    <row r="7" spans="1:46" ht="13.5" customHeight="1" x14ac:dyDescent="0.2">
      <c r="A7" s="254"/>
      <c r="B7" s="250"/>
      <c r="C7" s="250"/>
      <c r="D7" s="250"/>
      <c r="E7" s="250"/>
      <c r="F7" s="250"/>
      <c r="G7" s="250"/>
      <c r="H7" s="250"/>
      <c r="I7" s="250"/>
      <c r="J7" s="250"/>
      <c r="K7" s="250"/>
      <c r="L7" s="250"/>
      <c r="M7" s="250"/>
      <c r="N7" s="250"/>
      <c r="O7" s="250"/>
      <c r="P7" s="250"/>
      <c r="Q7" s="250"/>
      <c r="R7" s="250"/>
      <c r="S7" s="250"/>
      <c r="T7" s="250"/>
      <c r="U7" s="250"/>
      <c r="V7" s="250"/>
      <c r="W7" s="250"/>
      <c r="X7" s="250"/>
      <c r="Y7" s="250"/>
      <c r="Z7" s="250"/>
      <c r="AA7" s="250"/>
      <c r="AB7" s="250"/>
      <c r="AC7" s="250"/>
      <c r="AD7" s="250"/>
      <c r="AE7" s="250"/>
      <c r="AF7" s="250"/>
      <c r="AG7" s="250"/>
      <c r="AH7" s="250"/>
      <c r="AI7" s="250"/>
      <c r="AJ7" s="250"/>
      <c r="AK7" s="257"/>
      <c r="AL7" s="258"/>
      <c r="AM7" s="258"/>
      <c r="AN7" s="259"/>
      <c r="AO7" s="1118" t="s">
        <v>477</v>
      </c>
      <c r="AP7" s="260"/>
      <c r="AQ7" s="261" t="s">
        <v>478</v>
      </c>
      <c r="AR7" s="262"/>
    </row>
    <row r="8" spans="1:46" ht="13.2" x14ac:dyDescent="0.2">
      <c r="A8" s="254"/>
      <c r="B8" s="250"/>
      <c r="C8" s="250"/>
      <c r="D8" s="250"/>
      <c r="E8" s="250"/>
      <c r="F8" s="250"/>
      <c r="G8" s="250"/>
      <c r="H8" s="250"/>
      <c r="I8" s="250"/>
      <c r="J8" s="250"/>
      <c r="K8" s="250"/>
      <c r="L8" s="250"/>
      <c r="M8" s="250"/>
      <c r="N8" s="250"/>
      <c r="O8" s="250"/>
      <c r="P8" s="250"/>
      <c r="Q8" s="250"/>
      <c r="R8" s="250"/>
      <c r="S8" s="250"/>
      <c r="T8" s="250"/>
      <c r="U8" s="250"/>
      <c r="V8" s="250"/>
      <c r="W8" s="250"/>
      <c r="X8" s="250"/>
      <c r="Y8" s="250"/>
      <c r="Z8" s="250"/>
      <c r="AA8" s="250"/>
      <c r="AB8" s="250"/>
      <c r="AC8" s="250"/>
      <c r="AD8" s="250"/>
      <c r="AE8" s="250"/>
      <c r="AF8" s="250"/>
      <c r="AG8" s="250"/>
      <c r="AH8" s="250"/>
      <c r="AI8" s="250"/>
      <c r="AJ8" s="250"/>
      <c r="AK8" s="263"/>
      <c r="AL8" s="264"/>
      <c r="AM8" s="264"/>
      <c r="AN8" s="265"/>
      <c r="AO8" s="1119"/>
      <c r="AP8" s="266" t="s">
        <v>479</v>
      </c>
      <c r="AQ8" s="267" t="s">
        <v>480</v>
      </c>
      <c r="AR8" s="268" t="s">
        <v>481</v>
      </c>
    </row>
    <row r="9" spans="1:46" ht="13.2" x14ac:dyDescent="0.2">
      <c r="A9" s="254"/>
      <c r="B9" s="250"/>
      <c r="C9" s="250"/>
      <c r="D9" s="250"/>
      <c r="E9" s="250"/>
      <c r="F9" s="250"/>
      <c r="G9" s="250"/>
      <c r="H9" s="250"/>
      <c r="I9" s="250"/>
      <c r="J9" s="250"/>
      <c r="K9" s="250"/>
      <c r="L9" s="250"/>
      <c r="M9" s="250"/>
      <c r="N9" s="250"/>
      <c r="O9" s="250"/>
      <c r="P9" s="250"/>
      <c r="Q9" s="250"/>
      <c r="R9" s="250"/>
      <c r="S9" s="250"/>
      <c r="T9" s="250"/>
      <c r="U9" s="250"/>
      <c r="V9" s="250"/>
      <c r="W9" s="250"/>
      <c r="X9" s="250"/>
      <c r="Y9" s="250"/>
      <c r="Z9" s="250"/>
      <c r="AA9" s="250"/>
      <c r="AB9" s="250"/>
      <c r="AC9" s="250"/>
      <c r="AD9" s="250"/>
      <c r="AE9" s="250"/>
      <c r="AF9" s="250"/>
      <c r="AG9" s="250"/>
      <c r="AH9" s="250"/>
      <c r="AI9" s="250"/>
      <c r="AJ9" s="250"/>
      <c r="AK9" s="1130" t="s">
        <v>482</v>
      </c>
      <c r="AL9" s="1131"/>
      <c r="AM9" s="1131"/>
      <c r="AN9" s="1132"/>
      <c r="AO9" s="269">
        <v>1046412</v>
      </c>
      <c r="AP9" s="269">
        <v>47937</v>
      </c>
      <c r="AQ9" s="270">
        <v>72090</v>
      </c>
      <c r="AR9" s="271">
        <v>-33.5</v>
      </c>
    </row>
    <row r="10" spans="1:46" ht="13.5" customHeight="1" x14ac:dyDescent="0.2">
      <c r="A10" s="254"/>
      <c r="B10" s="250"/>
      <c r="C10" s="250"/>
      <c r="D10" s="250"/>
      <c r="E10" s="250"/>
      <c r="F10" s="250"/>
      <c r="G10" s="250"/>
      <c r="H10" s="250"/>
      <c r="I10" s="250"/>
      <c r="J10" s="250"/>
      <c r="K10" s="250"/>
      <c r="L10" s="250"/>
      <c r="M10" s="250"/>
      <c r="N10" s="250"/>
      <c r="O10" s="250"/>
      <c r="P10" s="250"/>
      <c r="Q10" s="250"/>
      <c r="R10" s="250"/>
      <c r="S10" s="250"/>
      <c r="T10" s="250"/>
      <c r="U10" s="250"/>
      <c r="V10" s="250"/>
      <c r="W10" s="250"/>
      <c r="X10" s="250"/>
      <c r="Y10" s="250"/>
      <c r="Z10" s="250"/>
      <c r="AA10" s="250"/>
      <c r="AB10" s="250"/>
      <c r="AC10" s="250"/>
      <c r="AD10" s="250"/>
      <c r="AE10" s="250"/>
      <c r="AF10" s="250"/>
      <c r="AG10" s="250"/>
      <c r="AH10" s="250"/>
      <c r="AI10" s="250"/>
      <c r="AJ10" s="250"/>
      <c r="AK10" s="1130" t="s">
        <v>483</v>
      </c>
      <c r="AL10" s="1131"/>
      <c r="AM10" s="1131"/>
      <c r="AN10" s="1132"/>
      <c r="AO10" s="272">
        <v>307247</v>
      </c>
      <c r="AP10" s="272">
        <v>14075</v>
      </c>
      <c r="AQ10" s="273">
        <v>9072</v>
      </c>
      <c r="AR10" s="274">
        <v>55.1</v>
      </c>
    </row>
    <row r="11" spans="1:46" ht="13.5" customHeight="1" x14ac:dyDescent="0.2">
      <c r="A11" s="254"/>
      <c r="B11" s="250"/>
      <c r="C11" s="250"/>
      <c r="D11" s="250"/>
      <c r="E11" s="250"/>
      <c r="F11" s="250"/>
      <c r="G11" s="250"/>
      <c r="H11" s="250"/>
      <c r="I11" s="250"/>
      <c r="J11" s="250"/>
      <c r="K11" s="250"/>
      <c r="L11" s="250"/>
      <c r="M11" s="250"/>
      <c r="N11" s="250"/>
      <c r="O11" s="250"/>
      <c r="P11" s="250"/>
      <c r="Q11" s="250"/>
      <c r="R11" s="250"/>
      <c r="S11" s="250"/>
      <c r="T11" s="250"/>
      <c r="U11" s="250"/>
      <c r="V11" s="250"/>
      <c r="W11" s="250"/>
      <c r="X11" s="250"/>
      <c r="Y11" s="250"/>
      <c r="Z11" s="250"/>
      <c r="AA11" s="250"/>
      <c r="AB11" s="250"/>
      <c r="AC11" s="250"/>
      <c r="AD11" s="250"/>
      <c r="AE11" s="250"/>
      <c r="AF11" s="250"/>
      <c r="AG11" s="250"/>
      <c r="AH11" s="250"/>
      <c r="AI11" s="250"/>
      <c r="AJ11" s="250"/>
      <c r="AK11" s="1130" t="s">
        <v>484</v>
      </c>
      <c r="AL11" s="1131"/>
      <c r="AM11" s="1131"/>
      <c r="AN11" s="1132"/>
      <c r="AO11" s="272" t="s">
        <v>485</v>
      </c>
      <c r="AP11" s="272" t="s">
        <v>485</v>
      </c>
      <c r="AQ11" s="273">
        <v>383</v>
      </c>
      <c r="AR11" s="274" t="s">
        <v>485</v>
      </c>
    </row>
    <row r="12" spans="1:46" ht="13.5" customHeight="1" x14ac:dyDescent="0.2">
      <c r="A12" s="254"/>
      <c r="B12" s="250"/>
      <c r="C12" s="250"/>
      <c r="D12" s="250"/>
      <c r="E12" s="250"/>
      <c r="F12" s="250"/>
      <c r="G12" s="250"/>
      <c r="H12" s="250"/>
      <c r="I12" s="250"/>
      <c r="J12" s="250"/>
      <c r="K12" s="250"/>
      <c r="L12" s="250"/>
      <c r="M12" s="250"/>
      <c r="N12" s="250"/>
      <c r="O12" s="250"/>
      <c r="P12" s="250"/>
      <c r="Q12" s="250"/>
      <c r="R12" s="250"/>
      <c r="S12" s="250"/>
      <c r="T12" s="250"/>
      <c r="U12" s="250"/>
      <c r="V12" s="250"/>
      <c r="W12" s="250"/>
      <c r="X12" s="250"/>
      <c r="Y12" s="250"/>
      <c r="Z12" s="250"/>
      <c r="AA12" s="250"/>
      <c r="AB12" s="250"/>
      <c r="AC12" s="250"/>
      <c r="AD12" s="250"/>
      <c r="AE12" s="250"/>
      <c r="AF12" s="250"/>
      <c r="AG12" s="250"/>
      <c r="AH12" s="250"/>
      <c r="AI12" s="250"/>
      <c r="AJ12" s="250"/>
      <c r="AK12" s="1130" t="s">
        <v>486</v>
      </c>
      <c r="AL12" s="1131"/>
      <c r="AM12" s="1131"/>
      <c r="AN12" s="1132"/>
      <c r="AO12" s="272" t="s">
        <v>485</v>
      </c>
      <c r="AP12" s="272" t="s">
        <v>485</v>
      </c>
      <c r="AQ12" s="273">
        <v>26</v>
      </c>
      <c r="AR12" s="274" t="s">
        <v>485</v>
      </c>
    </row>
    <row r="13" spans="1:46" ht="13.5" customHeight="1" x14ac:dyDescent="0.2">
      <c r="A13" s="254"/>
      <c r="B13" s="250"/>
      <c r="C13" s="250"/>
      <c r="D13" s="250"/>
      <c r="E13" s="250"/>
      <c r="F13" s="250"/>
      <c r="G13" s="250"/>
      <c r="H13" s="250"/>
      <c r="I13" s="250"/>
      <c r="J13" s="250"/>
      <c r="K13" s="250"/>
      <c r="L13" s="250"/>
      <c r="M13" s="250"/>
      <c r="N13" s="250"/>
      <c r="O13" s="250"/>
      <c r="P13" s="250"/>
      <c r="Q13" s="250"/>
      <c r="R13" s="250"/>
      <c r="S13" s="250"/>
      <c r="T13" s="250"/>
      <c r="U13" s="250"/>
      <c r="V13" s="250"/>
      <c r="W13" s="250"/>
      <c r="X13" s="250"/>
      <c r="Y13" s="250"/>
      <c r="Z13" s="250"/>
      <c r="AA13" s="250"/>
      <c r="AB13" s="250"/>
      <c r="AC13" s="250"/>
      <c r="AD13" s="250"/>
      <c r="AE13" s="250"/>
      <c r="AF13" s="250"/>
      <c r="AG13" s="250"/>
      <c r="AH13" s="250"/>
      <c r="AI13" s="250"/>
      <c r="AJ13" s="250"/>
      <c r="AK13" s="1130" t="s">
        <v>487</v>
      </c>
      <c r="AL13" s="1131"/>
      <c r="AM13" s="1131"/>
      <c r="AN13" s="1132"/>
      <c r="AO13" s="272">
        <v>39311</v>
      </c>
      <c r="AP13" s="272">
        <v>1801</v>
      </c>
      <c r="AQ13" s="273">
        <v>2732</v>
      </c>
      <c r="AR13" s="274">
        <v>-34.1</v>
      </c>
    </row>
    <row r="14" spans="1:46" ht="13.5" customHeight="1" x14ac:dyDescent="0.2">
      <c r="A14" s="254"/>
      <c r="B14" s="250"/>
      <c r="C14" s="250"/>
      <c r="D14" s="250"/>
      <c r="E14" s="250"/>
      <c r="F14" s="250"/>
      <c r="G14" s="250"/>
      <c r="H14" s="250"/>
      <c r="I14" s="250"/>
      <c r="J14" s="250"/>
      <c r="K14" s="250"/>
      <c r="L14" s="250"/>
      <c r="M14" s="250"/>
      <c r="N14" s="250"/>
      <c r="O14" s="250"/>
      <c r="P14" s="250"/>
      <c r="Q14" s="250"/>
      <c r="R14" s="250"/>
      <c r="S14" s="250"/>
      <c r="T14" s="250"/>
      <c r="U14" s="250"/>
      <c r="V14" s="250"/>
      <c r="W14" s="250"/>
      <c r="X14" s="250"/>
      <c r="Y14" s="250"/>
      <c r="Z14" s="250"/>
      <c r="AA14" s="250"/>
      <c r="AB14" s="250"/>
      <c r="AC14" s="250"/>
      <c r="AD14" s="250"/>
      <c r="AE14" s="250"/>
      <c r="AF14" s="250"/>
      <c r="AG14" s="250"/>
      <c r="AH14" s="250"/>
      <c r="AI14" s="250"/>
      <c r="AJ14" s="250"/>
      <c r="AK14" s="1130" t="s">
        <v>488</v>
      </c>
      <c r="AL14" s="1131"/>
      <c r="AM14" s="1131"/>
      <c r="AN14" s="1132"/>
      <c r="AO14" s="272">
        <v>7234</v>
      </c>
      <c r="AP14" s="272">
        <v>331</v>
      </c>
      <c r="AQ14" s="273">
        <v>1315</v>
      </c>
      <c r="AR14" s="274">
        <v>-74.8</v>
      </c>
    </row>
    <row r="15" spans="1:46" ht="13.5" customHeight="1" x14ac:dyDescent="0.2">
      <c r="A15" s="254"/>
      <c r="B15" s="250"/>
      <c r="C15" s="250"/>
      <c r="D15" s="250"/>
      <c r="E15" s="250"/>
      <c r="F15" s="250"/>
      <c r="G15" s="250"/>
      <c r="H15" s="250"/>
      <c r="I15" s="250"/>
      <c r="J15" s="250"/>
      <c r="K15" s="250"/>
      <c r="L15" s="250"/>
      <c r="M15" s="250"/>
      <c r="N15" s="250"/>
      <c r="O15" s="250"/>
      <c r="P15" s="250"/>
      <c r="Q15" s="250"/>
      <c r="R15" s="250"/>
      <c r="S15" s="250"/>
      <c r="T15" s="250"/>
      <c r="U15" s="250"/>
      <c r="V15" s="250"/>
      <c r="W15" s="250"/>
      <c r="X15" s="250"/>
      <c r="Y15" s="250"/>
      <c r="Z15" s="250"/>
      <c r="AA15" s="250"/>
      <c r="AB15" s="250"/>
      <c r="AC15" s="250"/>
      <c r="AD15" s="250"/>
      <c r="AE15" s="250"/>
      <c r="AF15" s="250"/>
      <c r="AG15" s="250"/>
      <c r="AH15" s="250"/>
      <c r="AI15" s="250"/>
      <c r="AJ15" s="250"/>
      <c r="AK15" s="1133" t="s">
        <v>489</v>
      </c>
      <c r="AL15" s="1134"/>
      <c r="AM15" s="1134"/>
      <c r="AN15" s="1135"/>
      <c r="AO15" s="272">
        <v>-59038</v>
      </c>
      <c r="AP15" s="272">
        <v>-2705</v>
      </c>
      <c r="AQ15" s="273">
        <v>-4107</v>
      </c>
      <c r="AR15" s="274">
        <v>-34.1</v>
      </c>
    </row>
    <row r="16" spans="1:46" ht="13.2" x14ac:dyDescent="0.2">
      <c r="A16" s="254"/>
      <c r="B16" s="250"/>
      <c r="C16" s="250"/>
      <c r="D16" s="250"/>
      <c r="E16" s="250"/>
      <c r="F16" s="250"/>
      <c r="G16" s="250"/>
      <c r="H16" s="250"/>
      <c r="I16" s="250"/>
      <c r="J16" s="250"/>
      <c r="K16" s="250"/>
      <c r="L16" s="250"/>
      <c r="M16" s="250"/>
      <c r="N16" s="250"/>
      <c r="O16" s="250"/>
      <c r="P16" s="250"/>
      <c r="Q16" s="250"/>
      <c r="R16" s="250"/>
      <c r="S16" s="250"/>
      <c r="T16" s="250"/>
      <c r="U16" s="250"/>
      <c r="V16" s="250"/>
      <c r="W16" s="250"/>
      <c r="X16" s="250"/>
      <c r="Y16" s="250"/>
      <c r="Z16" s="250"/>
      <c r="AA16" s="250"/>
      <c r="AB16" s="250"/>
      <c r="AC16" s="250"/>
      <c r="AD16" s="250"/>
      <c r="AE16" s="250"/>
      <c r="AF16" s="250"/>
      <c r="AG16" s="250"/>
      <c r="AH16" s="250"/>
      <c r="AI16" s="250"/>
      <c r="AJ16" s="250"/>
      <c r="AK16" s="1133" t="s">
        <v>177</v>
      </c>
      <c r="AL16" s="1134"/>
      <c r="AM16" s="1134"/>
      <c r="AN16" s="1135"/>
      <c r="AO16" s="272">
        <v>1341166</v>
      </c>
      <c r="AP16" s="272">
        <v>61440</v>
      </c>
      <c r="AQ16" s="273">
        <v>81511</v>
      </c>
      <c r="AR16" s="274">
        <v>-24.6</v>
      </c>
    </row>
    <row r="17" spans="1:46" ht="13.2" x14ac:dyDescent="0.2">
      <c r="A17" s="254"/>
      <c r="B17" s="250"/>
      <c r="C17" s="250"/>
      <c r="D17" s="250"/>
      <c r="E17" s="250"/>
      <c r="F17" s="250"/>
      <c r="G17" s="250"/>
      <c r="H17" s="250"/>
      <c r="I17" s="250"/>
      <c r="J17" s="250"/>
      <c r="K17" s="250"/>
      <c r="L17" s="250"/>
      <c r="M17" s="250"/>
      <c r="N17" s="250"/>
      <c r="O17" s="250"/>
      <c r="P17" s="250"/>
      <c r="Q17" s="250"/>
      <c r="R17" s="250"/>
      <c r="S17" s="250"/>
      <c r="T17" s="250"/>
      <c r="U17" s="250"/>
      <c r="V17" s="250"/>
      <c r="W17" s="250"/>
      <c r="X17" s="250"/>
      <c r="Y17" s="250"/>
      <c r="Z17" s="250"/>
      <c r="AA17" s="250"/>
      <c r="AB17" s="250"/>
      <c r="AC17" s="250"/>
      <c r="AD17" s="250"/>
      <c r="AE17" s="250"/>
      <c r="AF17" s="250"/>
      <c r="AG17" s="250"/>
      <c r="AH17" s="250"/>
      <c r="AI17" s="250"/>
      <c r="AJ17" s="250"/>
      <c r="AK17" s="250"/>
      <c r="AL17" s="250"/>
      <c r="AM17" s="250"/>
      <c r="AN17" s="250"/>
      <c r="AO17" s="250"/>
      <c r="AP17" s="250"/>
      <c r="AQ17" s="250"/>
      <c r="AR17" s="275"/>
    </row>
    <row r="18" spans="1:46" ht="13.2" x14ac:dyDescent="0.2">
      <c r="A18" s="254"/>
      <c r="B18" s="250"/>
      <c r="C18" s="250"/>
      <c r="D18" s="250"/>
      <c r="E18" s="250"/>
      <c r="F18" s="250"/>
      <c r="G18" s="250"/>
      <c r="H18" s="250"/>
      <c r="I18" s="250"/>
      <c r="J18" s="250"/>
      <c r="K18" s="250"/>
      <c r="L18" s="250"/>
      <c r="M18" s="250"/>
      <c r="N18" s="250"/>
      <c r="O18" s="250"/>
      <c r="P18" s="250"/>
      <c r="Q18" s="250"/>
      <c r="R18" s="250"/>
      <c r="S18" s="250"/>
      <c r="T18" s="250"/>
      <c r="U18" s="250"/>
      <c r="V18" s="250"/>
      <c r="W18" s="250"/>
      <c r="X18" s="250"/>
      <c r="Y18" s="250"/>
      <c r="Z18" s="250"/>
      <c r="AA18" s="250"/>
      <c r="AB18" s="250"/>
      <c r="AC18" s="250"/>
      <c r="AD18" s="250"/>
      <c r="AE18" s="250"/>
      <c r="AF18" s="250"/>
      <c r="AG18" s="250"/>
      <c r="AH18" s="250"/>
      <c r="AI18" s="250"/>
      <c r="AJ18" s="250"/>
      <c r="AK18" s="250"/>
      <c r="AL18" s="250"/>
      <c r="AM18" s="250"/>
      <c r="AN18" s="250"/>
      <c r="AO18" s="250"/>
      <c r="AP18" s="250"/>
      <c r="AQ18" s="276"/>
      <c r="AR18" s="276"/>
    </row>
    <row r="19" spans="1:46" ht="13.2" x14ac:dyDescent="0.2">
      <c r="A19" s="254"/>
      <c r="B19" s="250"/>
      <c r="C19" s="250"/>
      <c r="D19" s="250"/>
      <c r="E19" s="250"/>
      <c r="F19" s="250"/>
      <c r="G19" s="250"/>
      <c r="H19" s="250"/>
      <c r="I19" s="250"/>
      <c r="J19" s="250"/>
      <c r="K19" s="250"/>
      <c r="L19" s="250"/>
      <c r="M19" s="250"/>
      <c r="N19" s="250"/>
      <c r="O19" s="250"/>
      <c r="P19" s="250"/>
      <c r="Q19" s="250"/>
      <c r="R19" s="250"/>
      <c r="S19" s="250"/>
      <c r="T19" s="250"/>
      <c r="U19" s="250"/>
      <c r="V19" s="250"/>
      <c r="W19" s="250"/>
      <c r="X19" s="250"/>
      <c r="Y19" s="250"/>
      <c r="Z19" s="250"/>
      <c r="AA19" s="250"/>
      <c r="AB19" s="250"/>
      <c r="AC19" s="250"/>
      <c r="AD19" s="250"/>
      <c r="AE19" s="250"/>
      <c r="AF19" s="250"/>
      <c r="AG19" s="250"/>
      <c r="AH19" s="250"/>
      <c r="AI19" s="250"/>
      <c r="AJ19" s="250"/>
      <c r="AK19" s="250" t="s">
        <v>490</v>
      </c>
      <c r="AL19" s="250"/>
      <c r="AM19" s="250"/>
      <c r="AN19" s="250"/>
      <c r="AO19" s="250"/>
      <c r="AP19" s="250"/>
      <c r="AQ19" s="250"/>
      <c r="AR19" s="250"/>
    </row>
    <row r="20" spans="1:46" ht="13.2" x14ac:dyDescent="0.2">
      <c r="A20" s="254"/>
      <c r="B20" s="250"/>
      <c r="C20" s="250"/>
      <c r="D20" s="250"/>
      <c r="E20" s="250"/>
      <c r="F20" s="250"/>
      <c r="G20" s="250"/>
      <c r="H20" s="250"/>
      <c r="I20" s="250"/>
      <c r="J20" s="250"/>
      <c r="K20" s="250"/>
      <c r="L20" s="250"/>
      <c r="M20" s="250"/>
      <c r="N20" s="250"/>
      <c r="O20" s="250"/>
      <c r="P20" s="250"/>
      <c r="Q20" s="250"/>
      <c r="R20" s="250"/>
      <c r="S20" s="250"/>
      <c r="T20" s="250"/>
      <c r="U20" s="250"/>
      <c r="V20" s="250"/>
      <c r="W20" s="250"/>
      <c r="X20" s="250"/>
      <c r="Y20" s="250"/>
      <c r="Z20" s="250"/>
      <c r="AA20" s="250"/>
      <c r="AB20" s="250"/>
      <c r="AC20" s="250"/>
      <c r="AD20" s="250"/>
      <c r="AE20" s="250"/>
      <c r="AF20" s="250"/>
      <c r="AG20" s="250"/>
      <c r="AH20" s="250"/>
      <c r="AI20" s="250"/>
      <c r="AJ20" s="250"/>
      <c r="AK20" s="277"/>
      <c r="AL20" s="278"/>
      <c r="AM20" s="278"/>
      <c r="AN20" s="279"/>
      <c r="AO20" s="280" t="s">
        <v>491</v>
      </c>
      <c r="AP20" s="281" t="s">
        <v>492</v>
      </c>
      <c r="AQ20" s="282" t="s">
        <v>493</v>
      </c>
      <c r="AR20" s="283"/>
    </row>
    <row r="21" spans="1:46" s="289" customFormat="1" ht="13.2" x14ac:dyDescent="0.2">
      <c r="A21" s="284"/>
      <c r="B21" s="255"/>
      <c r="C21" s="255"/>
      <c r="D21" s="255"/>
      <c r="E21" s="255"/>
      <c r="F21" s="255"/>
      <c r="G21" s="255"/>
      <c r="H21" s="255"/>
      <c r="I21" s="255"/>
      <c r="J21" s="255"/>
      <c r="K21" s="255"/>
      <c r="L21" s="255"/>
      <c r="M21" s="255"/>
      <c r="N21" s="255"/>
      <c r="O21" s="255"/>
      <c r="P21" s="255"/>
      <c r="Q21" s="255"/>
      <c r="R21" s="255"/>
      <c r="S21" s="255"/>
      <c r="T21" s="255"/>
      <c r="U21" s="255"/>
      <c r="V21" s="255"/>
      <c r="W21" s="255"/>
      <c r="X21" s="255"/>
      <c r="Y21" s="255"/>
      <c r="Z21" s="255"/>
      <c r="AA21" s="255"/>
      <c r="AB21" s="255"/>
      <c r="AC21" s="255"/>
      <c r="AD21" s="255"/>
      <c r="AE21" s="255"/>
      <c r="AF21" s="255"/>
      <c r="AG21" s="255"/>
      <c r="AH21" s="255"/>
      <c r="AI21" s="255"/>
      <c r="AJ21" s="255"/>
      <c r="AK21" s="1136" t="s">
        <v>494</v>
      </c>
      <c r="AL21" s="1137"/>
      <c r="AM21" s="1137"/>
      <c r="AN21" s="1138"/>
      <c r="AO21" s="285">
        <v>4.95</v>
      </c>
      <c r="AP21" s="286">
        <v>6.74</v>
      </c>
      <c r="AQ21" s="287">
        <v>-1.79</v>
      </c>
      <c r="AR21" s="255"/>
      <c r="AS21" s="288"/>
      <c r="AT21" s="284"/>
    </row>
    <row r="22" spans="1:46" s="289" customFormat="1" ht="13.2" x14ac:dyDescent="0.2">
      <c r="A22" s="284"/>
      <c r="B22" s="255"/>
      <c r="C22" s="255"/>
      <c r="D22" s="255"/>
      <c r="E22" s="255"/>
      <c r="F22" s="255"/>
      <c r="G22" s="255"/>
      <c r="H22" s="255"/>
      <c r="I22" s="255"/>
      <c r="J22" s="255"/>
      <c r="K22" s="255"/>
      <c r="L22" s="255"/>
      <c r="M22" s="255"/>
      <c r="N22" s="255"/>
      <c r="O22" s="255"/>
      <c r="P22" s="255"/>
      <c r="Q22" s="255"/>
      <c r="R22" s="255"/>
      <c r="S22" s="255"/>
      <c r="T22" s="255"/>
      <c r="U22" s="255"/>
      <c r="V22" s="255"/>
      <c r="W22" s="255"/>
      <c r="X22" s="255"/>
      <c r="Y22" s="255"/>
      <c r="Z22" s="255"/>
      <c r="AA22" s="255"/>
      <c r="AB22" s="255"/>
      <c r="AC22" s="255"/>
      <c r="AD22" s="255"/>
      <c r="AE22" s="255"/>
      <c r="AF22" s="255"/>
      <c r="AG22" s="255"/>
      <c r="AH22" s="255"/>
      <c r="AI22" s="255"/>
      <c r="AJ22" s="255"/>
      <c r="AK22" s="1136" t="s">
        <v>495</v>
      </c>
      <c r="AL22" s="1137"/>
      <c r="AM22" s="1137"/>
      <c r="AN22" s="1138"/>
      <c r="AO22" s="290">
        <v>94.9</v>
      </c>
      <c r="AP22" s="291">
        <v>97</v>
      </c>
      <c r="AQ22" s="292">
        <v>-2.1</v>
      </c>
      <c r="AR22" s="276"/>
      <c r="AS22" s="288"/>
      <c r="AT22" s="284"/>
    </row>
    <row r="23" spans="1:46" s="289" customFormat="1" ht="13.2" x14ac:dyDescent="0.2">
      <c r="A23" s="284"/>
      <c r="B23" s="255"/>
      <c r="C23" s="255"/>
      <c r="D23" s="255"/>
      <c r="E23" s="255"/>
      <c r="F23" s="255"/>
      <c r="G23" s="255"/>
      <c r="H23" s="255"/>
      <c r="I23" s="255"/>
      <c r="J23" s="255"/>
      <c r="K23" s="255"/>
      <c r="L23" s="255"/>
      <c r="M23" s="255"/>
      <c r="N23" s="255"/>
      <c r="O23" s="255"/>
      <c r="P23" s="255"/>
      <c r="Q23" s="255"/>
      <c r="R23" s="255"/>
      <c r="S23" s="255"/>
      <c r="T23" s="255"/>
      <c r="U23" s="255"/>
      <c r="V23" s="255"/>
      <c r="W23" s="255"/>
      <c r="X23" s="255"/>
      <c r="Y23" s="255"/>
      <c r="Z23" s="255"/>
      <c r="AA23" s="255"/>
      <c r="AB23" s="255"/>
      <c r="AC23" s="255"/>
      <c r="AD23" s="255"/>
      <c r="AE23" s="255"/>
      <c r="AF23" s="255"/>
      <c r="AG23" s="255"/>
      <c r="AH23" s="255"/>
      <c r="AI23" s="255"/>
      <c r="AJ23" s="255"/>
      <c r="AK23" s="255"/>
      <c r="AL23" s="255"/>
      <c r="AM23" s="255"/>
      <c r="AN23" s="255"/>
      <c r="AO23" s="255"/>
      <c r="AP23" s="276"/>
      <c r="AQ23" s="276"/>
      <c r="AR23" s="276"/>
      <c r="AS23" s="288"/>
      <c r="AT23" s="284"/>
    </row>
    <row r="24" spans="1:46" s="289" customFormat="1" ht="13.2" x14ac:dyDescent="0.2">
      <c r="A24" s="284"/>
      <c r="B24" s="255"/>
      <c r="C24" s="255"/>
      <c r="D24" s="255"/>
      <c r="E24" s="255"/>
      <c r="F24" s="255"/>
      <c r="G24" s="255"/>
      <c r="H24" s="255"/>
      <c r="I24" s="255"/>
      <c r="J24" s="255"/>
      <c r="K24" s="255"/>
      <c r="L24" s="255"/>
      <c r="M24" s="255"/>
      <c r="N24" s="255"/>
      <c r="O24" s="255"/>
      <c r="P24" s="255"/>
      <c r="Q24" s="255"/>
      <c r="R24" s="255"/>
      <c r="S24" s="255"/>
      <c r="T24" s="255"/>
      <c r="U24" s="255"/>
      <c r="V24" s="255"/>
      <c r="W24" s="255"/>
      <c r="X24" s="255"/>
      <c r="Y24" s="255"/>
      <c r="Z24" s="255"/>
      <c r="AA24" s="255"/>
      <c r="AB24" s="255"/>
      <c r="AC24" s="255"/>
      <c r="AD24" s="255"/>
      <c r="AE24" s="255"/>
      <c r="AF24" s="255"/>
      <c r="AG24" s="255"/>
      <c r="AH24" s="255"/>
      <c r="AI24" s="255"/>
      <c r="AJ24" s="255"/>
      <c r="AK24" s="255"/>
      <c r="AL24" s="255"/>
      <c r="AM24" s="255"/>
      <c r="AN24" s="255"/>
      <c r="AO24" s="255"/>
      <c r="AP24" s="276"/>
      <c r="AQ24" s="276"/>
      <c r="AR24" s="276"/>
      <c r="AS24" s="288"/>
      <c r="AT24" s="284"/>
    </row>
    <row r="25" spans="1:46" s="289" customFormat="1" ht="13.2" x14ac:dyDescent="0.2">
      <c r="A25" s="293"/>
      <c r="B25" s="294"/>
      <c r="C25" s="294"/>
      <c r="D25" s="294"/>
      <c r="E25" s="294"/>
      <c r="F25" s="294"/>
      <c r="G25" s="294"/>
      <c r="H25" s="294"/>
      <c r="I25" s="294"/>
      <c r="J25" s="294"/>
      <c r="K25" s="294"/>
      <c r="L25" s="294"/>
      <c r="M25" s="294"/>
      <c r="N25" s="294"/>
      <c r="O25" s="294"/>
      <c r="P25" s="294"/>
      <c r="Q25" s="294"/>
      <c r="R25" s="294"/>
      <c r="S25" s="294"/>
      <c r="T25" s="294"/>
      <c r="U25" s="294"/>
      <c r="V25" s="294"/>
      <c r="W25" s="294"/>
      <c r="X25" s="294"/>
      <c r="Y25" s="294"/>
      <c r="Z25" s="294"/>
      <c r="AA25" s="294"/>
      <c r="AB25" s="294"/>
      <c r="AC25" s="294"/>
      <c r="AD25" s="294"/>
      <c r="AE25" s="294"/>
      <c r="AF25" s="294"/>
      <c r="AG25" s="294"/>
      <c r="AH25" s="294"/>
      <c r="AI25" s="294"/>
      <c r="AJ25" s="294"/>
      <c r="AK25" s="294"/>
      <c r="AL25" s="294"/>
      <c r="AM25" s="294"/>
      <c r="AN25" s="294"/>
      <c r="AO25" s="294"/>
      <c r="AP25" s="295"/>
      <c r="AQ25" s="295"/>
      <c r="AR25" s="295"/>
      <c r="AS25" s="296"/>
      <c r="AT25" s="284"/>
    </row>
    <row r="26" spans="1:46" s="289" customFormat="1" ht="13.2" x14ac:dyDescent="0.2">
      <c r="A26" s="1129" t="s">
        <v>496</v>
      </c>
      <c r="B26" s="1129"/>
      <c r="C26" s="1129"/>
      <c r="D26" s="1129"/>
      <c r="E26" s="1129"/>
      <c r="F26" s="1129"/>
      <c r="G26" s="1129"/>
      <c r="H26" s="1129"/>
      <c r="I26" s="1129"/>
      <c r="J26" s="1129"/>
      <c r="K26" s="1129"/>
      <c r="L26" s="1129"/>
      <c r="M26" s="1129"/>
      <c r="N26" s="1129"/>
      <c r="O26" s="1129"/>
      <c r="P26" s="1129"/>
      <c r="Q26" s="1129"/>
      <c r="R26" s="1129"/>
      <c r="S26" s="1129"/>
      <c r="T26" s="1129"/>
      <c r="U26" s="1129"/>
      <c r="V26" s="1129"/>
      <c r="W26" s="1129"/>
      <c r="X26" s="1129"/>
      <c r="Y26" s="1129"/>
      <c r="Z26" s="1129"/>
      <c r="AA26" s="1129"/>
      <c r="AB26" s="1129"/>
      <c r="AC26" s="1129"/>
      <c r="AD26" s="1129"/>
      <c r="AE26" s="1129"/>
      <c r="AF26" s="1129"/>
      <c r="AG26" s="1129"/>
      <c r="AH26" s="1129"/>
      <c r="AI26" s="1129"/>
      <c r="AJ26" s="1129"/>
      <c r="AK26" s="1129"/>
      <c r="AL26" s="1129"/>
      <c r="AM26" s="1129"/>
      <c r="AN26" s="1129"/>
      <c r="AO26" s="1129"/>
      <c r="AP26" s="1129"/>
      <c r="AQ26" s="1129"/>
      <c r="AR26" s="1129"/>
      <c r="AS26" s="1129"/>
      <c r="AT26" s="255"/>
    </row>
    <row r="27" spans="1:46" ht="13.2" x14ac:dyDescent="0.2">
      <c r="A27" s="297"/>
      <c r="AO27" s="250"/>
      <c r="AP27" s="250"/>
      <c r="AQ27" s="250"/>
      <c r="AR27" s="250"/>
      <c r="AS27" s="250"/>
      <c r="AT27" s="250"/>
    </row>
    <row r="28" spans="1:46" ht="16.2" x14ac:dyDescent="0.2">
      <c r="A28" s="251" t="s">
        <v>497</v>
      </c>
      <c r="B28" s="252"/>
      <c r="C28" s="252"/>
      <c r="D28" s="252"/>
      <c r="E28" s="252"/>
      <c r="F28" s="252"/>
      <c r="G28" s="252"/>
      <c r="H28" s="252"/>
      <c r="I28" s="252"/>
      <c r="J28" s="252"/>
      <c r="K28" s="252"/>
      <c r="L28" s="252"/>
      <c r="M28" s="252"/>
      <c r="N28" s="252"/>
      <c r="O28" s="252"/>
      <c r="P28" s="252"/>
      <c r="Q28" s="252"/>
      <c r="R28" s="252"/>
      <c r="S28" s="252"/>
      <c r="T28" s="252"/>
      <c r="U28" s="252"/>
      <c r="V28" s="252"/>
      <c r="W28" s="252"/>
      <c r="X28" s="252"/>
      <c r="Y28" s="252"/>
      <c r="Z28" s="252"/>
      <c r="AA28" s="252"/>
      <c r="AB28" s="252"/>
      <c r="AC28" s="252"/>
      <c r="AD28" s="252"/>
      <c r="AE28" s="252"/>
      <c r="AF28" s="252"/>
      <c r="AG28" s="252"/>
      <c r="AH28" s="252"/>
      <c r="AI28" s="252"/>
      <c r="AJ28" s="252"/>
      <c r="AK28" s="252"/>
      <c r="AL28" s="252"/>
      <c r="AM28" s="252"/>
      <c r="AN28" s="252"/>
      <c r="AO28" s="252"/>
      <c r="AP28" s="252"/>
      <c r="AQ28" s="252"/>
      <c r="AR28" s="252"/>
      <c r="AS28" s="298"/>
    </row>
    <row r="29" spans="1:46" ht="13.2" x14ac:dyDescent="0.2">
      <c r="A29" s="254"/>
      <c r="B29" s="250"/>
      <c r="C29" s="250"/>
      <c r="D29" s="250"/>
      <c r="E29" s="250"/>
      <c r="F29" s="250"/>
      <c r="G29" s="250"/>
      <c r="H29" s="250"/>
      <c r="I29" s="250"/>
      <c r="J29" s="250"/>
      <c r="K29" s="250"/>
      <c r="L29" s="250"/>
      <c r="M29" s="250"/>
      <c r="N29" s="250"/>
      <c r="O29" s="250"/>
      <c r="P29" s="250"/>
      <c r="Q29" s="250"/>
      <c r="R29" s="250"/>
      <c r="S29" s="250"/>
      <c r="T29" s="250"/>
      <c r="U29" s="250"/>
      <c r="V29" s="250"/>
      <c r="W29" s="250"/>
      <c r="X29" s="250"/>
      <c r="Y29" s="250"/>
      <c r="Z29" s="250"/>
      <c r="AA29" s="250"/>
      <c r="AB29" s="250"/>
      <c r="AC29" s="250"/>
      <c r="AD29" s="250"/>
      <c r="AE29" s="250"/>
      <c r="AF29" s="250"/>
      <c r="AG29" s="250"/>
      <c r="AH29" s="250"/>
      <c r="AI29" s="250"/>
      <c r="AJ29" s="250"/>
      <c r="AK29" s="255" t="s">
        <v>498</v>
      </c>
      <c r="AL29" s="255"/>
      <c r="AM29" s="255"/>
      <c r="AN29" s="255"/>
      <c r="AO29" s="250"/>
      <c r="AP29" s="250"/>
      <c r="AQ29" s="250"/>
      <c r="AR29" s="250"/>
      <c r="AS29" s="299"/>
    </row>
    <row r="30" spans="1:46" ht="13.5" customHeight="1" x14ac:dyDescent="0.2">
      <c r="A30" s="254"/>
      <c r="B30" s="250"/>
      <c r="C30" s="250"/>
      <c r="D30" s="250"/>
      <c r="E30" s="250"/>
      <c r="F30" s="250"/>
      <c r="G30" s="250"/>
      <c r="H30" s="250"/>
      <c r="I30" s="250"/>
      <c r="J30" s="250"/>
      <c r="K30" s="250"/>
      <c r="L30" s="250"/>
      <c r="M30" s="250"/>
      <c r="N30" s="250"/>
      <c r="O30" s="250"/>
      <c r="P30" s="250"/>
      <c r="Q30" s="250"/>
      <c r="R30" s="250"/>
      <c r="S30" s="250"/>
      <c r="T30" s="250"/>
      <c r="U30" s="250"/>
      <c r="V30" s="250"/>
      <c r="W30" s="250"/>
      <c r="X30" s="250"/>
      <c r="Y30" s="250"/>
      <c r="Z30" s="250"/>
      <c r="AA30" s="250"/>
      <c r="AB30" s="250"/>
      <c r="AC30" s="250"/>
      <c r="AD30" s="250"/>
      <c r="AE30" s="250"/>
      <c r="AF30" s="250"/>
      <c r="AG30" s="250"/>
      <c r="AH30" s="250"/>
      <c r="AI30" s="250"/>
      <c r="AJ30" s="250"/>
      <c r="AK30" s="257"/>
      <c r="AL30" s="258"/>
      <c r="AM30" s="258"/>
      <c r="AN30" s="259"/>
      <c r="AO30" s="1118" t="s">
        <v>477</v>
      </c>
      <c r="AP30" s="260"/>
      <c r="AQ30" s="261" t="s">
        <v>478</v>
      </c>
      <c r="AR30" s="262"/>
    </row>
    <row r="31" spans="1:46" ht="13.2" x14ac:dyDescent="0.2">
      <c r="A31" s="254"/>
      <c r="B31" s="250"/>
      <c r="C31" s="250"/>
      <c r="D31" s="250"/>
      <c r="E31" s="250"/>
      <c r="F31" s="250"/>
      <c r="G31" s="250"/>
      <c r="H31" s="250"/>
      <c r="I31" s="250"/>
      <c r="J31" s="250"/>
      <c r="K31" s="250"/>
      <c r="L31" s="250"/>
      <c r="M31" s="250"/>
      <c r="N31" s="250"/>
      <c r="O31" s="250"/>
      <c r="P31" s="250"/>
      <c r="Q31" s="250"/>
      <c r="R31" s="250"/>
      <c r="S31" s="250"/>
      <c r="T31" s="250"/>
      <c r="U31" s="250"/>
      <c r="V31" s="250"/>
      <c r="W31" s="250"/>
      <c r="X31" s="250"/>
      <c r="Y31" s="250"/>
      <c r="Z31" s="250"/>
      <c r="AA31" s="250"/>
      <c r="AB31" s="250"/>
      <c r="AC31" s="250"/>
      <c r="AD31" s="250"/>
      <c r="AE31" s="250"/>
      <c r="AF31" s="250"/>
      <c r="AG31" s="250"/>
      <c r="AH31" s="250"/>
      <c r="AI31" s="250"/>
      <c r="AJ31" s="250"/>
      <c r="AK31" s="263"/>
      <c r="AL31" s="264"/>
      <c r="AM31" s="264"/>
      <c r="AN31" s="265"/>
      <c r="AO31" s="1119"/>
      <c r="AP31" s="266" t="s">
        <v>479</v>
      </c>
      <c r="AQ31" s="267" t="s">
        <v>480</v>
      </c>
      <c r="AR31" s="268" t="s">
        <v>481</v>
      </c>
    </row>
    <row r="32" spans="1:46" ht="27" customHeight="1" x14ac:dyDescent="0.2">
      <c r="A32" s="254"/>
      <c r="B32" s="250"/>
      <c r="C32" s="250"/>
      <c r="D32" s="250"/>
      <c r="E32" s="250"/>
      <c r="F32" s="250"/>
      <c r="G32" s="250"/>
      <c r="H32" s="250"/>
      <c r="I32" s="250"/>
      <c r="J32" s="250"/>
      <c r="K32" s="250"/>
      <c r="L32" s="250"/>
      <c r="M32" s="250"/>
      <c r="N32" s="250"/>
      <c r="O32" s="250"/>
      <c r="P32" s="250"/>
      <c r="Q32" s="250"/>
      <c r="R32" s="250"/>
      <c r="S32" s="250"/>
      <c r="T32" s="250"/>
      <c r="U32" s="250"/>
      <c r="V32" s="250"/>
      <c r="W32" s="250"/>
      <c r="X32" s="250"/>
      <c r="Y32" s="250"/>
      <c r="Z32" s="250"/>
      <c r="AA32" s="250"/>
      <c r="AB32" s="250"/>
      <c r="AC32" s="250"/>
      <c r="AD32" s="250"/>
      <c r="AE32" s="250"/>
      <c r="AF32" s="250"/>
      <c r="AG32" s="250"/>
      <c r="AH32" s="250"/>
      <c r="AI32" s="250"/>
      <c r="AJ32" s="250"/>
      <c r="AK32" s="1120" t="s">
        <v>499</v>
      </c>
      <c r="AL32" s="1121"/>
      <c r="AM32" s="1121"/>
      <c r="AN32" s="1122"/>
      <c r="AO32" s="300">
        <v>532400</v>
      </c>
      <c r="AP32" s="300">
        <v>24390</v>
      </c>
      <c r="AQ32" s="301">
        <v>33695</v>
      </c>
      <c r="AR32" s="302">
        <v>-27.6</v>
      </c>
    </row>
    <row r="33" spans="1:46" ht="13.5" customHeight="1" x14ac:dyDescent="0.2">
      <c r="A33" s="254"/>
      <c r="B33" s="250"/>
      <c r="C33" s="250"/>
      <c r="D33" s="250"/>
      <c r="E33" s="250"/>
      <c r="F33" s="250"/>
      <c r="G33" s="250"/>
      <c r="H33" s="250"/>
      <c r="I33" s="250"/>
      <c r="J33" s="250"/>
      <c r="K33" s="250"/>
      <c r="L33" s="250"/>
      <c r="M33" s="250"/>
      <c r="N33" s="250"/>
      <c r="O33" s="250"/>
      <c r="P33" s="250"/>
      <c r="Q33" s="250"/>
      <c r="R33" s="250"/>
      <c r="S33" s="250"/>
      <c r="T33" s="250"/>
      <c r="U33" s="250"/>
      <c r="V33" s="250"/>
      <c r="W33" s="250"/>
      <c r="X33" s="250"/>
      <c r="Y33" s="250"/>
      <c r="Z33" s="250"/>
      <c r="AA33" s="250"/>
      <c r="AB33" s="250"/>
      <c r="AC33" s="250"/>
      <c r="AD33" s="250"/>
      <c r="AE33" s="250"/>
      <c r="AF33" s="250"/>
      <c r="AG33" s="250"/>
      <c r="AH33" s="250"/>
      <c r="AI33" s="250"/>
      <c r="AJ33" s="250"/>
      <c r="AK33" s="1120" t="s">
        <v>500</v>
      </c>
      <c r="AL33" s="1121"/>
      <c r="AM33" s="1121"/>
      <c r="AN33" s="1122"/>
      <c r="AO33" s="300" t="s">
        <v>485</v>
      </c>
      <c r="AP33" s="300" t="s">
        <v>485</v>
      </c>
      <c r="AQ33" s="301" t="s">
        <v>485</v>
      </c>
      <c r="AR33" s="302" t="s">
        <v>485</v>
      </c>
    </row>
    <row r="34" spans="1:46" ht="27" customHeight="1" x14ac:dyDescent="0.2">
      <c r="A34" s="254"/>
      <c r="B34" s="250"/>
      <c r="C34" s="250"/>
      <c r="D34" s="250"/>
      <c r="E34" s="250"/>
      <c r="F34" s="250"/>
      <c r="G34" s="250"/>
      <c r="H34" s="250"/>
      <c r="I34" s="250"/>
      <c r="J34" s="250"/>
      <c r="K34" s="250"/>
      <c r="L34" s="250"/>
      <c r="M34" s="250"/>
      <c r="N34" s="250"/>
      <c r="O34" s="250"/>
      <c r="P34" s="250"/>
      <c r="Q34" s="250"/>
      <c r="R34" s="250"/>
      <c r="S34" s="250"/>
      <c r="T34" s="250"/>
      <c r="U34" s="250"/>
      <c r="V34" s="250"/>
      <c r="W34" s="250"/>
      <c r="X34" s="250"/>
      <c r="Y34" s="250"/>
      <c r="Z34" s="250"/>
      <c r="AA34" s="250"/>
      <c r="AB34" s="250"/>
      <c r="AC34" s="250"/>
      <c r="AD34" s="250"/>
      <c r="AE34" s="250"/>
      <c r="AF34" s="250"/>
      <c r="AG34" s="250"/>
      <c r="AH34" s="250"/>
      <c r="AI34" s="250"/>
      <c r="AJ34" s="250"/>
      <c r="AK34" s="1120" t="s">
        <v>501</v>
      </c>
      <c r="AL34" s="1121"/>
      <c r="AM34" s="1121"/>
      <c r="AN34" s="1122"/>
      <c r="AO34" s="300" t="s">
        <v>485</v>
      </c>
      <c r="AP34" s="300" t="s">
        <v>485</v>
      </c>
      <c r="AQ34" s="301" t="s">
        <v>485</v>
      </c>
      <c r="AR34" s="302" t="s">
        <v>485</v>
      </c>
    </row>
    <row r="35" spans="1:46" ht="27" customHeight="1" x14ac:dyDescent="0.2">
      <c r="A35" s="254"/>
      <c r="B35" s="250"/>
      <c r="C35" s="250"/>
      <c r="D35" s="250"/>
      <c r="E35" s="250"/>
      <c r="F35" s="250"/>
      <c r="G35" s="250"/>
      <c r="H35" s="250"/>
      <c r="I35" s="250"/>
      <c r="J35" s="250"/>
      <c r="K35" s="250"/>
      <c r="L35" s="250"/>
      <c r="M35" s="250"/>
      <c r="N35" s="250"/>
      <c r="O35" s="250"/>
      <c r="P35" s="250"/>
      <c r="Q35" s="250"/>
      <c r="R35" s="250"/>
      <c r="S35" s="250"/>
      <c r="T35" s="250"/>
      <c r="U35" s="250"/>
      <c r="V35" s="250"/>
      <c r="W35" s="250"/>
      <c r="X35" s="250"/>
      <c r="Y35" s="250"/>
      <c r="Z35" s="250"/>
      <c r="AA35" s="250"/>
      <c r="AB35" s="250"/>
      <c r="AC35" s="250"/>
      <c r="AD35" s="250"/>
      <c r="AE35" s="250"/>
      <c r="AF35" s="250"/>
      <c r="AG35" s="250"/>
      <c r="AH35" s="250"/>
      <c r="AI35" s="250"/>
      <c r="AJ35" s="250"/>
      <c r="AK35" s="1120" t="s">
        <v>502</v>
      </c>
      <c r="AL35" s="1121"/>
      <c r="AM35" s="1121"/>
      <c r="AN35" s="1122"/>
      <c r="AO35" s="300">
        <v>183174</v>
      </c>
      <c r="AP35" s="300">
        <v>8391</v>
      </c>
      <c r="AQ35" s="301">
        <v>8394</v>
      </c>
      <c r="AR35" s="302">
        <v>0</v>
      </c>
    </row>
    <row r="36" spans="1:46" ht="27" customHeight="1" x14ac:dyDescent="0.2">
      <c r="A36" s="254"/>
      <c r="B36" s="250"/>
      <c r="C36" s="250"/>
      <c r="D36" s="250"/>
      <c r="E36" s="250"/>
      <c r="F36" s="250"/>
      <c r="G36" s="250"/>
      <c r="H36" s="250"/>
      <c r="I36" s="250"/>
      <c r="J36" s="250"/>
      <c r="K36" s="250"/>
      <c r="L36" s="250"/>
      <c r="M36" s="250"/>
      <c r="N36" s="250"/>
      <c r="O36" s="250"/>
      <c r="P36" s="250"/>
      <c r="Q36" s="250"/>
      <c r="R36" s="250"/>
      <c r="S36" s="250"/>
      <c r="T36" s="250"/>
      <c r="U36" s="250"/>
      <c r="V36" s="250"/>
      <c r="W36" s="250"/>
      <c r="X36" s="250"/>
      <c r="Y36" s="250"/>
      <c r="Z36" s="250"/>
      <c r="AA36" s="250"/>
      <c r="AB36" s="250"/>
      <c r="AC36" s="250"/>
      <c r="AD36" s="250"/>
      <c r="AE36" s="250"/>
      <c r="AF36" s="250"/>
      <c r="AG36" s="250"/>
      <c r="AH36" s="250"/>
      <c r="AI36" s="250"/>
      <c r="AJ36" s="250"/>
      <c r="AK36" s="1120" t="s">
        <v>503</v>
      </c>
      <c r="AL36" s="1121"/>
      <c r="AM36" s="1121"/>
      <c r="AN36" s="1122"/>
      <c r="AO36" s="300">
        <v>59963</v>
      </c>
      <c r="AP36" s="300">
        <v>2747</v>
      </c>
      <c r="AQ36" s="301">
        <v>1998</v>
      </c>
      <c r="AR36" s="302">
        <v>37.5</v>
      </c>
    </row>
    <row r="37" spans="1:46" ht="13.5" customHeight="1" x14ac:dyDescent="0.2">
      <c r="A37" s="254"/>
      <c r="B37" s="250"/>
      <c r="C37" s="250"/>
      <c r="D37" s="250"/>
      <c r="E37" s="250"/>
      <c r="F37" s="250"/>
      <c r="G37" s="250"/>
      <c r="H37" s="250"/>
      <c r="I37" s="250"/>
      <c r="J37" s="250"/>
      <c r="K37" s="250"/>
      <c r="L37" s="250"/>
      <c r="M37" s="250"/>
      <c r="N37" s="250"/>
      <c r="O37" s="250"/>
      <c r="P37" s="250"/>
      <c r="Q37" s="250"/>
      <c r="R37" s="250"/>
      <c r="S37" s="250"/>
      <c r="T37" s="250"/>
      <c r="U37" s="250"/>
      <c r="V37" s="250"/>
      <c r="W37" s="250"/>
      <c r="X37" s="250"/>
      <c r="Y37" s="250"/>
      <c r="Z37" s="250"/>
      <c r="AA37" s="250"/>
      <c r="AB37" s="250"/>
      <c r="AC37" s="250"/>
      <c r="AD37" s="250"/>
      <c r="AE37" s="250"/>
      <c r="AF37" s="250"/>
      <c r="AG37" s="250"/>
      <c r="AH37" s="250"/>
      <c r="AI37" s="250"/>
      <c r="AJ37" s="250"/>
      <c r="AK37" s="1120" t="s">
        <v>504</v>
      </c>
      <c r="AL37" s="1121"/>
      <c r="AM37" s="1121"/>
      <c r="AN37" s="1122"/>
      <c r="AO37" s="300" t="s">
        <v>485</v>
      </c>
      <c r="AP37" s="300" t="s">
        <v>485</v>
      </c>
      <c r="AQ37" s="301">
        <v>1021</v>
      </c>
      <c r="AR37" s="302" t="s">
        <v>485</v>
      </c>
    </row>
    <row r="38" spans="1:46" ht="27" customHeight="1" x14ac:dyDescent="0.2">
      <c r="A38" s="254"/>
      <c r="B38" s="250"/>
      <c r="C38" s="250"/>
      <c r="D38" s="250"/>
      <c r="E38" s="250"/>
      <c r="F38" s="250"/>
      <c r="G38" s="250"/>
      <c r="H38" s="250"/>
      <c r="I38" s="250"/>
      <c r="J38" s="250"/>
      <c r="K38" s="250"/>
      <c r="L38" s="250"/>
      <c r="M38" s="250"/>
      <c r="N38" s="250"/>
      <c r="O38" s="250"/>
      <c r="P38" s="250"/>
      <c r="Q38" s="250"/>
      <c r="R38" s="250"/>
      <c r="S38" s="250"/>
      <c r="T38" s="250"/>
      <c r="U38" s="250"/>
      <c r="V38" s="250"/>
      <c r="W38" s="250"/>
      <c r="X38" s="250"/>
      <c r="Y38" s="250"/>
      <c r="Z38" s="250"/>
      <c r="AA38" s="250"/>
      <c r="AB38" s="250"/>
      <c r="AC38" s="250"/>
      <c r="AD38" s="250"/>
      <c r="AE38" s="250"/>
      <c r="AF38" s="250"/>
      <c r="AG38" s="250"/>
      <c r="AH38" s="250"/>
      <c r="AI38" s="250"/>
      <c r="AJ38" s="250"/>
      <c r="AK38" s="1123" t="s">
        <v>505</v>
      </c>
      <c r="AL38" s="1124"/>
      <c r="AM38" s="1124"/>
      <c r="AN38" s="1125"/>
      <c r="AO38" s="303" t="s">
        <v>485</v>
      </c>
      <c r="AP38" s="303" t="s">
        <v>485</v>
      </c>
      <c r="AQ38" s="304">
        <v>3</v>
      </c>
      <c r="AR38" s="292" t="s">
        <v>485</v>
      </c>
      <c r="AS38" s="299"/>
    </row>
    <row r="39" spans="1:46" ht="13.2" x14ac:dyDescent="0.2">
      <c r="A39" s="254"/>
      <c r="B39" s="250"/>
      <c r="C39" s="250"/>
      <c r="D39" s="250"/>
      <c r="E39" s="250"/>
      <c r="F39" s="250"/>
      <c r="G39" s="250"/>
      <c r="H39" s="250"/>
      <c r="I39" s="250"/>
      <c r="J39" s="250"/>
      <c r="K39" s="250"/>
      <c r="L39" s="250"/>
      <c r="M39" s="250"/>
      <c r="N39" s="250"/>
      <c r="O39" s="250"/>
      <c r="P39" s="250"/>
      <c r="Q39" s="250"/>
      <c r="R39" s="250"/>
      <c r="S39" s="250"/>
      <c r="T39" s="250"/>
      <c r="U39" s="250"/>
      <c r="V39" s="250"/>
      <c r="W39" s="250"/>
      <c r="X39" s="250"/>
      <c r="Y39" s="250"/>
      <c r="Z39" s="250"/>
      <c r="AA39" s="250"/>
      <c r="AB39" s="250"/>
      <c r="AC39" s="250"/>
      <c r="AD39" s="250"/>
      <c r="AE39" s="250"/>
      <c r="AF39" s="250"/>
      <c r="AG39" s="250"/>
      <c r="AH39" s="250"/>
      <c r="AI39" s="250"/>
      <c r="AJ39" s="250"/>
      <c r="AK39" s="1123" t="s">
        <v>506</v>
      </c>
      <c r="AL39" s="1124"/>
      <c r="AM39" s="1124"/>
      <c r="AN39" s="1125"/>
      <c r="AO39" s="300">
        <v>-266</v>
      </c>
      <c r="AP39" s="300">
        <v>-12</v>
      </c>
      <c r="AQ39" s="301">
        <v>-3210</v>
      </c>
      <c r="AR39" s="302">
        <v>-99.6</v>
      </c>
      <c r="AS39" s="299"/>
    </row>
    <row r="40" spans="1:46" ht="27" customHeight="1" x14ac:dyDescent="0.2">
      <c r="A40" s="254"/>
      <c r="B40" s="250"/>
      <c r="C40" s="250"/>
      <c r="D40" s="250"/>
      <c r="E40" s="250"/>
      <c r="F40" s="250"/>
      <c r="G40" s="250"/>
      <c r="H40" s="250"/>
      <c r="I40" s="250"/>
      <c r="J40" s="250"/>
      <c r="K40" s="250"/>
      <c r="L40" s="250"/>
      <c r="M40" s="250"/>
      <c r="N40" s="250"/>
      <c r="O40" s="250"/>
      <c r="P40" s="250"/>
      <c r="Q40" s="250"/>
      <c r="R40" s="250"/>
      <c r="S40" s="250"/>
      <c r="T40" s="250"/>
      <c r="U40" s="250"/>
      <c r="V40" s="250"/>
      <c r="W40" s="250"/>
      <c r="X40" s="250"/>
      <c r="Y40" s="250"/>
      <c r="Z40" s="250"/>
      <c r="AA40" s="250"/>
      <c r="AB40" s="250"/>
      <c r="AC40" s="250"/>
      <c r="AD40" s="250"/>
      <c r="AE40" s="250"/>
      <c r="AF40" s="250"/>
      <c r="AG40" s="250"/>
      <c r="AH40" s="250"/>
      <c r="AI40" s="250"/>
      <c r="AJ40" s="250"/>
      <c r="AK40" s="1120" t="s">
        <v>507</v>
      </c>
      <c r="AL40" s="1121"/>
      <c r="AM40" s="1121"/>
      <c r="AN40" s="1122"/>
      <c r="AO40" s="300">
        <v>-500623</v>
      </c>
      <c r="AP40" s="300">
        <v>-22934</v>
      </c>
      <c r="AQ40" s="301">
        <v>-26336</v>
      </c>
      <c r="AR40" s="302">
        <v>-12.9</v>
      </c>
      <c r="AS40" s="299"/>
    </row>
    <row r="41" spans="1:46" ht="13.2" x14ac:dyDescent="0.2">
      <c r="A41" s="254"/>
      <c r="B41" s="250"/>
      <c r="C41" s="250"/>
      <c r="D41" s="250"/>
      <c r="E41" s="250"/>
      <c r="F41" s="250"/>
      <c r="G41" s="250"/>
      <c r="H41" s="250"/>
      <c r="I41" s="250"/>
      <c r="J41" s="250"/>
      <c r="K41" s="250"/>
      <c r="L41" s="250"/>
      <c r="M41" s="250"/>
      <c r="N41" s="250"/>
      <c r="O41" s="250"/>
      <c r="P41" s="250"/>
      <c r="Q41" s="250"/>
      <c r="R41" s="250"/>
      <c r="S41" s="250"/>
      <c r="T41" s="250"/>
      <c r="U41" s="250"/>
      <c r="V41" s="250"/>
      <c r="W41" s="250"/>
      <c r="X41" s="250"/>
      <c r="Y41" s="250"/>
      <c r="Z41" s="250"/>
      <c r="AA41" s="250"/>
      <c r="AB41" s="250"/>
      <c r="AC41" s="250"/>
      <c r="AD41" s="250"/>
      <c r="AE41" s="250"/>
      <c r="AF41" s="250"/>
      <c r="AG41" s="250"/>
      <c r="AH41" s="250"/>
      <c r="AI41" s="250"/>
      <c r="AJ41" s="250"/>
      <c r="AK41" s="1126" t="s">
        <v>287</v>
      </c>
      <c r="AL41" s="1127"/>
      <c r="AM41" s="1127"/>
      <c r="AN41" s="1128"/>
      <c r="AO41" s="300">
        <v>274648</v>
      </c>
      <c r="AP41" s="300">
        <v>12582</v>
      </c>
      <c r="AQ41" s="301">
        <v>15565</v>
      </c>
      <c r="AR41" s="302">
        <v>-19.2</v>
      </c>
      <c r="AS41" s="299"/>
    </row>
    <row r="42" spans="1:46" ht="13.2" x14ac:dyDescent="0.2">
      <c r="A42" s="254"/>
      <c r="B42" s="250"/>
      <c r="C42" s="250"/>
      <c r="D42" s="250"/>
      <c r="E42" s="250"/>
      <c r="F42" s="250"/>
      <c r="G42" s="250"/>
      <c r="H42" s="250"/>
      <c r="I42" s="250"/>
      <c r="J42" s="250"/>
      <c r="K42" s="250"/>
      <c r="L42" s="250"/>
      <c r="M42" s="250"/>
      <c r="N42" s="250"/>
      <c r="O42" s="250"/>
      <c r="P42" s="250"/>
      <c r="Q42" s="250"/>
      <c r="R42" s="250"/>
      <c r="S42" s="250"/>
      <c r="T42" s="250"/>
      <c r="U42" s="250"/>
      <c r="V42" s="250"/>
      <c r="W42" s="250"/>
      <c r="X42" s="250"/>
      <c r="Y42" s="250"/>
      <c r="Z42" s="250"/>
      <c r="AA42" s="250"/>
      <c r="AB42" s="250"/>
      <c r="AC42" s="250"/>
      <c r="AD42" s="250"/>
      <c r="AE42" s="250"/>
      <c r="AF42" s="250"/>
      <c r="AG42" s="250"/>
      <c r="AH42" s="250"/>
      <c r="AI42" s="250"/>
      <c r="AJ42" s="250"/>
      <c r="AK42" s="305"/>
      <c r="AL42" s="250"/>
      <c r="AM42" s="250"/>
      <c r="AN42" s="250"/>
      <c r="AO42" s="250"/>
      <c r="AP42" s="250"/>
      <c r="AQ42" s="276"/>
      <c r="AR42" s="276"/>
      <c r="AS42" s="299"/>
    </row>
    <row r="43" spans="1:46" ht="13.2" x14ac:dyDescent="0.2">
      <c r="A43" s="254"/>
      <c r="B43" s="250"/>
      <c r="C43" s="250"/>
      <c r="D43" s="250"/>
      <c r="E43" s="250"/>
      <c r="F43" s="250"/>
      <c r="G43" s="250"/>
      <c r="H43" s="250"/>
      <c r="I43" s="250"/>
      <c r="J43" s="250"/>
      <c r="K43" s="250"/>
      <c r="L43" s="250"/>
      <c r="M43" s="250"/>
      <c r="N43" s="250"/>
      <c r="O43" s="250"/>
      <c r="P43" s="250"/>
      <c r="Q43" s="250"/>
      <c r="R43" s="250"/>
      <c r="S43" s="250"/>
      <c r="T43" s="250"/>
      <c r="U43" s="250"/>
      <c r="V43" s="250"/>
      <c r="W43" s="250"/>
      <c r="X43" s="250"/>
      <c r="Y43" s="250"/>
      <c r="Z43" s="250"/>
      <c r="AA43" s="250"/>
      <c r="AB43" s="250"/>
      <c r="AC43" s="250"/>
      <c r="AD43" s="250"/>
      <c r="AE43" s="250"/>
      <c r="AF43" s="250"/>
      <c r="AG43" s="250"/>
      <c r="AH43" s="250"/>
      <c r="AI43" s="250"/>
      <c r="AJ43" s="250"/>
      <c r="AK43" s="250"/>
      <c r="AL43" s="250"/>
      <c r="AM43" s="250"/>
      <c r="AN43" s="250"/>
      <c r="AO43" s="250"/>
      <c r="AP43" s="306"/>
      <c r="AQ43" s="276"/>
      <c r="AR43" s="250"/>
      <c r="AS43" s="299"/>
    </row>
    <row r="44" spans="1:46" ht="13.2" x14ac:dyDescent="0.2">
      <c r="A44" s="254"/>
      <c r="B44" s="250"/>
      <c r="C44" s="250"/>
      <c r="D44" s="250"/>
      <c r="E44" s="250"/>
      <c r="F44" s="250"/>
      <c r="G44" s="250"/>
      <c r="H44" s="250"/>
      <c r="I44" s="250"/>
      <c r="J44" s="250"/>
      <c r="K44" s="250"/>
      <c r="L44" s="250"/>
      <c r="M44" s="250"/>
      <c r="N44" s="250"/>
      <c r="O44" s="250"/>
      <c r="P44" s="250"/>
      <c r="Q44" s="250"/>
      <c r="R44" s="250"/>
      <c r="S44" s="250"/>
      <c r="T44" s="250"/>
      <c r="U44" s="250"/>
      <c r="V44" s="250"/>
      <c r="W44" s="250"/>
      <c r="X44" s="250"/>
      <c r="Y44" s="250"/>
      <c r="Z44" s="250"/>
      <c r="AA44" s="250"/>
      <c r="AB44" s="250"/>
      <c r="AC44" s="250"/>
      <c r="AD44" s="250"/>
      <c r="AE44" s="250"/>
      <c r="AF44" s="250"/>
      <c r="AG44" s="250"/>
      <c r="AH44" s="250"/>
      <c r="AI44" s="250"/>
      <c r="AJ44" s="250"/>
      <c r="AK44" s="250"/>
      <c r="AL44" s="250"/>
      <c r="AM44" s="250"/>
      <c r="AN44" s="250"/>
      <c r="AO44" s="250"/>
      <c r="AP44" s="250"/>
      <c r="AQ44" s="276"/>
      <c r="AR44" s="250"/>
    </row>
    <row r="45" spans="1:46" ht="13.2" x14ac:dyDescent="0.2">
      <c r="A45" s="252"/>
      <c r="B45" s="252"/>
      <c r="C45" s="252"/>
      <c r="D45" s="252"/>
      <c r="E45" s="252"/>
      <c r="F45" s="252"/>
      <c r="G45" s="252"/>
      <c r="H45" s="252"/>
      <c r="I45" s="252"/>
      <c r="J45" s="252"/>
      <c r="K45" s="252"/>
      <c r="L45" s="252"/>
      <c r="M45" s="252"/>
      <c r="N45" s="252"/>
      <c r="O45" s="252"/>
      <c r="P45" s="252"/>
      <c r="Q45" s="252"/>
      <c r="R45" s="252"/>
      <c r="S45" s="252"/>
      <c r="T45" s="252"/>
      <c r="U45" s="252"/>
      <c r="V45" s="252"/>
      <c r="W45" s="252"/>
      <c r="X45" s="252"/>
      <c r="Y45" s="252"/>
      <c r="Z45" s="252"/>
      <c r="AA45" s="252"/>
      <c r="AB45" s="252"/>
      <c r="AC45" s="252"/>
      <c r="AD45" s="252"/>
      <c r="AE45" s="252"/>
      <c r="AF45" s="252"/>
      <c r="AG45" s="252"/>
      <c r="AH45" s="252"/>
      <c r="AI45" s="252"/>
      <c r="AJ45" s="252"/>
      <c r="AK45" s="252"/>
      <c r="AL45" s="252"/>
      <c r="AM45" s="252"/>
      <c r="AN45" s="252"/>
      <c r="AO45" s="252"/>
      <c r="AP45" s="252"/>
      <c r="AQ45" s="307"/>
      <c r="AR45" s="252"/>
      <c r="AS45" s="252"/>
      <c r="AT45" s="250"/>
    </row>
    <row r="46" spans="1:46" ht="13.2" x14ac:dyDescent="0.2">
      <c r="A46" s="308"/>
      <c r="B46" s="308"/>
      <c r="C46" s="308"/>
      <c r="D46" s="308"/>
      <c r="E46" s="308"/>
      <c r="F46" s="308"/>
      <c r="G46" s="308"/>
      <c r="H46" s="308"/>
      <c r="I46" s="308"/>
      <c r="J46" s="308"/>
      <c r="K46" s="308"/>
      <c r="L46" s="308"/>
      <c r="M46" s="308"/>
      <c r="N46" s="308"/>
      <c r="O46" s="308"/>
      <c r="P46" s="308"/>
      <c r="Q46" s="308"/>
      <c r="R46" s="308"/>
      <c r="S46" s="308"/>
      <c r="T46" s="308"/>
      <c r="U46" s="308"/>
      <c r="V46" s="308"/>
      <c r="W46" s="308"/>
      <c r="X46" s="308"/>
      <c r="Y46" s="308"/>
      <c r="Z46" s="308"/>
      <c r="AA46" s="308"/>
      <c r="AB46" s="308"/>
      <c r="AC46" s="308"/>
      <c r="AD46" s="308"/>
      <c r="AE46" s="308"/>
      <c r="AF46" s="308"/>
      <c r="AG46" s="308"/>
      <c r="AH46" s="308"/>
      <c r="AI46" s="308"/>
      <c r="AJ46" s="308"/>
      <c r="AK46" s="308"/>
      <c r="AL46" s="308"/>
      <c r="AM46" s="308"/>
      <c r="AN46" s="308"/>
      <c r="AO46" s="308"/>
      <c r="AP46" s="308"/>
      <c r="AQ46" s="308"/>
      <c r="AR46" s="308"/>
      <c r="AS46" s="308"/>
      <c r="AT46" s="250"/>
    </row>
    <row r="47" spans="1:46" ht="17.25" customHeight="1" x14ac:dyDescent="0.2">
      <c r="A47" s="309" t="s">
        <v>508</v>
      </c>
      <c r="B47" s="250"/>
      <c r="C47" s="250"/>
      <c r="D47" s="250"/>
      <c r="E47" s="250"/>
      <c r="F47" s="250"/>
      <c r="G47" s="250"/>
      <c r="H47" s="250"/>
      <c r="I47" s="250"/>
      <c r="J47" s="250"/>
      <c r="K47" s="250"/>
      <c r="L47" s="250"/>
      <c r="M47" s="250"/>
      <c r="N47" s="250"/>
      <c r="O47" s="250"/>
      <c r="P47" s="250"/>
      <c r="Q47" s="250"/>
      <c r="R47" s="250"/>
      <c r="S47" s="250"/>
      <c r="T47" s="250"/>
      <c r="U47" s="250"/>
      <c r="V47" s="250"/>
      <c r="W47" s="250"/>
      <c r="X47" s="250"/>
      <c r="Y47" s="250"/>
      <c r="Z47" s="250"/>
      <c r="AA47" s="250"/>
      <c r="AB47" s="250"/>
      <c r="AC47" s="250"/>
      <c r="AD47" s="250"/>
      <c r="AE47" s="250"/>
      <c r="AF47" s="250"/>
      <c r="AG47" s="250"/>
      <c r="AH47" s="250"/>
      <c r="AI47" s="250"/>
      <c r="AJ47" s="250"/>
      <c r="AK47" s="250"/>
      <c r="AL47" s="250"/>
      <c r="AM47" s="250"/>
      <c r="AN47" s="250"/>
      <c r="AO47" s="250"/>
      <c r="AP47" s="250"/>
      <c r="AQ47" s="250"/>
      <c r="AR47" s="250"/>
    </row>
    <row r="48" spans="1:46" ht="13.2" x14ac:dyDescent="0.2">
      <c r="A48" s="254"/>
      <c r="B48" s="250"/>
      <c r="C48" s="250"/>
      <c r="D48" s="250"/>
      <c r="E48" s="250"/>
      <c r="F48" s="250"/>
      <c r="G48" s="250"/>
      <c r="H48" s="250"/>
      <c r="I48" s="250"/>
      <c r="J48" s="250"/>
      <c r="K48" s="250"/>
      <c r="L48" s="250"/>
      <c r="M48" s="250"/>
      <c r="N48" s="250"/>
      <c r="O48" s="250"/>
      <c r="P48" s="250"/>
      <c r="Q48" s="250"/>
      <c r="R48" s="250"/>
      <c r="S48" s="250"/>
      <c r="T48" s="250"/>
      <c r="U48" s="250"/>
      <c r="V48" s="250"/>
      <c r="W48" s="250"/>
      <c r="X48" s="250"/>
      <c r="Y48" s="250"/>
      <c r="Z48" s="250"/>
      <c r="AA48" s="250"/>
      <c r="AB48" s="250"/>
      <c r="AC48" s="250"/>
      <c r="AD48" s="250"/>
      <c r="AE48" s="250"/>
      <c r="AF48" s="250"/>
      <c r="AG48" s="250"/>
      <c r="AH48" s="250"/>
      <c r="AI48" s="250"/>
      <c r="AJ48" s="250"/>
      <c r="AK48" s="310" t="s">
        <v>509</v>
      </c>
      <c r="AL48" s="310"/>
      <c r="AM48" s="310"/>
      <c r="AN48" s="310"/>
      <c r="AO48" s="310"/>
      <c r="AP48" s="310"/>
      <c r="AQ48" s="311"/>
      <c r="AR48" s="310"/>
    </row>
    <row r="49" spans="1:44" ht="13.5" customHeight="1" x14ac:dyDescent="0.2">
      <c r="A49" s="254"/>
      <c r="B49" s="250"/>
      <c r="C49" s="250"/>
      <c r="D49" s="250"/>
      <c r="E49" s="250"/>
      <c r="F49" s="250"/>
      <c r="G49" s="250"/>
      <c r="H49" s="250"/>
      <c r="I49" s="250"/>
      <c r="J49" s="250"/>
      <c r="K49" s="250"/>
      <c r="L49" s="250"/>
      <c r="M49" s="250"/>
      <c r="N49" s="250"/>
      <c r="O49" s="250"/>
      <c r="P49" s="250"/>
      <c r="Q49" s="250"/>
      <c r="R49" s="250"/>
      <c r="S49" s="250"/>
      <c r="T49" s="250"/>
      <c r="U49" s="250"/>
      <c r="V49" s="250"/>
      <c r="W49" s="250"/>
      <c r="X49" s="250"/>
      <c r="Y49" s="250"/>
      <c r="Z49" s="250"/>
      <c r="AA49" s="250"/>
      <c r="AB49" s="250"/>
      <c r="AC49" s="250"/>
      <c r="AD49" s="250"/>
      <c r="AE49" s="250"/>
      <c r="AF49" s="250"/>
      <c r="AG49" s="250"/>
      <c r="AH49" s="250"/>
      <c r="AI49" s="250"/>
      <c r="AJ49" s="250"/>
      <c r="AK49" s="312"/>
      <c r="AL49" s="313"/>
      <c r="AM49" s="1113" t="s">
        <v>477</v>
      </c>
      <c r="AN49" s="1115" t="s">
        <v>510</v>
      </c>
      <c r="AO49" s="1116"/>
      <c r="AP49" s="1116"/>
      <c r="AQ49" s="1116"/>
      <c r="AR49" s="1117"/>
    </row>
    <row r="50" spans="1:44" ht="13.2" x14ac:dyDescent="0.2">
      <c r="A50" s="254"/>
      <c r="B50" s="250"/>
      <c r="C50" s="250"/>
      <c r="D50" s="250"/>
      <c r="E50" s="250"/>
      <c r="F50" s="250"/>
      <c r="G50" s="250"/>
      <c r="H50" s="250"/>
      <c r="I50" s="250"/>
      <c r="J50" s="250"/>
      <c r="K50" s="250"/>
      <c r="L50" s="250"/>
      <c r="M50" s="250"/>
      <c r="N50" s="250"/>
      <c r="O50" s="250"/>
      <c r="P50" s="250"/>
      <c r="Q50" s="250"/>
      <c r="R50" s="250"/>
      <c r="S50" s="250"/>
      <c r="T50" s="250"/>
      <c r="U50" s="250"/>
      <c r="V50" s="250"/>
      <c r="W50" s="250"/>
      <c r="X50" s="250"/>
      <c r="Y50" s="250"/>
      <c r="Z50" s="250"/>
      <c r="AA50" s="250"/>
      <c r="AB50" s="250"/>
      <c r="AC50" s="250"/>
      <c r="AD50" s="250"/>
      <c r="AE50" s="250"/>
      <c r="AF50" s="250"/>
      <c r="AG50" s="250"/>
      <c r="AH50" s="250"/>
      <c r="AI50" s="250"/>
      <c r="AJ50" s="250"/>
      <c r="AK50" s="314"/>
      <c r="AL50" s="315"/>
      <c r="AM50" s="1114"/>
      <c r="AN50" s="316" t="s">
        <v>511</v>
      </c>
      <c r="AO50" s="317" t="s">
        <v>512</v>
      </c>
      <c r="AP50" s="318" t="s">
        <v>513</v>
      </c>
      <c r="AQ50" s="319" t="s">
        <v>514</v>
      </c>
      <c r="AR50" s="320" t="s">
        <v>515</v>
      </c>
    </row>
    <row r="51" spans="1:44" ht="13.2" x14ac:dyDescent="0.2">
      <c r="A51" s="254"/>
      <c r="B51" s="250"/>
      <c r="C51" s="250"/>
      <c r="D51" s="250"/>
      <c r="E51" s="250"/>
      <c r="F51" s="250"/>
      <c r="G51" s="250"/>
      <c r="H51" s="250"/>
      <c r="I51" s="250"/>
      <c r="J51" s="250"/>
      <c r="K51" s="250"/>
      <c r="L51" s="250"/>
      <c r="M51" s="250"/>
      <c r="N51" s="250"/>
      <c r="O51" s="250"/>
      <c r="P51" s="250"/>
      <c r="Q51" s="250"/>
      <c r="R51" s="250"/>
      <c r="S51" s="250"/>
      <c r="T51" s="250"/>
      <c r="U51" s="250"/>
      <c r="V51" s="250"/>
      <c r="W51" s="250"/>
      <c r="X51" s="250"/>
      <c r="Y51" s="250"/>
      <c r="Z51" s="250"/>
      <c r="AA51" s="250"/>
      <c r="AB51" s="250"/>
      <c r="AC51" s="250"/>
      <c r="AD51" s="250"/>
      <c r="AE51" s="250"/>
      <c r="AF51" s="250"/>
      <c r="AG51" s="250"/>
      <c r="AH51" s="250"/>
      <c r="AI51" s="250"/>
      <c r="AJ51" s="250"/>
      <c r="AK51" s="312" t="s">
        <v>516</v>
      </c>
      <c r="AL51" s="313"/>
      <c r="AM51" s="321">
        <v>275236</v>
      </c>
      <c r="AN51" s="322">
        <v>12456</v>
      </c>
      <c r="AO51" s="323">
        <v>-16.100000000000001</v>
      </c>
      <c r="AP51" s="324">
        <v>52068</v>
      </c>
      <c r="AQ51" s="325">
        <v>1.6</v>
      </c>
      <c r="AR51" s="326">
        <v>-17.7</v>
      </c>
    </row>
    <row r="52" spans="1:44" ht="13.2" x14ac:dyDescent="0.2">
      <c r="A52" s="254"/>
      <c r="B52" s="250"/>
      <c r="C52" s="250"/>
      <c r="D52" s="250"/>
      <c r="E52" s="250"/>
      <c r="F52" s="250"/>
      <c r="G52" s="250"/>
      <c r="H52" s="250"/>
      <c r="I52" s="250"/>
      <c r="J52" s="250"/>
      <c r="K52" s="250"/>
      <c r="L52" s="250"/>
      <c r="M52" s="250"/>
      <c r="N52" s="250"/>
      <c r="O52" s="250"/>
      <c r="P52" s="250"/>
      <c r="Q52" s="250"/>
      <c r="R52" s="250"/>
      <c r="S52" s="250"/>
      <c r="T52" s="250"/>
      <c r="U52" s="250"/>
      <c r="V52" s="250"/>
      <c r="W52" s="250"/>
      <c r="X52" s="250"/>
      <c r="Y52" s="250"/>
      <c r="Z52" s="250"/>
      <c r="AA52" s="250"/>
      <c r="AB52" s="250"/>
      <c r="AC52" s="250"/>
      <c r="AD52" s="250"/>
      <c r="AE52" s="250"/>
      <c r="AF52" s="250"/>
      <c r="AG52" s="250"/>
      <c r="AH52" s="250"/>
      <c r="AI52" s="250"/>
      <c r="AJ52" s="250"/>
      <c r="AK52" s="327"/>
      <c r="AL52" s="328" t="s">
        <v>517</v>
      </c>
      <c r="AM52" s="329">
        <v>217468</v>
      </c>
      <c r="AN52" s="330">
        <v>9842</v>
      </c>
      <c r="AO52" s="331">
        <v>52.2</v>
      </c>
      <c r="AP52" s="332">
        <v>26936</v>
      </c>
      <c r="AQ52" s="333">
        <v>3.4</v>
      </c>
      <c r="AR52" s="334">
        <v>48.8</v>
      </c>
    </row>
    <row r="53" spans="1:44" ht="13.2" x14ac:dyDescent="0.2">
      <c r="A53" s="254"/>
      <c r="B53" s="250"/>
      <c r="C53" s="250"/>
      <c r="D53" s="250"/>
      <c r="E53" s="250"/>
      <c r="F53" s="250"/>
      <c r="G53" s="250"/>
      <c r="H53" s="250"/>
      <c r="I53" s="250"/>
      <c r="J53" s="250"/>
      <c r="K53" s="250"/>
      <c r="L53" s="250"/>
      <c r="M53" s="250"/>
      <c r="N53" s="250"/>
      <c r="O53" s="250"/>
      <c r="P53" s="250"/>
      <c r="Q53" s="250"/>
      <c r="R53" s="250"/>
      <c r="S53" s="250"/>
      <c r="T53" s="250"/>
      <c r="U53" s="250"/>
      <c r="V53" s="250"/>
      <c r="W53" s="250"/>
      <c r="X53" s="250"/>
      <c r="Y53" s="250"/>
      <c r="Z53" s="250"/>
      <c r="AA53" s="250"/>
      <c r="AB53" s="250"/>
      <c r="AC53" s="250"/>
      <c r="AD53" s="250"/>
      <c r="AE53" s="250"/>
      <c r="AF53" s="250"/>
      <c r="AG53" s="250"/>
      <c r="AH53" s="250"/>
      <c r="AI53" s="250"/>
      <c r="AJ53" s="250"/>
      <c r="AK53" s="312" t="s">
        <v>518</v>
      </c>
      <c r="AL53" s="313"/>
      <c r="AM53" s="321">
        <v>467287</v>
      </c>
      <c r="AN53" s="322">
        <v>21255</v>
      </c>
      <c r="AO53" s="323">
        <v>70.599999999999994</v>
      </c>
      <c r="AP53" s="324">
        <v>47161</v>
      </c>
      <c r="AQ53" s="325">
        <v>-9.4</v>
      </c>
      <c r="AR53" s="326">
        <v>80</v>
      </c>
    </row>
    <row r="54" spans="1:44" ht="13.2" x14ac:dyDescent="0.2">
      <c r="A54" s="254"/>
      <c r="B54" s="250"/>
      <c r="C54" s="250"/>
      <c r="D54" s="250"/>
      <c r="E54" s="250"/>
      <c r="F54" s="250"/>
      <c r="G54" s="250"/>
      <c r="H54" s="250"/>
      <c r="I54" s="250"/>
      <c r="J54" s="250"/>
      <c r="K54" s="250"/>
      <c r="L54" s="250"/>
      <c r="M54" s="250"/>
      <c r="N54" s="250"/>
      <c r="O54" s="250"/>
      <c r="P54" s="250"/>
      <c r="Q54" s="250"/>
      <c r="R54" s="250"/>
      <c r="S54" s="250"/>
      <c r="T54" s="250"/>
      <c r="U54" s="250"/>
      <c r="V54" s="250"/>
      <c r="W54" s="250"/>
      <c r="X54" s="250"/>
      <c r="Y54" s="250"/>
      <c r="Z54" s="250"/>
      <c r="AA54" s="250"/>
      <c r="AB54" s="250"/>
      <c r="AC54" s="250"/>
      <c r="AD54" s="250"/>
      <c r="AE54" s="250"/>
      <c r="AF54" s="250"/>
      <c r="AG54" s="250"/>
      <c r="AH54" s="250"/>
      <c r="AI54" s="250"/>
      <c r="AJ54" s="250"/>
      <c r="AK54" s="327"/>
      <c r="AL54" s="328" t="s">
        <v>517</v>
      </c>
      <c r="AM54" s="329">
        <v>247024</v>
      </c>
      <c r="AN54" s="330">
        <v>11236</v>
      </c>
      <c r="AO54" s="331">
        <v>14.2</v>
      </c>
      <c r="AP54" s="332">
        <v>24595</v>
      </c>
      <c r="AQ54" s="333">
        <v>-8.6999999999999993</v>
      </c>
      <c r="AR54" s="334">
        <v>22.9</v>
      </c>
    </row>
    <row r="55" spans="1:44" ht="13.2" x14ac:dyDescent="0.2">
      <c r="A55" s="254"/>
      <c r="B55" s="250"/>
      <c r="C55" s="250"/>
      <c r="D55" s="250"/>
      <c r="E55" s="250"/>
      <c r="F55" s="250"/>
      <c r="G55" s="250"/>
      <c r="H55" s="250"/>
      <c r="I55" s="250"/>
      <c r="J55" s="250"/>
      <c r="K55" s="250"/>
      <c r="L55" s="250"/>
      <c r="M55" s="250"/>
      <c r="N55" s="250"/>
      <c r="O55" s="250"/>
      <c r="P55" s="250"/>
      <c r="Q55" s="250"/>
      <c r="R55" s="250"/>
      <c r="S55" s="250"/>
      <c r="T55" s="250"/>
      <c r="U55" s="250"/>
      <c r="V55" s="250"/>
      <c r="W55" s="250"/>
      <c r="X55" s="250"/>
      <c r="Y55" s="250"/>
      <c r="Z55" s="250"/>
      <c r="AA55" s="250"/>
      <c r="AB55" s="250"/>
      <c r="AC55" s="250"/>
      <c r="AD55" s="250"/>
      <c r="AE55" s="250"/>
      <c r="AF55" s="250"/>
      <c r="AG55" s="250"/>
      <c r="AH55" s="250"/>
      <c r="AI55" s="250"/>
      <c r="AJ55" s="250"/>
      <c r="AK55" s="312" t="s">
        <v>519</v>
      </c>
      <c r="AL55" s="313"/>
      <c r="AM55" s="321">
        <v>370584</v>
      </c>
      <c r="AN55" s="322">
        <v>16977</v>
      </c>
      <c r="AO55" s="323">
        <v>-20.100000000000001</v>
      </c>
      <c r="AP55" s="324">
        <v>43423</v>
      </c>
      <c r="AQ55" s="325">
        <v>-7.9</v>
      </c>
      <c r="AR55" s="326">
        <v>-12.2</v>
      </c>
    </row>
    <row r="56" spans="1:44" ht="13.2" x14ac:dyDescent="0.2">
      <c r="A56" s="254"/>
      <c r="B56" s="250"/>
      <c r="C56" s="250"/>
      <c r="D56" s="250"/>
      <c r="E56" s="250"/>
      <c r="F56" s="250"/>
      <c r="G56" s="250"/>
      <c r="H56" s="250"/>
      <c r="I56" s="250"/>
      <c r="J56" s="250"/>
      <c r="K56" s="250"/>
      <c r="L56" s="250"/>
      <c r="M56" s="250"/>
      <c r="N56" s="250"/>
      <c r="O56" s="250"/>
      <c r="P56" s="250"/>
      <c r="Q56" s="250"/>
      <c r="R56" s="250"/>
      <c r="S56" s="250"/>
      <c r="T56" s="250"/>
      <c r="U56" s="250"/>
      <c r="V56" s="250"/>
      <c r="W56" s="250"/>
      <c r="X56" s="250"/>
      <c r="Y56" s="250"/>
      <c r="Z56" s="250"/>
      <c r="AA56" s="250"/>
      <c r="AB56" s="250"/>
      <c r="AC56" s="250"/>
      <c r="AD56" s="250"/>
      <c r="AE56" s="250"/>
      <c r="AF56" s="250"/>
      <c r="AG56" s="250"/>
      <c r="AH56" s="250"/>
      <c r="AI56" s="250"/>
      <c r="AJ56" s="250"/>
      <c r="AK56" s="327"/>
      <c r="AL56" s="328" t="s">
        <v>517</v>
      </c>
      <c r="AM56" s="329">
        <v>212753</v>
      </c>
      <c r="AN56" s="330">
        <v>9747</v>
      </c>
      <c r="AO56" s="331">
        <v>-13.3</v>
      </c>
      <c r="AP56" s="332">
        <v>22207</v>
      </c>
      <c r="AQ56" s="333">
        <v>-9.6999999999999993</v>
      </c>
      <c r="AR56" s="334">
        <v>-3.6</v>
      </c>
    </row>
    <row r="57" spans="1:44" ht="13.2" x14ac:dyDescent="0.2">
      <c r="A57" s="254"/>
      <c r="B57" s="250"/>
      <c r="C57" s="250"/>
      <c r="D57" s="250"/>
      <c r="E57" s="250"/>
      <c r="F57" s="250"/>
      <c r="G57" s="250"/>
      <c r="H57" s="250"/>
      <c r="I57" s="250"/>
      <c r="J57" s="250"/>
      <c r="K57" s="250"/>
      <c r="L57" s="250"/>
      <c r="M57" s="250"/>
      <c r="N57" s="250"/>
      <c r="O57" s="250"/>
      <c r="P57" s="250"/>
      <c r="Q57" s="250"/>
      <c r="R57" s="250"/>
      <c r="S57" s="250"/>
      <c r="T57" s="250"/>
      <c r="U57" s="250"/>
      <c r="V57" s="250"/>
      <c r="W57" s="250"/>
      <c r="X57" s="250"/>
      <c r="Y57" s="250"/>
      <c r="Z57" s="250"/>
      <c r="AA57" s="250"/>
      <c r="AB57" s="250"/>
      <c r="AC57" s="250"/>
      <c r="AD57" s="250"/>
      <c r="AE57" s="250"/>
      <c r="AF57" s="250"/>
      <c r="AG57" s="250"/>
      <c r="AH57" s="250"/>
      <c r="AI57" s="250"/>
      <c r="AJ57" s="250"/>
      <c r="AK57" s="312" t="s">
        <v>520</v>
      </c>
      <c r="AL57" s="313"/>
      <c r="AM57" s="321">
        <v>387149</v>
      </c>
      <c r="AN57" s="322">
        <v>17746</v>
      </c>
      <c r="AO57" s="323">
        <v>4.5</v>
      </c>
      <c r="AP57" s="324">
        <v>45265</v>
      </c>
      <c r="AQ57" s="325">
        <v>4.2</v>
      </c>
      <c r="AR57" s="326">
        <v>0.3</v>
      </c>
    </row>
    <row r="58" spans="1:44" ht="13.2" x14ac:dyDescent="0.2">
      <c r="A58" s="254"/>
      <c r="B58" s="250"/>
      <c r="C58" s="250"/>
      <c r="D58" s="250"/>
      <c r="E58" s="250"/>
      <c r="F58" s="250"/>
      <c r="G58" s="250"/>
      <c r="H58" s="250"/>
      <c r="I58" s="250"/>
      <c r="J58" s="250"/>
      <c r="K58" s="250"/>
      <c r="L58" s="250"/>
      <c r="M58" s="250"/>
      <c r="N58" s="250"/>
      <c r="O58" s="250"/>
      <c r="P58" s="250"/>
      <c r="Q58" s="250"/>
      <c r="R58" s="250"/>
      <c r="S58" s="250"/>
      <c r="T58" s="250"/>
      <c r="U58" s="250"/>
      <c r="V58" s="250"/>
      <c r="W58" s="250"/>
      <c r="X58" s="250"/>
      <c r="Y58" s="250"/>
      <c r="Z58" s="250"/>
      <c r="AA58" s="250"/>
      <c r="AB58" s="250"/>
      <c r="AC58" s="250"/>
      <c r="AD58" s="250"/>
      <c r="AE58" s="250"/>
      <c r="AF58" s="250"/>
      <c r="AG58" s="250"/>
      <c r="AH58" s="250"/>
      <c r="AI58" s="250"/>
      <c r="AJ58" s="250"/>
      <c r="AK58" s="327"/>
      <c r="AL58" s="328" t="s">
        <v>517</v>
      </c>
      <c r="AM58" s="329">
        <v>323405</v>
      </c>
      <c r="AN58" s="330">
        <v>14824</v>
      </c>
      <c r="AO58" s="331">
        <v>52.1</v>
      </c>
      <c r="AP58" s="332">
        <v>22600</v>
      </c>
      <c r="AQ58" s="333">
        <v>1.8</v>
      </c>
      <c r="AR58" s="334">
        <v>50.3</v>
      </c>
    </row>
    <row r="59" spans="1:44" ht="13.2" x14ac:dyDescent="0.2">
      <c r="A59" s="254"/>
      <c r="B59" s="250"/>
      <c r="C59" s="250"/>
      <c r="D59" s="250"/>
      <c r="E59" s="250"/>
      <c r="F59" s="250"/>
      <c r="G59" s="250"/>
      <c r="H59" s="250"/>
      <c r="I59" s="250"/>
      <c r="J59" s="250"/>
      <c r="K59" s="250"/>
      <c r="L59" s="250"/>
      <c r="M59" s="250"/>
      <c r="N59" s="250"/>
      <c r="O59" s="250"/>
      <c r="P59" s="250"/>
      <c r="Q59" s="250"/>
      <c r="R59" s="250"/>
      <c r="S59" s="250"/>
      <c r="T59" s="250"/>
      <c r="U59" s="250"/>
      <c r="V59" s="250"/>
      <c r="W59" s="250"/>
      <c r="X59" s="250"/>
      <c r="Y59" s="250"/>
      <c r="Z59" s="250"/>
      <c r="AA59" s="250"/>
      <c r="AB59" s="250"/>
      <c r="AC59" s="250"/>
      <c r="AD59" s="250"/>
      <c r="AE59" s="250"/>
      <c r="AF59" s="250"/>
      <c r="AG59" s="250"/>
      <c r="AH59" s="250"/>
      <c r="AI59" s="250"/>
      <c r="AJ59" s="250"/>
      <c r="AK59" s="312" t="s">
        <v>521</v>
      </c>
      <c r="AL59" s="313"/>
      <c r="AM59" s="321">
        <v>470010</v>
      </c>
      <c r="AN59" s="322">
        <v>21531</v>
      </c>
      <c r="AO59" s="323">
        <v>21.3</v>
      </c>
      <c r="AP59" s="324">
        <v>54621</v>
      </c>
      <c r="AQ59" s="325">
        <v>20.7</v>
      </c>
      <c r="AR59" s="326">
        <v>0.6</v>
      </c>
    </row>
    <row r="60" spans="1:44" ht="13.2" x14ac:dyDescent="0.2">
      <c r="A60" s="254"/>
      <c r="B60" s="250"/>
      <c r="C60" s="250"/>
      <c r="D60" s="250"/>
      <c r="E60" s="250"/>
      <c r="F60" s="250"/>
      <c r="G60" s="250"/>
      <c r="H60" s="250"/>
      <c r="I60" s="250"/>
      <c r="J60" s="250"/>
      <c r="K60" s="250"/>
      <c r="L60" s="250"/>
      <c r="M60" s="250"/>
      <c r="N60" s="250"/>
      <c r="O60" s="250"/>
      <c r="P60" s="250"/>
      <c r="Q60" s="250"/>
      <c r="R60" s="250"/>
      <c r="S60" s="250"/>
      <c r="T60" s="250"/>
      <c r="U60" s="250"/>
      <c r="V60" s="250"/>
      <c r="W60" s="250"/>
      <c r="X60" s="250"/>
      <c r="Y60" s="250"/>
      <c r="Z60" s="250"/>
      <c r="AA60" s="250"/>
      <c r="AB60" s="250"/>
      <c r="AC60" s="250"/>
      <c r="AD60" s="250"/>
      <c r="AE60" s="250"/>
      <c r="AF60" s="250"/>
      <c r="AG60" s="250"/>
      <c r="AH60" s="250"/>
      <c r="AI60" s="250"/>
      <c r="AJ60" s="250"/>
      <c r="AK60" s="327"/>
      <c r="AL60" s="328" t="s">
        <v>517</v>
      </c>
      <c r="AM60" s="329">
        <v>423801</v>
      </c>
      <c r="AN60" s="330">
        <v>19415</v>
      </c>
      <c r="AO60" s="331">
        <v>31</v>
      </c>
      <c r="AP60" s="332">
        <v>30892</v>
      </c>
      <c r="AQ60" s="333">
        <v>36.700000000000003</v>
      </c>
      <c r="AR60" s="334">
        <v>-5.7</v>
      </c>
    </row>
    <row r="61" spans="1:44" ht="13.2" x14ac:dyDescent="0.2">
      <c r="A61" s="254"/>
      <c r="B61" s="250"/>
      <c r="C61" s="250"/>
      <c r="D61" s="250"/>
      <c r="E61" s="250"/>
      <c r="F61" s="250"/>
      <c r="G61" s="250"/>
      <c r="H61" s="250"/>
      <c r="I61" s="250"/>
      <c r="J61" s="250"/>
      <c r="K61" s="250"/>
      <c r="L61" s="250"/>
      <c r="M61" s="250"/>
      <c r="N61" s="250"/>
      <c r="O61" s="250"/>
      <c r="P61" s="250"/>
      <c r="Q61" s="250"/>
      <c r="R61" s="250"/>
      <c r="S61" s="250"/>
      <c r="T61" s="250"/>
      <c r="U61" s="250"/>
      <c r="V61" s="250"/>
      <c r="W61" s="250"/>
      <c r="X61" s="250"/>
      <c r="Y61" s="250"/>
      <c r="Z61" s="250"/>
      <c r="AA61" s="250"/>
      <c r="AB61" s="250"/>
      <c r="AC61" s="250"/>
      <c r="AD61" s="250"/>
      <c r="AE61" s="250"/>
      <c r="AF61" s="250"/>
      <c r="AG61" s="250"/>
      <c r="AH61" s="250"/>
      <c r="AI61" s="250"/>
      <c r="AJ61" s="250"/>
      <c r="AK61" s="312" t="s">
        <v>522</v>
      </c>
      <c r="AL61" s="335"/>
      <c r="AM61" s="336">
        <v>394053</v>
      </c>
      <c r="AN61" s="337">
        <v>17993</v>
      </c>
      <c r="AO61" s="338">
        <v>12</v>
      </c>
      <c r="AP61" s="339">
        <v>48508</v>
      </c>
      <c r="AQ61" s="340">
        <v>1.8</v>
      </c>
      <c r="AR61" s="326">
        <v>10.199999999999999</v>
      </c>
    </row>
    <row r="62" spans="1:44" ht="13.2" x14ac:dyDescent="0.2">
      <c r="A62" s="254"/>
      <c r="B62" s="250"/>
      <c r="C62" s="250"/>
      <c r="D62" s="250"/>
      <c r="E62" s="250"/>
      <c r="F62" s="250"/>
      <c r="G62" s="250"/>
      <c r="H62" s="250"/>
      <c r="I62" s="250"/>
      <c r="J62" s="250"/>
      <c r="K62" s="250"/>
      <c r="L62" s="250"/>
      <c r="M62" s="250"/>
      <c r="N62" s="250"/>
      <c r="O62" s="250"/>
      <c r="P62" s="250"/>
      <c r="Q62" s="250"/>
      <c r="R62" s="250"/>
      <c r="S62" s="250"/>
      <c r="T62" s="250"/>
      <c r="U62" s="250"/>
      <c r="V62" s="250"/>
      <c r="W62" s="250"/>
      <c r="X62" s="250"/>
      <c r="Y62" s="250"/>
      <c r="Z62" s="250"/>
      <c r="AA62" s="250"/>
      <c r="AB62" s="250"/>
      <c r="AC62" s="250"/>
      <c r="AD62" s="250"/>
      <c r="AE62" s="250"/>
      <c r="AF62" s="250"/>
      <c r="AG62" s="250"/>
      <c r="AH62" s="250"/>
      <c r="AI62" s="250"/>
      <c r="AJ62" s="250"/>
      <c r="AK62" s="327"/>
      <c r="AL62" s="328" t="s">
        <v>517</v>
      </c>
      <c r="AM62" s="329">
        <v>284890</v>
      </c>
      <c r="AN62" s="330">
        <v>13013</v>
      </c>
      <c r="AO62" s="331">
        <v>27.2</v>
      </c>
      <c r="AP62" s="332">
        <v>25446</v>
      </c>
      <c r="AQ62" s="333">
        <v>4.7</v>
      </c>
      <c r="AR62" s="334">
        <v>22.5</v>
      </c>
    </row>
    <row r="63" spans="1:44" ht="13.2" x14ac:dyDescent="0.2">
      <c r="A63" s="254"/>
      <c r="B63" s="250"/>
      <c r="C63" s="250"/>
      <c r="D63" s="250"/>
      <c r="E63" s="250"/>
      <c r="F63" s="250"/>
      <c r="G63" s="250"/>
      <c r="H63" s="250"/>
      <c r="I63" s="250"/>
      <c r="J63" s="250"/>
      <c r="K63" s="250"/>
      <c r="L63" s="250"/>
      <c r="M63" s="250"/>
      <c r="N63" s="250"/>
      <c r="O63" s="250"/>
      <c r="P63" s="250"/>
      <c r="Q63" s="250"/>
      <c r="R63" s="250"/>
      <c r="S63" s="250"/>
      <c r="T63" s="250"/>
      <c r="U63" s="250"/>
      <c r="V63" s="250"/>
      <c r="W63" s="250"/>
      <c r="X63" s="250"/>
      <c r="Y63" s="250"/>
      <c r="Z63" s="250"/>
      <c r="AA63" s="250"/>
      <c r="AB63" s="250"/>
      <c r="AC63" s="250"/>
      <c r="AD63" s="250"/>
      <c r="AE63" s="250"/>
      <c r="AF63" s="250"/>
      <c r="AG63" s="250"/>
      <c r="AH63" s="250"/>
      <c r="AI63" s="250"/>
      <c r="AJ63" s="250"/>
      <c r="AK63" s="250"/>
      <c r="AL63" s="250"/>
      <c r="AM63" s="250"/>
      <c r="AN63" s="250"/>
      <c r="AO63" s="250"/>
      <c r="AP63" s="250"/>
      <c r="AQ63" s="250"/>
      <c r="AR63" s="250"/>
    </row>
    <row r="64" spans="1:44" ht="13.2" x14ac:dyDescent="0.2">
      <c r="A64" s="254"/>
      <c r="B64" s="250"/>
      <c r="C64" s="250"/>
      <c r="D64" s="250"/>
      <c r="E64" s="250"/>
      <c r="F64" s="250"/>
      <c r="G64" s="250"/>
      <c r="H64" s="250"/>
      <c r="I64" s="250"/>
      <c r="J64" s="250"/>
      <c r="K64" s="250"/>
      <c r="L64" s="250"/>
      <c r="M64" s="250"/>
      <c r="N64" s="250"/>
      <c r="O64" s="250"/>
      <c r="P64" s="250"/>
      <c r="Q64" s="250"/>
      <c r="R64" s="250"/>
      <c r="S64" s="250"/>
      <c r="T64" s="250"/>
      <c r="U64" s="250"/>
      <c r="V64" s="250"/>
      <c r="W64" s="250"/>
      <c r="X64" s="250"/>
      <c r="Y64" s="250"/>
      <c r="Z64" s="250"/>
      <c r="AA64" s="250"/>
      <c r="AB64" s="250"/>
      <c r="AC64" s="250"/>
      <c r="AD64" s="250"/>
      <c r="AE64" s="250"/>
      <c r="AF64" s="250"/>
      <c r="AG64" s="250"/>
      <c r="AH64" s="250"/>
      <c r="AI64" s="250"/>
      <c r="AJ64" s="250"/>
      <c r="AK64" s="250"/>
      <c r="AL64" s="250"/>
      <c r="AM64" s="250"/>
      <c r="AN64" s="250"/>
      <c r="AO64" s="250"/>
      <c r="AP64" s="250"/>
      <c r="AQ64" s="250"/>
      <c r="AR64" s="250"/>
    </row>
    <row r="65" spans="1:46" ht="13.2" x14ac:dyDescent="0.2">
      <c r="A65" s="254"/>
      <c r="B65" s="250"/>
      <c r="C65" s="250"/>
      <c r="D65" s="250"/>
      <c r="E65" s="250"/>
      <c r="F65" s="250"/>
      <c r="G65" s="250"/>
      <c r="H65" s="250"/>
      <c r="I65" s="250"/>
      <c r="J65" s="250"/>
      <c r="K65" s="250"/>
      <c r="L65" s="250"/>
      <c r="M65" s="250"/>
      <c r="N65" s="250"/>
      <c r="O65" s="250"/>
      <c r="P65" s="250"/>
      <c r="Q65" s="250"/>
      <c r="R65" s="250"/>
      <c r="S65" s="250"/>
      <c r="T65" s="250"/>
      <c r="U65" s="250"/>
      <c r="V65" s="250"/>
      <c r="W65" s="250"/>
      <c r="X65" s="250"/>
      <c r="Y65" s="250"/>
      <c r="Z65" s="250"/>
      <c r="AA65" s="250"/>
      <c r="AB65" s="250"/>
      <c r="AC65" s="250"/>
      <c r="AD65" s="250"/>
      <c r="AE65" s="250"/>
      <c r="AF65" s="250"/>
      <c r="AG65" s="250"/>
      <c r="AH65" s="250"/>
      <c r="AI65" s="250"/>
      <c r="AJ65" s="250"/>
      <c r="AK65" s="250"/>
      <c r="AL65" s="250"/>
      <c r="AM65" s="250"/>
      <c r="AN65" s="250"/>
      <c r="AO65" s="250"/>
      <c r="AP65" s="250"/>
      <c r="AQ65" s="250"/>
      <c r="AR65" s="250"/>
    </row>
    <row r="66" spans="1:46" ht="13.2" x14ac:dyDescent="0.2">
      <c r="A66" s="341"/>
      <c r="B66" s="308"/>
      <c r="C66" s="308"/>
      <c r="D66" s="308"/>
      <c r="E66" s="308"/>
      <c r="F66" s="308"/>
      <c r="G66" s="308"/>
      <c r="H66" s="308"/>
      <c r="I66" s="308"/>
      <c r="J66" s="308"/>
      <c r="K66" s="308"/>
      <c r="L66" s="308"/>
      <c r="M66" s="308"/>
      <c r="N66" s="308"/>
      <c r="O66" s="308"/>
      <c r="P66" s="308"/>
      <c r="Q66" s="308"/>
      <c r="R66" s="308"/>
      <c r="S66" s="308"/>
      <c r="T66" s="308"/>
      <c r="U66" s="308"/>
      <c r="V66" s="308"/>
      <c r="W66" s="308"/>
      <c r="X66" s="308"/>
      <c r="Y66" s="308"/>
      <c r="Z66" s="308"/>
      <c r="AA66" s="308"/>
      <c r="AB66" s="308"/>
      <c r="AC66" s="308"/>
      <c r="AD66" s="308"/>
      <c r="AE66" s="308"/>
      <c r="AF66" s="308"/>
      <c r="AG66" s="308"/>
      <c r="AH66" s="308"/>
      <c r="AI66" s="308"/>
      <c r="AJ66" s="308"/>
      <c r="AK66" s="308"/>
      <c r="AL66" s="308"/>
      <c r="AM66" s="308"/>
      <c r="AN66" s="308"/>
      <c r="AO66" s="308"/>
      <c r="AP66" s="308"/>
      <c r="AQ66" s="308"/>
      <c r="AR66" s="308"/>
      <c r="AS66" s="342"/>
    </row>
    <row r="67" spans="1:46" ht="13.5" hidden="1" customHeight="1" x14ac:dyDescent="0.2">
      <c r="AK67" s="250"/>
      <c r="AL67" s="250"/>
      <c r="AM67" s="250"/>
      <c r="AN67" s="250"/>
      <c r="AO67" s="250"/>
      <c r="AP67" s="250"/>
      <c r="AQ67" s="250"/>
      <c r="AR67" s="250"/>
      <c r="AS67" s="250"/>
      <c r="AT67" s="250"/>
    </row>
    <row r="68" spans="1:46" ht="13.5" hidden="1" customHeight="1" x14ac:dyDescent="0.2">
      <c r="AK68" s="250"/>
      <c r="AL68" s="250"/>
      <c r="AM68" s="250"/>
      <c r="AN68" s="250"/>
      <c r="AO68" s="250"/>
      <c r="AP68" s="250"/>
      <c r="AQ68" s="250"/>
      <c r="AR68" s="250"/>
    </row>
    <row r="69" spans="1:46" ht="13.5" hidden="1" customHeight="1" x14ac:dyDescent="0.2">
      <c r="AK69" s="250"/>
      <c r="AL69" s="250"/>
      <c r="AM69" s="250"/>
      <c r="AN69" s="250"/>
      <c r="AO69" s="250"/>
      <c r="AP69" s="250"/>
      <c r="AQ69" s="250"/>
      <c r="AR69" s="250"/>
    </row>
    <row r="70" spans="1:46" ht="13.2" hidden="1" x14ac:dyDescent="0.2">
      <c r="AK70" s="250"/>
      <c r="AL70" s="250"/>
      <c r="AM70" s="250"/>
      <c r="AN70" s="250"/>
      <c r="AO70" s="250"/>
      <c r="AP70" s="250"/>
      <c r="AQ70" s="250"/>
      <c r="AR70" s="250"/>
    </row>
    <row r="71" spans="1:46" ht="13.2" hidden="1" x14ac:dyDescent="0.2">
      <c r="AK71" s="250"/>
      <c r="AL71" s="250"/>
      <c r="AM71" s="250"/>
      <c r="AN71" s="250"/>
      <c r="AO71" s="250"/>
      <c r="AP71" s="250"/>
      <c r="AQ71" s="250"/>
      <c r="AR71" s="250"/>
    </row>
    <row r="72" spans="1:46" ht="13.2" hidden="1" x14ac:dyDescent="0.2">
      <c r="AK72" s="250"/>
      <c r="AL72" s="250"/>
      <c r="AM72" s="250"/>
      <c r="AN72" s="250"/>
      <c r="AO72" s="250"/>
      <c r="AP72" s="250"/>
      <c r="AQ72" s="250"/>
      <c r="AR72" s="250"/>
    </row>
    <row r="73" spans="1:46" ht="13.2" hidden="1" x14ac:dyDescent="0.2">
      <c r="AK73" s="250"/>
      <c r="AL73" s="250"/>
      <c r="AM73" s="250"/>
      <c r="AN73" s="250"/>
      <c r="AO73" s="250"/>
      <c r="AP73" s="250"/>
      <c r="AQ73" s="250"/>
      <c r="AR73" s="250"/>
    </row>
  </sheetData>
  <sheetProtection algorithmName="SHA-512" hashValue="XEyHq91/+kQasjWUzoA5XRP7ebRdWljsI/MUXXrMisRxtIqnAfUhwpQNVAFQE8kVSOD82jKmk2hU8pxffoPjqg==" saltValue="+yULnKVPtE2WzcleMuD+5A=="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2"/>
  <cols>
    <col min="1" max="125" width="2.44140625" style="248" customWidth="1"/>
    <col min="126" max="16384" width="9" style="247" hidden="1"/>
  </cols>
  <sheetData>
    <row r="1" spans="2:125" ht="13.5" customHeight="1" x14ac:dyDescent="0.2">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2:125" ht="13.2" x14ac:dyDescent="0.2">
      <c r="B2" s="247"/>
      <c r="DG2" s="247"/>
    </row>
    <row r="3" spans="2:125" ht="13.2" x14ac:dyDescent="0.2">
      <c r="C3" s="247"/>
      <c r="D3" s="247"/>
      <c r="E3" s="247"/>
      <c r="F3" s="247"/>
      <c r="G3" s="247"/>
      <c r="H3" s="247"/>
      <c r="I3" s="247"/>
      <c r="J3" s="247"/>
      <c r="K3" s="247"/>
      <c r="L3" s="247"/>
      <c r="M3" s="247"/>
      <c r="N3" s="247"/>
      <c r="O3" s="247"/>
      <c r="P3" s="247"/>
      <c r="Q3" s="247"/>
      <c r="R3" s="247"/>
      <c r="S3" s="247"/>
      <c r="T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H3" s="247"/>
      <c r="DI3" s="247"/>
      <c r="DJ3" s="247"/>
      <c r="DK3" s="247"/>
      <c r="DL3" s="247"/>
      <c r="DM3" s="247"/>
      <c r="DN3" s="247"/>
      <c r="DO3" s="247"/>
      <c r="DP3" s="247"/>
      <c r="DQ3" s="247"/>
      <c r="DR3" s="247"/>
      <c r="DS3" s="247"/>
      <c r="DT3" s="247"/>
      <c r="DU3" s="247"/>
    </row>
    <row r="4" spans="2:125" ht="13.2" x14ac:dyDescent="0.2"/>
    <row r="5" spans="2:125" ht="13.2" x14ac:dyDescent="0.2"/>
    <row r="6" spans="2:125" ht="13.2" x14ac:dyDescent="0.2"/>
    <row r="7" spans="2:125" ht="13.2" x14ac:dyDescent="0.2"/>
    <row r="8" spans="2:125" ht="13.2" x14ac:dyDescent="0.2"/>
    <row r="9" spans="2:125" ht="13.2" x14ac:dyDescent="0.2">
      <c r="DU9" s="247"/>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247"/>
    </row>
    <row r="18" spans="125:125" ht="13.2" x14ac:dyDescent="0.2"/>
    <row r="19" spans="125:125" ht="13.2" x14ac:dyDescent="0.2"/>
    <row r="20" spans="125:125" ht="13.2" x14ac:dyDescent="0.2">
      <c r="DU20" s="247"/>
    </row>
    <row r="21" spans="125:125" ht="13.2" x14ac:dyDescent="0.2">
      <c r="DU21" s="247"/>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247"/>
    </row>
    <row r="29" spans="125:125" ht="13.2" x14ac:dyDescent="0.2"/>
    <row r="30" spans="125:125" ht="13.2" x14ac:dyDescent="0.2"/>
    <row r="31" spans="125:125" ht="13.2" x14ac:dyDescent="0.2"/>
    <row r="32" spans="125:125" ht="13.2" x14ac:dyDescent="0.2"/>
    <row r="33" spans="2:125" ht="13.2" x14ac:dyDescent="0.2">
      <c r="B33" s="247"/>
      <c r="G33" s="247"/>
      <c r="I33" s="247"/>
    </row>
    <row r="34" spans="2:125" ht="13.2" x14ac:dyDescent="0.2">
      <c r="C34" s="247"/>
      <c r="P34" s="247"/>
      <c r="DE34" s="247"/>
      <c r="DH34" s="247"/>
    </row>
    <row r="35" spans="2:125" ht="13.2" x14ac:dyDescent="0.2">
      <c r="D35" s="247"/>
      <c r="E35" s="247"/>
      <c r="DG35" s="247"/>
      <c r="DJ35" s="247"/>
      <c r="DP35" s="247"/>
      <c r="DQ35" s="247"/>
      <c r="DR35" s="247"/>
      <c r="DS35" s="247"/>
      <c r="DT35" s="247"/>
      <c r="DU35" s="247"/>
    </row>
    <row r="36" spans="2:125" ht="13.2" x14ac:dyDescent="0.2">
      <c r="F36" s="247"/>
      <c r="H36" s="247"/>
      <c r="J36" s="247"/>
      <c r="K36" s="247"/>
      <c r="L36" s="247"/>
      <c r="M36" s="247"/>
      <c r="N36" s="247"/>
      <c r="O36" s="247"/>
      <c r="Q36" s="247"/>
      <c r="R36" s="247"/>
      <c r="S36" s="247"/>
      <c r="T36" s="247"/>
      <c r="U36" s="247"/>
      <c r="V36" s="247"/>
      <c r="W36" s="247"/>
      <c r="X36" s="247"/>
      <c r="Y36" s="247"/>
      <c r="Z36" s="247"/>
      <c r="AA36" s="247"/>
      <c r="AB36" s="247"/>
      <c r="AC36" s="247"/>
      <c r="AD36" s="247"/>
      <c r="AE36" s="247"/>
      <c r="AF36" s="247"/>
      <c r="AG36" s="247"/>
      <c r="AH36" s="247"/>
      <c r="AI36" s="247"/>
      <c r="AJ36" s="247"/>
      <c r="AK36" s="247"/>
      <c r="AL36" s="247"/>
      <c r="AM36" s="247"/>
      <c r="AN36" s="247"/>
      <c r="AO36" s="247"/>
      <c r="AP36" s="247"/>
      <c r="AQ36" s="247"/>
      <c r="AR36" s="247"/>
      <c r="AS36" s="247"/>
      <c r="AT36" s="247"/>
      <c r="AU36" s="247"/>
      <c r="AV36" s="247"/>
      <c r="AW36" s="247"/>
      <c r="AX36" s="247"/>
      <c r="AY36" s="247"/>
      <c r="AZ36" s="247"/>
      <c r="BA36" s="247"/>
      <c r="BB36" s="247"/>
      <c r="BC36" s="247"/>
      <c r="BD36" s="247"/>
      <c r="BE36" s="247"/>
      <c r="BF36" s="247"/>
      <c r="BG36" s="247"/>
      <c r="BH36" s="247"/>
      <c r="BI36" s="247"/>
      <c r="BJ36" s="247"/>
      <c r="BK36" s="247"/>
      <c r="BL36" s="247"/>
      <c r="BM36" s="247"/>
      <c r="BN36" s="247"/>
      <c r="BO36" s="247"/>
      <c r="BP36" s="247"/>
      <c r="BQ36" s="247"/>
      <c r="BR36" s="247"/>
      <c r="BS36" s="247"/>
      <c r="BT36" s="247"/>
      <c r="BU36" s="247"/>
      <c r="BV36" s="247"/>
      <c r="BW36" s="247"/>
      <c r="BX36" s="247"/>
      <c r="BY36" s="247"/>
      <c r="BZ36" s="247"/>
      <c r="CA36" s="247"/>
      <c r="CB36" s="247"/>
      <c r="CC36" s="247"/>
      <c r="CD36" s="247"/>
      <c r="CE36" s="247"/>
      <c r="CF36" s="247"/>
      <c r="CG36" s="247"/>
      <c r="CH36" s="247"/>
      <c r="CI36" s="247"/>
      <c r="CJ36" s="247"/>
      <c r="CK36" s="247"/>
      <c r="CL36" s="247"/>
      <c r="CM36" s="247"/>
      <c r="CN36" s="247"/>
      <c r="CO36" s="247"/>
      <c r="CP36" s="247"/>
      <c r="CQ36" s="247"/>
      <c r="CR36" s="247"/>
      <c r="CS36" s="247"/>
      <c r="CT36" s="247"/>
      <c r="CU36" s="247"/>
      <c r="CV36" s="247"/>
      <c r="CW36" s="247"/>
      <c r="CX36" s="247"/>
      <c r="CY36" s="247"/>
      <c r="CZ36" s="247"/>
      <c r="DA36" s="247"/>
      <c r="DB36" s="247"/>
      <c r="DC36" s="247"/>
      <c r="DD36" s="247"/>
      <c r="DF36" s="247"/>
      <c r="DI36" s="247"/>
      <c r="DK36" s="247"/>
      <c r="DL36" s="247"/>
      <c r="DM36" s="247"/>
      <c r="DN36" s="247"/>
      <c r="DO36" s="247"/>
      <c r="DP36" s="247"/>
      <c r="DQ36" s="247"/>
      <c r="DR36" s="247"/>
      <c r="DS36" s="247"/>
      <c r="DT36" s="247"/>
      <c r="DU36" s="247"/>
    </row>
    <row r="37" spans="2:125" ht="13.2" x14ac:dyDescent="0.2">
      <c r="DU37" s="247"/>
    </row>
    <row r="38" spans="2:125" ht="13.2" x14ac:dyDescent="0.2">
      <c r="DT38" s="247"/>
      <c r="DU38" s="247"/>
    </row>
    <row r="39" spans="2:125" ht="13.2" x14ac:dyDescent="0.2"/>
    <row r="40" spans="2:125" ht="13.2" x14ac:dyDescent="0.2">
      <c r="DH40" s="247"/>
    </row>
    <row r="41" spans="2:125" ht="13.2" x14ac:dyDescent="0.2">
      <c r="DE41" s="247"/>
    </row>
    <row r="42" spans="2:125" ht="13.2" x14ac:dyDescent="0.2">
      <c r="DG42" s="247"/>
      <c r="DJ42" s="247"/>
    </row>
    <row r="43" spans="2:125" ht="13.2" x14ac:dyDescent="0.2">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F43" s="247"/>
      <c r="DI43" s="247"/>
      <c r="DK43" s="247"/>
      <c r="DL43" s="247"/>
      <c r="DM43" s="247"/>
      <c r="DN43" s="247"/>
      <c r="DO43" s="247"/>
      <c r="DP43" s="247"/>
      <c r="DQ43" s="247"/>
      <c r="DR43" s="247"/>
      <c r="DS43" s="247"/>
      <c r="DT43" s="247"/>
      <c r="DU43" s="247"/>
    </row>
    <row r="44" spans="2:125" ht="13.2" x14ac:dyDescent="0.2">
      <c r="DU44" s="247"/>
    </row>
    <row r="45" spans="2:125" ht="13.2" x14ac:dyDescent="0.2"/>
    <row r="46" spans="2:125" ht="13.2" x14ac:dyDescent="0.2"/>
    <row r="47" spans="2:125" ht="13.2" x14ac:dyDescent="0.2"/>
    <row r="48" spans="2:125" ht="13.2" x14ac:dyDescent="0.2">
      <c r="DT48" s="247"/>
      <c r="DU48" s="247"/>
    </row>
    <row r="49" spans="120:125" ht="13.2" x14ac:dyDescent="0.2">
      <c r="DU49" s="247"/>
    </row>
    <row r="50" spans="120:125" ht="13.2" x14ac:dyDescent="0.2">
      <c r="DU50" s="247"/>
    </row>
    <row r="51" spans="120:125" ht="13.2" x14ac:dyDescent="0.2">
      <c r="DP51" s="247"/>
      <c r="DQ51" s="247"/>
      <c r="DR51" s="247"/>
      <c r="DS51" s="247"/>
      <c r="DT51" s="247"/>
      <c r="DU51" s="247"/>
    </row>
    <row r="52" spans="120:125" ht="13.2" x14ac:dyDescent="0.2"/>
    <row r="53" spans="120:125" ht="13.2" x14ac:dyDescent="0.2"/>
    <row r="54" spans="120:125" ht="13.2" x14ac:dyDescent="0.2">
      <c r="DU54" s="247"/>
    </row>
    <row r="55" spans="120:125" ht="13.2" x14ac:dyDescent="0.2"/>
    <row r="56" spans="120:125" ht="13.2" x14ac:dyDescent="0.2"/>
    <row r="57" spans="120:125" ht="13.2" x14ac:dyDescent="0.2"/>
    <row r="58" spans="120:125" ht="13.2" x14ac:dyDescent="0.2">
      <c r="DU58" s="247"/>
    </row>
    <row r="59" spans="120:125" ht="13.2" x14ac:dyDescent="0.2"/>
    <row r="60" spans="120:125" ht="13.2" x14ac:dyDescent="0.2"/>
    <row r="61" spans="120:125" ht="13.2" x14ac:dyDescent="0.2"/>
    <row r="62" spans="120:125" ht="13.2" x14ac:dyDescent="0.2"/>
    <row r="63" spans="120:125" ht="13.2" x14ac:dyDescent="0.2">
      <c r="DU63" s="247"/>
    </row>
    <row r="64" spans="120:125" ht="13.2" x14ac:dyDescent="0.2">
      <c r="DT64" s="247"/>
      <c r="DU64" s="247"/>
    </row>
    <row r="65" spans="123:125" ht="13.2" x14ac:dyDescent="0.2"/>
    <row r="66" spans="123:125" ht="13.2" x14ac:dyDescent="0.2"/>
    <row r="67" spans="123:125" ht="13.2" x14ac:dyDescent="0.2"/>
    <row r="68" spans="123:125" ht="13.2" x14ac:dyDescent="0.2"/>
    <row r="69" spans="123:125" ht="13.2" x14ac:dyDescent="0.2">
      <c r="DS69" s="247"/>
      <c r="DT69" s="247"/>
      <c r="DU69" s="247"/>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247"/>
    </row>
    <row r="83" spans="116:125" ht="13.2" x14ac:dyDescent="0.2">
      <c r="DM83" s="247"/>
      <c r="DN83" s="247"/>
      <c r="DO83" s="247"/>
      <c r="DP83" s="247"/>
      <c r="DQ83" s="247"/>
      <c r="DR83" s="247"/>
      <c r="DS83" s="247"/>
      <c r="DT83" s="247"/>
      <c r="DU83" s="247"/>
    </row>
    <row r="84" spans="116:125" ht="13.2" x14ac:dyDescent="0.2"/>
    <row r="85" spans="116:125" ht="13.2" x14ac:dyDescent="0.2"/>
    <row r="86" spans="116:125" ht="13.2" x14ac:dyDescent="0.2"/>
    <row r="87" spans="116:125" ht="13.2" x14ac:dyDescent="0.2"/>
    <row r="88" spans="116:125" ht="13.2" x14ac:dyDescent="0.2">
      <c r="DU88" s="247"/>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247"/>
      <c r="DT94" s="247"/>
      <c r="DU94" s="247"/>
    </row>
    <row r="95" spans="116:125" ht="13.5" customHeight="1" x14ac:dyDescent="0.2">
      <c r="DU95" s="247"/>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7"/>
    </row>
    <row r="102" spans="124:125" ht="13.5" customHeight="1" x14ac:dyDescent="0.2"/>
    <row r="103" spans="124:125" ht="13.5" customHeight="1" x14ac:dyDescent="0.2"/>
    <row r="104" spans="124:125" ht="13.5" customHeight="1" x14ac:dyDescent="0.2">
      <c r="DT104" s="247"/>
      <c r="DU104" s="247"/>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7" t="s">
        <v>474</v>
      </c>
    </row>
    <row r="121" spans="125:125" ht="13.5" hidden="1" customHeight="1" x14ac:dyDescent="0.2">
      <c r="DU121" s="247"/>
    </row>
  </sheetData>
  <sheetProtection algorithmName="SHA-512" hashValue="TnAoUZx6Q531N7NX5hInTXeZfAlC3H3avGAaHsfwAzD7kK6N84JtSOH36EbCgF6dLA9yTbxTPlEYWfLVBs9o6w==" saltValue="KGRaCuzfqh5ZtJfTixHYFA==" spinCount="100000" sheet="1" objects="1" scenarios="1"/>
  <dataConsolidate/>
  <phoneticPr fontId="2"/>
  <printOptions horizontalCentered="1" verticalCentered="1"/>
  <pageMargins left="0" right="0" top="0.19685039370078741" bottom="0" header="0.39370078740157483" footer="0"/>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2"/>
  <cols>
    <col min="1" max="125" width="2.44140625" style="248" customWidth="1"/>
    <col min="126" max="142" width="0" style="247" hidden="1" customWidth="1"/>
    <col min="143" max="16384" width="9" style="247" hidden="1"/>
  </cols>
  <sheetData>
    <row r="1" spans="1:125" ht="13.5" customHeight="1" x14ac:dyDescent="0.2">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1:125" ht="13.2" x14ac:dyDescent="0.2">
      <c r="B2" s="247"/>
      <c r="T2" s="247"/>
    </row>
    <row r="3" spans="1:125" ht="13.2" x14ac:dyDescent="0.2">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G3" s="247"/>
      <c r="DH3" s="247"/>
      <c r="DI3" s="247"/>
      <c r="DJ3" s="247"/>
      <c r="DK3" s="247"/>
      <c r="DL3" s="247"/>
      <c r="DM3" s="247"/>
      <c r="DN3" s="247"/>
      <c r="DO3" s="247"/>
      <c r="DP3" s="247"/>
      <c r="DQ3" s="247"/>
      <c r="DR3" s="247"/>
      <c r="DS3" s="247"/>
      <c r="DT3" s="247"/>
      <c r="DU3" s="247"/>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247"/>
      <c r="G33" s="247"/>
      <c r="I33" s="247"/>
    </row>
    <row r="34" spans="2:125" ht="13.2" x14ac:dyDescent="0.2">
      <c r="C34" s="247"/>
      <c r="P34" s="247"/>
      <c r="R34" s="247"/>
      <c r="U34" s="247"/>
    </row>
    <row r="35" spans="2:125" ht="13.2" x14ac:dyDescent="0.2">
      <c r="D35" s="247"/>
      <c r="E35" s="247"/>
      <c r="T35" s="247"/>
      <c r="W35" s="247"/>
      <c r="X35" s="247"/>
      <c r="Y35" s="247"/>
      <c r="Z35" s="247"/>
      <c r="AA35" s="247"/>
      <c r="AB35" s="247"/>
      <c r="AC35" s="247"/>
      <c r="AD35" s="247"/>
      <c r="AE35" s="247"/>
      <c r="AF35" s="247"/>
      <c r="AG35" s="247"/>
      <c r="AH35" s="247"/>
      <c r="AI35" s="247"/>
      <c r="AJ35" s="247"/>
      <c r="AK35" s="247"/>
      <c r="AL35" s="247"/>
      <c r="AM35" s="247"/>
      <c r="AN35" s="247"/>
      <c r="AO35" s="247"/>
      <c r="AP35" s="247"/>
      <c r="AQ35" s="247"/>
      <c r="AR35" s="247"/>
      <c r="AS35" s="247"/>
      <c r="AT35" s="247"/>
      <c r="AU35" s="247"/>
      <c r="AV35" s="247"/>
      <c r="AW35" s="247"/>
      <c r="AX35" s="247"/>
      <c r="AY35" s="247"/>
      <c r="AZ35" s="247"/>
      <c r="BA35" s="247"/>
      <c r="BB35" s="247"/>
      <c r="BC35" s="247"/>
      <c r="BD35" s="247"/>
      <c r="BE35" s="247"/>
      <c r="BF35" s="247"/>
      <c r="BG35" s="247"/>
      <c r="BH35" s="247"/>
      <c r="BI35" s="247"/>
      <c r="BJ35" s="247"/>
      <c r="BK35" s="247"/>
      <c r="BL35" s="247"/>
      <c r="BM35" s="247"/>
      <c r="BN35" s="247"/>
      <c r="BO35" s="247"/>
      <c r="BP35" s="247"/>
      <c r="BQ35" s="247"/>
      <c r="BR35" s="247"/>
      <c r="BS35" s="247"/>
      <c r="BT35" s="247"/>
      <c r="BU35" s="247"/>
      <c r="BV35" s="247"/>
      <c r="BW35" s="247"/>
      <c r="BX35" s="247"/>
      <c r="BY35" s="247"/>
      <c r="BZ35" s="247"/>
      <c r="CA35" s="247"/>
      <c r="CB35" s="247"/>
      <c r="CC35" s="247"/>
      <c r="CD35" s="247"/>
      <c r="CE35" s="247"/>
      <c r="CF35" s="247"/>
      <c r="CG35" s="247"/>
      <c r="CH35" s="247"/>
      <c r="CI35" s="247"/>
      <c r="CJ35" s="247"/>
      <c r="CK35" s="247"/>
      <c r="CL35" s="247"/>
      <c r="CM35" s="247"/>
      <c r="CN35" s="247"/>
      <c r="CO35" s="247"/>
      <c r="CP35" s="247"/>
      <c r="CQ35" s="247"/>
      <c r="CR35" s="247"/>
      <c r="CS35" s="247"/>
      <c r="CT35" s="247"/>
      <c r="CU35" s="247"/>
      <c r="CV35" s="247"/>
      <c r="CW35" s="247"/>
      <c r="CX35" s="247"/>
      <c r="CY35" s="247"/>
      <c r="CZ35" s="247"/>
      <c r="DA35" s="247"/>
      <c r="DB35" s="247"/>
      <c r="DC35" s="247"/>
      <c r="DD35" s="247"/>
      <c r="DE35" s="247"/>
      <c r="DF35" s="247"/>
      <c r="DG35" s="247"/>
      <c r="DH35" s="247"/>
      <c r="DI35" s="247"/>
      <c r="DJ35" s="247"/>
      <c r="DK35" s="247"/>
      <c r="DL35" s="247"/>
      <c r="DM35" s="247"/>
      <c r="DN35" s="247"/>
      <c r="DO35" s="247"/>
      <c r="DP35" s="247"/>
      <c r="DQ35" s="247"/>
      <c r="DR35" s="247"/>
      <c r="DS35" s="247"/>
      <c r="DT35" s="247"/>
      <c r="DU35" s="247"/>
    </row>
    <row r="36" spans="2:125" ht="13.2" x14ac:dyDescent="0.2">
      <c r="F36" s="247"/>
      <c r="H36" s="247"/>
      <c r="J36" s="247"/>
      <c r="K36" s="247"/>
      <c r="L36" s="247"/>
      <c r="M36" s="247"/>
      <c r="N36" s="247"/>
      <c r="O36" s="247"/>
      <c r="Q36" s="247"/>
      <c r="S36" s="247"/>
      <c r="V36" s="247"/>
    </row>
    <row r="37" spans="2:125" ht="13.2" x14ac:dyDescent="0.2"/>
    <row r="38" spans="2:125" ht="13.2" x14ac:dyDescent="0.2"/>
    <row r="39" spans="2:125" ht="13.2" x14ac:dyDescent="0.2"/>
    <row r="40" spans="2:125" ht="13.2" x14ac:dyDescent="0.2">
      <c r="U40" s="247"/>
    </row>
    <row r="41" spans="2:125" ht="13.2" x14ac:dyDescent="0.2">
      <c r="R41" s="247"/>
    </row>
    <row r="42" spans="2:125" ht="13.2" x14ac:dyDescent="0.2">
      <c r="T42" s="247"/>
      <c r="W42" s="247"/>
      <c r="X42" s="247"/>
      <c r="Y42" s="247"/>
      <c r="Z42" s="247"/>
      <c r="AA42" s="247"/>
      <c r="AB42" s="247"/>
      <c r="AC42" s="247"/>
      <c r="AD42" s="247"/>
      <c r="AE42" s="247"/>
      <c r="AF42" s="247"/>
      <c r="AG42" s="247"/>
      <c r="AH42" s="247"/>
      <c r="AI42" s="247"/>
      <c r="AJ42" s="247"/>
      <c r="AK42" s="247"/>
      <c r="AL42" s="247"/>
      <c r="AM42" s="247"/>
      <c r="AN42" s="247"/>
      <c r="AO42" s="247"/>
      <c r="AP42" s="247"/>
      <c r="AQ42" s="247"/>
      <c r="AR42" s="247"/>
      <c r="AS42" s="247"/>
      <c r="AT42" s="247"/>
      <c r="AU42" s="247"/>
      <c r="AV42" s="247"/>
      <c r="AW42" s="247"/>
      <c r="AX42" s="247"/>
      <c r="AY42" s="247"/>
      <c r="AZ42" s="247"/>
      <c r="BA42" s="247"/>
      <c r="BB42" s="247"/>
      <c r="BC42" s="247"/>
      <c r="BD42" s="247"/>
      <c r="BE42" s="247"/>
      <c r="BF42" s="247"/>
      <c r="BG42" s="247"/>
      <c r="BH42" s="247"/>
      <c r="BI42" s="247"/>
      <c r="BJ42" s="247"/>
      <c r="BK42" s="247"/>
      <c r="BL42" s="247"/>
      <c r="BM42" s="247"/>
      <c r="BN42" s="247"/>
      <c r="BO42" s="247"/>
      <c r="BP42" s="247"/>
      <c r="BQ42" s="247"/>
      <c r="BR42" s="247"/>
      <c r="BS42" s="247"/>
      <c r="BT42" s="247"/>
      <c r="BU42" s="247"/>
      <c r="BV42" s="247"/>
      <c r="BW42" s="247"/>
      <c r="BX42" s="247"/>
      <c r="BY42" s="247"/>
      <c r="BZ42" s="247"/>
      <c r="CA42" s="247"/>
      <c r="CB42" s="247"/>
      <c r="CC42" s="247"/>
      <c r="CD42" s="247"/>
      <c r="CE42" s="247"/>
      <c r="CF42" s="247"/>
      <c r="CG42" s="247"/>
      <c r="CH42" s="247"/>
      <c r="CI42" s="247"/>
      <c r="CJ42" s="247"/>
      <c r="CK42" s="247"/>
      <c r="CL42" s="247"/>
      <c r="CM42" s="247"/>
      <c r="CN42" s="247"/>
      <c r="CO42" s="247"/>
      <c r="CP42" s="247"/>
      <c r="CQ42" s="247"/>
      <c r="CR42" s="247"/>
      <c r="CS42" s="247"/>
      <c r="CT42" s="247"/>
      <c r="CU42" s="247"/>
      <c r="CV42" s="247"/>
      <c r="CW42" s="247"/>
      <c r="CX42" s="247"/>
      <c r="CY42" s="247"/>
      <c r="CZ42" s="247"/>
      <c r="DA42" s="247"/>
      <c r="DB42" s="247"/>
      <c r="DC42" s="247"/>
      <c r="DD42" s="247"/>
      <c r="DE42" s="247"/>
      <c r="DF42" s="247"/>
      <c r="DG42" s="247"/>
      <c r="DH42" s="247"/>
      <c r="DI42" s="247"/>
      <c r="DJ42" s="247"/>
      <c r="DK42" s="247"/>
      <c r="DL42" s="247"/>
      <c r="DM42" s="247"/>
      <c r="DN42" s="247"/>
      <c r="DO42" s="247"/>
      <c r="DP42" s="247"/>
      <c r="DQ42" s="247"/>
      <c r="DR42" s="247"/>
      <c r="DS42" s="247"/>
      <c r="DT42" s="247"/>
      <c r="DU42" s="247"/>
    </row>
    <row r="43" spans="2:125" ht="13.2" x14ac:dyDescent="0.2">
      <c r="Q43" s="247"/>
      <c r="S43" s="247"/>
      <c r="V43" s="247"/>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8" t="s">
        <v>474</v>
      </c>
    </row>
  </sheetData>
  <sheetProtection algorithmName="SHA-512" hashValue="rmhv+t6stbTYptAiy8VadQhEkNTp904BJejr5xPqQdebXCmmYAYq505FqBOk+trQneKPkjtzZyzsdQbOpkzJ6w==" saltValue="UFHHopBJlWfYdxmHlWg1vA==" spinCount="100000" sheet="1" objects="1" scenarios="1"/>
  <dataConsolidate/>
  <phoneticPr fontId="2"/>
  <printOptions horizontalCentered="1" verticalCentered="1"/>
  <pageMargins left="0" right="0" top="0.19685039370078741" bottom="0" header="0.39370078740157483" footer="0"/>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SheetLayoutView="100" workbookViewId="0"/>
  </sheetViews>
  <sheetFormatPr defaultColWidth="0" defaultRowHeight="13.5" customHeight="1" zeroHeight="1" x14ac:dyDescent="0.2"/>
  <cols>
    <col min="1" max="1" width="8.21875" style="1" customWidth="1"/>
    <col min="2" max="16" width="14.66406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25">
      <c r="B46" s="4" t="s">
        <v>1</v>
      </c>
      <c r="C46" s="5"/>
      <c r="D46" s="5"/>
      <c r="E46" s="6" t="s">
        <v>2</v>
      </c>
      <c r="F46" s="7" t="s">
        <v>524</v>
      </c>
      <c r="G46" s="8" t="s">
        <v>525</v>
      </c>
      <c r="H46" s="8" t="s">
        <v>526</v>
      </c>
      <c r="I46" s="8" t="s">
        <v>527</v>
      </c>
      <c r="J46" s="9" t="s">
        <v>528</v>
      </c>
    </row>
    <row r="47" spans="2:10" ht="57.75" customHeight="1" x14ac:dyDescent="0.2">
      <c r="B47" s="10"/>
      <c r="C47" s="1139" t="s">
        <v>3</v>
      </c>
      <c r="D47" s="1139"/>
      <c r="E47" s="1140"/>
      <c r="F47" s="11">
        <v>12.65</v>
      </c>
      <c r="G47" s="12">
        <v>13.46</v>
      </c>
      <c r="H47" s="12">
        <v>18.75</v>
      </c>
      <c r="I47" s="12">
        <v>17.510000000000002</v>
      </c>
      <c r="J47" s="13">
        <v>15.69</v>
      </c>
    </row>
    <row r="48" spans="2:10" ht="57.75" customHeight="1" x14ac:dyDescent="0.2">
      <c r="B48" s="14"/>
      <c r="C48" s="1141" t="s">
        <v>4</v>
      </c>
      <c r="D48" s="1141"/>
      <c r="E48" s="1142"/>
      <c r="F48" s="15">
        <v>8.77</v>
      </c>
      <c r="G48" s="16">
        <v>12.82</v>
      </c>
      <c r="H48" s="16">
        <v>9.3800000000000008</v>
      </c>
      <c r="I48" s="16">
        <v>8.48</v>
      </c>
      <c r="J48" s="17">
        <v>10.93</v>
      </c>
    </row>
    <row r="49" spans="2:10" ht="57.75" customHeight="1" thickBot="1" x14ac:dyDescent="0.25">
      <c r="B49" s="18"/>
      <c r="C49" s="1143" t="s">
        <v>5</v>
      </c>
      <c r="D49" s="1143"/>
      <c r="E49" s="1144"/>
      <c r="F49" s="19" t="s">
        <v>529</v>
      </c>
      <c r="G49" s="20">
        <v>6.12</v>
      </c>
      <c r="H49" s="20">
        <v>1</v>
      </c>
      <c r="I49" s="20" t="s">
        <v>530</v>
      </c>
      <c r="J49" s="21">
        <v>1.39</v>
      </c>
    </row>
    <row r="50" spans="2:10" ht="13.2" x14ac:dyDescent="0.2"/>
  </sheetData>
  <sheetProtection algorithmName="SHA-512" hashValue="yS6wXHtnH+B8FjPxc1KoEEPNfdapZmw8Ynfyj7mHYBwdB/PphV3pS5g63gJLfZv7NvMkgeG0svTtFQWwcZKeNw==" saltValue="cyxdcrYCiSgo27wwp+rlNQ==" spinCount="100000" sheet="1" objects="1" scenarios="1"/>
  <mergeCells count="3">
    <mergeCell ref="C47:E47"/>
    <mergeCell ref="C48:E48"/>
    <mergeCell ref="C49:E49"/>
  </mergeCells>
  <phoneticPr fontId="2"/>
  <printOptions horizontalCentered="1"/>
  <pageMargins left="0" right="0" top="0.19685039370078741" bottom="0" header="0" footer="0"/>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Normal="100" zoomScaleSheetLayoutView="100" workbookViewId="0"/>
  </sheetViews>
  <sheetFormatPr defaultColWidth="0" defaultRowHeight="13.5" customHeight="1" zeroHeight="1" x14ac:dyDescent="0.2"/>
  <cols>
    <col min="1" max="1" width="6.6640625" style="23" customWidth="1"/>
    <col min="2" max="2" width="11" style="23" customWidth="1"/>
    <col min="3" max="3" width="17" style="23" customWidth="1"/>
    <col min="4" max="5" width="16.66406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524</v>
      </c>
      <c r="G33" s="29" t="s">
        <v>525</v>
      </c>
      <c r="H33" s="29" t="s">
        <v>526</v>
      </c>
      <c r="I33" s="29" t="s">
        <v>527</v>
      </c>
      <c r="J33" s="30" t="s">
        <v>528</v>
      </c>
      <c r="K33" s="22"/>
      <c r="L33" s="22"/>
      <c r="M33" s="22"/>
      <c r="N33" s="22"/>
      <c r="O33" s="22"/>
      <c r="P33" s="22"/>
    </row>
    <row r="34" spans="1:16" ht="39" customHeight="1" x14ac:dyDescent="0.2">
      <c r="A34" s="22"/>
      <c r="B34" s="31"/>
      <c r="C34" s="1151" t="s">
        <v>531</v>
      </c>
      <c r="D34" s="1151"/>
      <c r="E34" s="1152"/>
      <c r="F34" s="32">
        <v>8.77</v>
      </c>
      <c r="G34" s="33">
        <v>12.81</v>
      </c>
      <c r="H34" s="33">
        <v>9.3699999999999992</v>
      </c>
      <c r="I34" s="33">
        <v>8.48</v>
      </c>
      <c r="J34" s="34">
        <v>10.92</v>
      </c>
      <c r="K34" s="22"/>
      <c r="L34" s="22"/>
      <c r="M34" s="22"/>
      <c r="N34" s="22"/>
      <c r="O34" s="22"/>
      <c r="P34" s="22"/>
    </row>
    <row r="35" spans="1:16" ht="39" customHeight="1" x14ac:dyDescent="0.2">
      <c r="A35" s="22"/>
      <c r="B35" s="35"/>
      <c r="C35" s="1145" t="s">
        <v>532</v>
      </c>
      <c r="D35" s="1146"/>
      <c r="E35" s="1147"/>
      <c r="F35" s="36">
        <v>1.5</v>
      </c>
      <c r="G35" s="37">
        <v>1.69</v>
      </c>
      <c r="H35" s="37">
        <v>2.2999999999999998</v>
      </c>
      <c r="I35" s="37">
        <v>2.38</v>
      </c>
      <c r="J35" s="38">
        <v>2.78</v>
      </c>
      <c r="K35" s="22"/>
      <c r="L35" s="22"/>
      <c r="M35" s="22"/>
      <c r="N35" s="22"/>
      <c r="O35" s="22"/>
      <c r="P35" s="22"/>
    </row>
    <row r="36" spans="1:16" ht="39" customHeight="1" x14ac:dyDescent="0.2">
      <c r="A36" s="22"/>
      <c r="B36" s="35"/>
      <c r="C36" s="1145" t="s">
        <v>533</v>
      </c>
      <c r="D36" s="1146"/>
      <c r="E36" s="1147"/>
      <c r="F36" s="36">
        <v>1.71</v>
      </c>
      <c r="G36" s="37">
        <v>0.91</v>
      </c>
      <c r="H36" s="37">
        <v>1.08</v>
      </c>
      <c r="I36" s="37">
        <v>1.1399999999999999</v>
      </c>
      <c r="J36" s="38">
        <v>2.77</v>
      </c>
      <c r="K36" s="22"/>
      <c r="L36" s="22"/>
      <c r="M36" s="22"/>
      <c r="N36" s="22"/>
      <c r="O36" s="22"/>
      <c r="P36" s="22"/>
    </row>
    <row r="37" spans="1:16" ht="39" customHeight="1" x14ac:dyDescent="0.2">
      <c r="A37" s="22"/>
      <c r="B37" s="35"/>
      <c r="C37" s="1145" t="s">
        <v>534</v>
      </c>
      <c r="D37" s="1146"/>
      <c r="E37" s="1147"/>
      <c r="F37" s="36">
        <v>10</v>
      </c>
      <c r="G37" s="37">
        <v>6.38</v>
      </c>
      <c r="H37" s="37">
        <v>5.43</v>
      </c>
      <c r="I37" s="37">
        <v>2.91</v>
      </c>
      <c r="J37" s="38">
        <v>2.4500000000000002</v>
      </c>
      <c r="K37" s="22"/>
      <c r="L37" s="22"/>
      <c r="M37" s="22"/>
      <c r="N37" s="22"/>
      <c r="O37" s="22"/>
      <c r="P37" s="22"/>
    </row>
    <row r="38" spans="1:16" ht="39" customHeight="1" x14ac:dyDescent="0.2">
      <c r="A38" s="22"/>
      <c r="B38" s="35"/>
      <c r="C38" s="1145" t="s">
        <v>535</v>
      </c>
      <c r="D38" s="1146"/>
      <c r="E38" s="1147"/>
      <c r="F38" s="36">
        <v>0.75</v>
      </c>
      <c r="G38" s="37">
        <v>0.89</v>
      </c>
      <c r="H38" s="37">
        <v>0.54</v>
      </c>
      <c r="I38" s="37">
        <v>1.41</v>
      </c>
      <c r="J38" s="38">
        <v>2.14</v>
      </c>
      <c r="K38" s="22"/>
      <c r="L38" s="22"/>
      <c r="M38" s="22"/>
      <c r="N38" s="22"/>
      <c r="O38" s="22"/>
      <c r="P38" s="22"/>
    </row>
    <row r="39" spans="1:16" ht="39" customHeight="1" x14ac:dyDescent="0.2">
      <c r="A39" s="22"/>
      <c r="B39" s="35"/>
      <c r="C39" s="1145" t="s">
        <v>536</v>
      </c>
      <c r="D39" s="1146"/>
      <c r="E39" s="1147"/>
      <c r="F39" s="36">
        <v>0.13</v>
      </c>
      <c r="G39" s="37">
        <v>0.14000000000000001</v>
      </c>
      <c r="H39" s="37">
        <v>0.2</v>
      </c>
      <c r="I39" s="37">
        <v>0.23</v>
      </c>
      <c r="J39" s="38">
        <v>0.28000000000000003</v>
      </c>
      <c r="K39" s="22"/>
      <c r="L39" s="22"/>
      <c r="M39" s="22"/>
      <c r="N39" s="22"/>
      <c r="O39" s="22"/>
      <c r="P39" s="22"/>
    </row>
    <row r="40" spans="1:16" ht="39" customHeight="1" x14ac:dyDescent="0.2">
      <c r="A40" s="22"/>
      <c r="B40" s="35"/>
      <c r="C40" s="1145"/>
      <c r="D40" s="1146"/>
      <c r="E40" s="1147"/>
      <c r="F40" s="36"/>
      <c r="G40" s="37"/>
      <c r="H40" s="37"/>
      <c r="I40" s="37"/>
      <c r="J40" s="38"/>
      <c r="K40" s="22"/>
      <c r="L40" s="22"/>
      <c r="M40" s="22"/>
      <c r="N40" s="22"/>
      <c r="O40" s="22"/>
      <c r="P40" s="22"/>
    </row>
    <row r="41" spans="1:16" ht="39" customHeight="1" x14ac:dyDescent="0.2">
      <c r="A41" s="22"/>
      <c r="B41" s="35"/>
      <c r="C41" s="1145"/>
      <c r="D41" s="1146"/>
      <c r="E41" s="1147"/>
      <c r="F41" s="36"/>
      <c r="G41" s="37"/>
      <c r="H41" s="37"/>
      <c r="I41" s="37"/>
      <c r="J41" s="38"/>
      <c r="K41" s="22"/>
      <c r="L41" s="22"/>
      <c r="M41" s="22"/>
      <c r="N41" s="22"/>
      <c r="O41" s="22"/>
      <c r="P41" s="22"/>
    </row>
    <row r="42" spans="1:16" ht="39" customHeight="1" x14ac:dyDescent="0.2">
      <c r="A42" s="22"/>
      <c r="B42" s="39"/>
      <c r="C42" s="1145" t="s">
        <v>537</v>
      </c>
      <c r="D42" s="1146"/>
      <c r="E42" s="1147"/>
      <c r="F42" s="36" t="s">
        <v>485</v>
      </c>
      <c r="G42" s="37" t="s">
        <v>485</v>
      </c>
      <c r="H42" s="37" t="s">
        <v>485</v>
      </c>
      <c r="I42" s="37" t="s">
        <v>485</v>
      </c>
      <c r="J42" s="38" t="s">
        <v>485</v>
      </c>
      <c r="K42" s="22"/>
      <c r="L42" s="22"/>
      <c r="M42" s="22"/>
      <c r="N42" s="22"/>
      <c r="O42" s="22"/>
      <c r="P42" s="22"/>
    </row>
    <row r="43" spans="1:16" ht="39" customHeight="1" thickBot="1" x14ac:dyDescent="0.25">
      <c r="A43" s="22"/>
      <c r="B43" s="40"/>
      <c r="C43" s="1148" t="s">
        <v>538</v>
      </c>
      <c r="D43" s="1149"/>
      <c r="E43" s="1150"/>
      <c r="F43" s="41" t="s">
        <v>485</v>
      </c>
      <c r="G43" s="42" t="s">
        <v>485</v>
      </c>
      <c r="H43" s="42" t="s">
        <v>485</v>
      </c>
      <c r="I43" s="42" t="s">
        <v>485</v>
      </c>
      <c r="J43" s="43" t="s">
        <v>485</v>
      </c>
      <c r="K43" s="22"/>
      <c r="L43" s="22"/>
      <c r="M43" s="22"/>
      <c r="N43" s="22"/>
      <c r="O43" s="22"/>
      <c r="P43" s="22"/>
    </row>
    <row r="44" spans="1:16" ht="39" customHeight="1" x14ac:dyDescent="0.2">
      <c r="A44" s="22"/>
      <c r="B44" s="44"/>
      <c r="C44" s="45"/>
      <c r="D44" s="46"/>
      <c r="E44" s="46"/>
      <c r="F44" s="47"/>
      <c r="G44" s="47"/>
      <c r="H44" s="47"/>
      <c r="I44" s="47"/>
      <c r="J44" s="47"/>
      <c r="K44" s="22"/>
      <c r="L44" s="22"/>
      <c r="M44" s="22"/>
      <c r="N44" s="22"/>
      <c r="O44" s="22"/>
      <c r="P44" s="22"/>
    </row>
    <row r="45" spans="1:16" ht="16.2" x14ac:dyDescent="0.2">
      <c r="A45" s="22"/>
      <c r="B45" s="22"/>
      <c r="C45" s="22"/>
      <c r="D45" s="22"/>
      <c r="E45" s="22"/>
      <c r="F45" s="22"/>
      <c r="G45" s="22"/>
      <c r="H45" s="22"/>
      <c r="I45" s="22"/>
      <c r="J45" s="22"/>
      <c r="K45" s="22"/>
      <c r="L45" s="22"/>
      <c r="M45" s="22"/>
      <c r="N45" s="22"/>
      <c r="O45" s="22"/>
      <c r="P45" s="22"/>
    </row>
  </sheetData>
  <sheetProtection algorithmName="SHA-512" hashValue="aZV0xouGgQuemqiC2sMyjEMINQfqNECrmPejRxjIHt51+JJ8CMJ8L6UeidgILX/h9AeKX86w2slDcAQ1usv/xA==" saltValue="pMawOiZti1RvmowVfvbSDg=="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SheetLayoutView="55" workbookViewId="0"/>
  </sheetViews>
  <sheetFormatPr defaultColWidth="0" defaultRowHeight="12.6" customHeight="1" zeroHeight="1" x14ac:dyDescent="0.2"/>
  <cols>
    <col min="1" max="1" width="6.6640625" style="49" customWidth="1"/>
    <col min="2" max="3" width="10.88671875" style="49" customWidth="1"/>
    <col min="4" max="4" width="10" style="49" customWidth="1"/>
    <col min="5" max="10" width="11" style="49" customWidth="1"/>
    <col min="11" max="15" width="13.109375" style="49" customWidth="1"/>
    <col min="16" max="21" width="11.44140625" style="49" customWidth="1"/>
    <col min="22" max="16384" width="0" style="49" hidden="1"/>
  </cols>
  <sheetData>
    <row r="1" spans="1:21" ht="13.5" customHeight="1" x14ac:dyDescent="0.2">
      <c r="A1" s="48"/>
      <c r="B1" s="48"/>
      <c r="C1" s="48"/>
      <c r="D1" s="48"/>
      <c r="E1" s="48"/>
      <c r="F1" s="48"/>
      <c r="G1" s="48"/>
      <c r="H1" s="48"/>
      <c r="I1" s="48"/>
      <c r="J1" s="48"/>
      <c r="K1" s="48"/>
      <c r="L1" s="48"/>
      <c r="M1" s="48"/>
      <c r="N1" s="48"/>
      <c r="O1" s="48"/>
      <c r="P1" s="48"/>
      <c r="Q1" s="48"/>
      <c r="R1" s="48"/>
      <c r="S1" s="48"/>
      <c r="T1" s="48"/>
      <c r="U1" s="48"/>
    </row>
    <row r="2" spans="1:21" ht="13.5" customHeight="1" x14ac:dyDescent="0.2">
      <c r="A2" s="48"/>
      <c r="B2" s="48"/>
      <c r="C2" s="48"/>
      <c r="D2" s="48"/>
      <c r="E2" s="48"/>
      <c r="F2" s="48"/>
      <c r="G2" s="48"/>
      <c r="H2" s="48"/>
      <c r="I2" s="48"/>
      <c r="J2" s="48"/>
      <c r="K2" s="48"/>
      <c r="L2" s="48"/>
      <c r="M2" s="48"/>
      <c r="N2" s="48"/>
      <c r="O2" s="48"/>
      <c r="P2" s="48"/>
      <c r="Q2" s="48"/>
      <c r="R2" s="48"/>
      <c r="S2" s="48"/>
      <c r="T2" s="48"/>
      <c r="U2" s="48"/>
    </row>
    <row r="3" spans="1:21" ht="13.5" customHeight="1" x14ac:dyDescent="0.2">
      <c r="A3" s="48"/>
      <c r="B3" s="48"/>
      <c r="C3" s="48"/>
      <c r="D3" s="48"/>
      <c r="E3" s="48"/>
      <c r="F3" s="48"/>
      <c r="G3" s="48"/>
      <c r="H3" s="48"/>
      <c r="I3" s="48"/>
      <c r="J3" s="48"/>
      <c r="K3" s="48"/>
      <c r="L3" s="48"/>
      <c r="M3" s="48"/>
      <c r="N3" s="48"/>
      <c r="O3" s="48"/>
      <c r="P3" s="48"/>
      <c r="Q3" s="48"/>
      <c r="R3" s="48"/>
      <c r="S3" s="48"/>
      <c r="T3" s="48"/>
      <c r="U3" s="48"/>
    </row>
    <row r="4" spans="1:21" ht="13.5" customHeight="1" x14ac:dyDescent="0.2">
      <c r="A4" s="48"/>
      <c r="B4" s="48"/>
      <c r="C4" s="48"/>
      <c r="D4" s="48"/>
      <c r="E4" s="48"/>
      <c r="F4" s="48"/>
      <c r="G4" s="48"/>
      <c r="H4" s="48"/>
      <c r="I4" s="48"/>
      <c r="J4" s="48"/>
      <c r="K4" s="48"/>
      <c r="L4" s="48"/>
      <c r="M4" s="48"/>
      <c r="N4" s="48"/>
      <c r="O4" s="48"/>
      <c r="P4" s="48"/>
      <c r="Q4" s="48"/>
      <c r="R4" s="48"/>
      <c r="S4" s="48"/>
      <c r="T4" s="48"/>
      <c r="U4" s="48"/>
    </row>
    <row r="5" spans="1:21" ht="13.5" customHeight="1" x14ac:dyDescent="0.2">
      <c r="A5" s="48"/>
      <c r="B5" s="48"/>
      <c r="C5" s="48"/>
      <c r="D5" s="48"/>
      <c r="E5" s="48"/>
      <c r="F5" s="48"/>
      <c r="G5" s="48"/>
      <c r="H5" s="48"/>
      <c r="I5" s="48"/>
      <c r="J5" s="48"/>
      <c r="K5" s="48"/>
      <c r="L5" s="48"/>
      <c r="M5" s="48"/>
      <c r="N5" s="48"/>
      <c r="O5" s="48"/>
      <c r="P5" s="48"/>
      <c r="Q5" s="48"/>
      <c r="R5" s="48"/>
      <c r="S5" s="48"/>
      <c r="T5" s="48"/>
      <c r="U5" s="48"/>
    </row>
    <row r="6" spans="1:21" ht="13.5" customHeight="1" x14ac:dyDescent="0.2">
      <c r="A6" s="48"/>
      <c r="B6" s="48"/>
      <c r="C6" s="48"/>
      <c r="D6" s="48"/>
      <c r="E6" s="48"/>
      <c r="F6" s="48"/>
      <c r="G6" s="48"/>
      <c r="H6" s="48"/>
      <c r="I6" s="48"/>
      <c r="J6" s="48"/>
      <c r="K6" s="48"/>
      <c r="L6" s="48"/>
      <c r="M6" s="48"/>
      <c r="N6" s="48"/>
      <c r="O6" s="48"/>
      <c r="P6" s="48"/>
      <c r="Q6" s="48"/>
      <c r="R6" s="48"/>
      <c r="S6" s="48"/>
      <c r="T6" s="48"/>
      <c r="U6" s="48"/>
    </row>
    <row r="7" spans="1:21" ht="13.5" customHeight="1" x14ac:dyDescent="0.2">
      <c r="A7" s="48"/>
      <c r="B7" s="48"/>
      <c r="C7" s="48"/>
      <c r="D7" s="48"/>
      <c r="E7" s="48"/>
      <c r="F7" s="48"/>
      <c r="G7" s="48"/>
      <c r="H7" s="48"/>
      <c r="I7" s="48"/>
      <c r="J7" s="48"/>
      <c r="K7" s="48"/>
      <c r="L7" s="48"/>
      <c r="M7" s="48"/>
      <c r="N7" s="48"/>
      <c r="O7" s="48"/>
      <c r="P7" s="48"/>
      <c r="Q7" s="48"/>
      <c r="R7" s="48"/>
      <c r="S7" s="48"/>
      <c r="T7" s="48"/>
      <c r="U7" s="48"/>
    </row>
    <row r="8" spans="1:21" ht="13.5" customHeight="1" x14ac:dyDescent="0.2">
      <c r="A8" s="48"/>
      <c r="B8" s="48"/>
      <c r="C8" s="48"/>
      <c r="D8" s="48"/>
      <c r="E8" s="48"/>
      <c r="F8" s="48"/>
      <c r="G8" s="48"/>
      <c r="H8" s="48"/>
      <c r="I8" s="48"/>
      <c r="J8" s="48"/>
      <c r="K8" s="48"/>
      <c r="L8" s="48"/>
      <c r="M8" s="48"/>
      <c r="N8" s="48"/>
      <c r="O8" s="48"/>
      <c r="P8" s="48"/>
      <c r="Q8" s="48"/>
      <c r="R8" s="48"/>
      <c r="S8" s="48"/>
      <c r="T8" s="48"/>
      <c r="U8" s="48"/>
    </row>
    <row r="9" spans="1:21" ht="13.5" customHeight="1" x14ac:dyDescent="0.2">
      <c r="A9" s="48"/>
      <c r="B9" s="48"/>
      <c r="C9" s="48"/>
      <c r="D9" s="48"/>
      <c r="E9" s="48"/>
      <c r="F9" s="48"/>
      <c r="G9" s="48"/>
      <c r="H9" s="48"/>
      <c r="I9" s="48"/>
      <c r="J9" s="48"/>
      <c r="K9" s="48"/>
      <c r="L9" s="48"/>
      <c r="M9" s="48"/>
      <c r="N9" s="48"/>
      <c r="O9" s="48"/>
      <c r="P9" s="48"/>
      <c r="Q9" s="48"/>
      <c r="R9" s="48"/>
      <c r="S9" s="48"/>
      <c r="T9" s="48"/>
      <c r="U9" s="48"/>
    </row>
    <row r="10" spans="1:21" ht="13.5" customHeight="1" x14ac:dyDescent="0.2">
      <c r="A10" s="48"/>
      <c r="B10" s="48"/>
      <c r="C10" s="48"/>
      <c r="D10" s="48"/>
      <c r="E10" s="48"/>
      <c r="F10" s="48"/>
      <c r="G10" s="48"/>
      <c r="H10" s="48"/>
      <c r="I10" s="48"/>
      <c r="J10" s="48"/>
      <c r="K10" s="48"/>
      <c r="L10" s="48"/>
      <c r="M10" s="48"/>
      <c r="N10" s="48"/>
      <c r="O10" s="48"/>
      <c r="P10" s="48"/>
      <c r="Q10" s="48"/>
      <c r="R10" s="48"/>
      <c r="S10" s="48"/>
      <c r="T10" s="48"/>
      <c r="U10" s="48"/>
    </row>
    <row r="11" spans="1:21" ht="13.5" customHeight="1" x14ac:dyDescent="0.2">
      <c r="A11" s="48"/>
      <c r="B11" s="48"/>
      <c r="C11" s="48"/>
      <c r="D11" s="48"/>
      <c r="E11" s="48"/>
      <c r="F11" s="48"/>
      <c r="G11" s="48"/>
      <c r="H11" s="48"/>
      <c r="I11" s="48"/>
      <c r="J11" s="48"/>
      <c r="K11" s="48"/>
      <c r="L11" s="48"/>
      <c r="M11" s="48"/>
      <c r="N11" s="48"/>
      <c r="O11" s="48"/>
      <c r="P11" s="48"/>
      <c r="Q11" s="48"/>
      <c r="R11" s="48"/>
      <c r="S11" s="48"/>
      <c r="T11" s="48"/>
      <c r="U11" s="48"/>
    </row>
    <row r="12" spans="1:21" ht="13.5" customHeight="1" x14ac:dyDescent="0.2">
      <c r="A12" s="48"/>
      <c r="B12" s="48"/>
      <c r="C12" s="48"/>
      <c r="D12" s="48"/>
      <c r="E12" s="48"/>
      <c r="F12" s="48"/>
      <c r="G12" s="48"/>
      <c r="H12" s="48"/>
      <c r="I12" s="48"/>
      <c r="J12" s="48"/>
      <c r="K12" s="48"/>
      <c r="L12" s="48"/>
      <c r="M12" s="48"/>
      <c r="N12" s="48"/>
      <c r="O12" s="48"/>
      <c r="P12" s="48"/>
      <c r="Q12" s="48"/>
      <c r="R12" s="48"/>
      <c r="S12" s="48"/>
      <c r="T12" s="48"/>
      <c r="U12" s="48"/>
    </row>
    <row r="13" spans="1:21" ht="13.5" customHeight="1" x14ac:dyDescent="0.2">
      <c r="A13" s="48"/>
      <c r="B13" s="48"/>
      <c r="C13" s="48"/>
      <c r="D13" s="48"/>
      <c r="E13" s="48"/>
      <c r="F13" s="48"/>
      <c r="G13" s="48"/>
      <c r="H13" s="48"/>
      <c r="I13" s="48"/>
      <c r="J13" s="48"/>
      <c r="K13" s="48"/>
      <c r="L13" s="48"/>
      <c r="M13" s="48"/>
      <c r="N13" s="48"/>
      <c r="O13" s="48"/>
      <c r="P13" s="48"/>
      <c r="Q13" s="48"/>
      <c r="R13" s="48"/>
      <c r="S13" s="48"/>
      <c r="T13" s="48"/>
      <c r="U13" s="48"/>
    </row>
    <row r="14" spans="1:21" ht="13.5" customHeight="1" x14ac:dyDescent="0.2">
      <c r="A14" s="48"/>
      <c r="B14" s="48"/>
      <c r="C14" s="48"/>
      <c r="D14" s="48"/>
      <c r="E14" s="48"/>
      <c r="F14" s="48"/>
      <c r="G14" s="48"/>
      <c r="H14" s="48"/>
      <c r="I14" s="48"/>
      <c r="J14" s="48"/>
      <c r="K14" s="48"/>
      <c r="L14" s="48"/>
      <c r="M14" s="48"/>
      <c r="N14" s="48"/>
      <c r="O14" s="48"/>
      <c r="P14" s="48"/>
      <c r="Q14" s="48"/>
      <c r="R14" s="48"/>
      <c r="S14" s="48"/>
      <c r="T14" s="48"/>
      <c r="U14" s="48"/>
    </row>
    <row r="15" spans="1:21" ht="13.5" customHeight="1" x14ac:dyDescent="0.2">
      <c r="A15" s="48"/>
      <c r="B15" s="48"/>
      <c r="C15" s="48"/>
      <c r="D15" s="48"/>
      <c r="E15" s="48"/>
      <c r="F15" s="48"/>
      <c r="G15" s="48"/>
      <c r="H15" s="48"/>
      <c r="I15" s="48"/>
      <c r="J15" s="48"/>
      <c r="K15" s="48"/>
      <c r="L15" s="48"/>
      <c r="M15" s="48"/>
      <c r="N15" s="48"/>
      <c r="O15" s="48"/>
      <c r="P15" s="48"/>
      <c r="Q15" s="48"/>
      <c r="R15" s="48"/>
      <c r="S15" s="48"/>
      <c r="T15" s="48"/>
      <c r="U15" s="48"/>
    </row>
    <row r="16" spans="1:21" ht="13.5" customHeight="1" x14ac:dyDescent="0.2">
      <c r="A16" s="48"/>
      <c r="B16" s="48"/>
      <c r="C16" s="48"/>
      <c r="D16" s="48"/>
      <c r="E16" s="48"/>
      <c r="F16" s="48"/>
      <c r="G16" s="48"/>
      <c r="H16" s="48"/>
      <c r="I16" s="48"/>
      <c r="J16" s="48"/>
      <c r="K16" s="48"/>
      <c r="L16" s="48"/>
      <c r="M16" s="48"/>
      <c r="N16" s="48"/>
      <c r="O16" s="48"/>
      <c r="P16" s="48"/>
      <c r="Q16" s="48"/>
      <c r="R16" s="48"/>
      <c r="S16" s="48"/>
      <c r="T16" s="48"/>
      <c r="U16" s="48"/>
    </row>
    <row r="17" spans="1:21" ht="13.5" customHeight="1" x14ac:dyDescent="0.2">
      <c r="A17" s="48"/>
      <c r="B17" s="48"/>
      <c r="C17" s="48"/>
      <c r="D17" s="48"/>
      <c r="E17" s="48"/>
      <c r="F17" s="48"/>
      <c r="G17" s="48"/>
      <c r="H17" s="48"/>
      <c r="I17" s="48"/>
      <c r="J17" s="48"/>
      <c r="K17" s="48"/>
      <c r="L17" s="48"/>
      <c r="M17" s="48"/>
      <c r="N17" s="48"/>
      <c r="O17" s="48"/>
      <c r="P17" s="48"/>
      <c r="Q17" s="48"/>
      <c r="R17" s="48"/>
      <c r="S17" s="48"/>
      <c r="T17" s="48"/>
      <c r="U17" s="48"/>
    </row>
    <row r="18" spans="1:21" ht="13.5" customHeight="1" x14ac:dyDescent="0.2">
      <c r="A18" s="48"/>
      <c r="B18" s="48"/>
      <c r="C18" s="48"/>
      <c r="D18" s="48"/>
      <c r="E18" s="48"/>
      <c r="F18" s="48"/>
      <c r="G18" s="48"/>
      <c r="H18" s="48"/>
      <c r="I18" s="48"/>
      <c r="J18" s="48"/>
      <c r="K18" s="48"/>
      <c r="L18" s="48"/>
      <c r="M18" s="48"/>
      <c r="N18" s="48"/>
      <c r="O18" s="48"/>
      <c r="P18" s="48"/>
      <c r="Q18" s="48"/>
      <c r="R18" s="48"/>
      <c r="S18" s="48"/>
      <c r="T18" s="48"/>
      <c r="U18" s="48"/>
    </row>
    <row r="19" spans="1:21" ht="13.5" customHeight="1" x14ac:dyDescent="0.2">
      <c r="A19" s="48"/>
      <c r="B19" s="48"/>
      <c r="C19" s="48"/>
      <c r="D19" s="48"/>
      <c r="E19" s="48"/>
      <c r="F19" s="48"/>
      <c r="G19" s="48"/>
      <c r="H19" s="48"/>
      <c r="I19" s="48"/>
      <c r="J19" s="48"/>
      <c r="K19" s="48"/>
      <c r="L19" s="48"/>
      <c r="M19" s="48"/>
      <c r="N19" s="48"/>
      <c r="O19" s="48"/>
      <c r="P19" s="48"/>
      <c r="Q19" s="48"/>
      <c r="R19" s="48"/>
      <c r="S19" s="48"/>
      <c r="T19" s="48"/>
      <c r="U19" s="48"/>
    </row>
    <row r="20" spans="1:21" ht="13.5" customHeight="1" x14ac:dyDescent="0.2">
      <c r="A20" s="48"/>
      <c r="B20" s="48"/>
      <c r="C20" s="48"/>
      <c r="D20" s="48"/>
      <c r="E20" s="48"/>
      <c r="F20" s="48"/>
      <c r="G20" s="48"/>
      <c r="H20" s="48"/>
      <c r="I20" s="48"/>
      <c r="J20" s="48"/>
      <c r="K20" s="48"/>
      <c r="L20" s="48"/>
      <c r="M20" s="48"/>
      <c r="N20" s="48"/>
      <c r="O20" s="48"/>
      <c r="P20" s="48"/>
      <c r="Q20" s="48"/>
      <c r="R20" s="48"/>
      <c r="S20" s="48"/>
      <c r="T20" s="48"/>
      <c r="U20" s="48"/>
    </row>
    <row r="21" spans="1:21" ht="13.5" customHeight="1" x14ac:dyDescent="0.2">
      <c r="A21" s="48"/>
      <c r="B21" s="48"/>
      <c r="C21" s="48"/>
      <c r="D21" s="48"/>
      <c r="E21" s="48"/>
      <c r="F21" s="48"/>
      <c r="G21" s="48"/>
      <c r="H21" s="48"/>
      <c r="I21" s="48"/>
      <c r="J21" s="48"/>
      <c r="K21" s="48"/>
      <c r="L21" s="48"/>
      <c r="M21" s="48"/>
      <c r="N21" s="48"/>
      <c r="O21" s="48"/>
      <c r="P21" s="48"/>
      <c r="Q21" s="48"/>
      <c r="R21" s="48"/>
      <c r="S21" s="48"/>
      <c r="T21" s="48"/>
      <c r="U21" s="48"/>
    </row>
    <row r="22" spans="1:21" ht="13.5" customHeight="1" x14ac:dyDescent="0.2">
      <c r="A22" s="48"/>
      <c r="B22" s="48"/>
      <c r="C22" s="48"/>
      <c r="D22" s="48"/>
      <c r="E22" s="48"/>
      <c r="F22" s="48"/>
      <c r="G22" s="48"/>
      <c r="H22" s="48"/>
      <c r="I22" s="48"/>
      <c r="J22" s="48"/>
      <c r="K22" s="48"/>
      <c r="L22" s="48"/>
      <c r="M22" s="48"/>
      <c r="N22" s="48"/>
      <c r="O22" s="48"/>
      <c r="P22" s="48"/>
      <c r="Q22" s="48"/>
      <c r="R22" s="48"/>
      <c r="S22" s="48"/>
      <c r="T22" s="48"/>
      <c r="U22" s="48"/>
    </row>
    <row r="23" spans="1:21" ht="13.5" customHeight="1" x14ac:dyDescent="0.2">
      <c r="A23" s="48"/>
      <c r="B23" s="48"/>
      <c r="C23" s="48"/>
      <c r="D23" s="48"/>
      <c r="E23" s="48"/>
      <c r="F23" s="48"/>
      <c r="G23" s="48"/>
      <c r="H23" s="48"/>
      <c r="I23" s="48"/>
      <c r="J23" s="48"/>
      <c r="K23" s="48"/>
      <c r="L23" s="48"/>
      <c r="M23" s="48"/>
      <c r="N23" s="48"/>
      <c r="O23" s="48"/>
      <c r="P23" s="48"/>
      <c r="Q23" s="48"/>
      <c r="R23" s="48"/>
      <c r="S23" s="48"/>
      <c r="T23" s="48"/>
      <c r="U23" s="48"/>
    </row>
    <row r="24" spans="1:21" ht="13.5" customHeight="1" x14ac:dyDescent="0.2">
      <c r="A24" s="48"/>
      <c r="B24" s="48"/>
      <c r="C24" s="48"/>
      <c r="D24" s="48"/>
      <c r="E24" s="48"/>
      <c r="F24" s="48"/>
      <c r="G24" s="48"/>
      <c r="H24" s="48"/>
      <c r="I24" s="48"/>
      <c r="J24" s="48"/>
      <c r="K24" s="48"/>
      <c r="L24" s="48"/>
      <c r="M24" s="48"/>
      <c r="N24" s="48"/>
      <c r="O24" s="48"/>
      <c r="P24" s="48"/>
      <c r="Q24" s="48"/>
      <c r="R24" s="48"/>
      <c r="S24" s="48"/>
      <c r="T24" s="48"/>
      <c r="U24" s="48"/>
    </row>
    <row r="25" spans="1:21" ht="13.5" customHeight="1" x14ac:dyDescent="0.2">
      <c r="A25" s="48"/>
      <c r="B25" s="48"/>
      <c r="C25" s="48"/>
      <c r="D25" s="48"/>
      <c r="E25" s="48"/>
      <c r="F25" s="48"/>
      <c r="G25" s="48"/>
      <c r="H25" s="48"/>
      <c r="I25" s="48"/>
      <c r="J25" s="48"/>
      <c r="K25" s="48"/>
      <c r="L25" s="48"/>
      <c r="M25" s="48"/>
      <c r="N25" s="48"/>
      <c r="O25" s="48"/>
      <c r="P25" s="48"/>
      <c r="Q25" s="48"/>
      <c r="R25" s="48"/>
      <c r="S25" s="48"/>
      <c r="T25" s="48"/>
      <c r="U25" s="48"/>
    </row>
    <row r="26" spans="1:21" ht="13.5" customHeight="1" x14ac:dyDescent="0.2">
      <c r="A26" s="48"/>
      <c r="B26" s="48"/>
      <c r="C26" s="48"/>
      <c r="D26" s="48"/>
      <c r="E26" s="48"/>
      <c r="F26" s="48"/>
      <c r="G26" s="48"/>
      <c r="H26" s="48"/>
      <c r="I26" s="48"/>
      <c r="J26" s="48"/>
      <c r="K26" s="48"/>
      <c r="L26" s="48"/>
      <c r="M26" s="48"/>
      <c r="N26" s="48"/>
      <c r="O26" s="48"/>
      <c r="P26" s="48"/>
      <c r="Q26" s="48"/>
      <c r="R26" s="48"/>
      <c r="S26" s="48"/>
      <c r="T26" s="48"/>
      <c r="U26" s="48"/>
    </row>
    <row r="27" spans="1:21" ht="13.5" customHeight="1" x14ac:dyDescent="0.2">
      <c r="A27" s="48"/>
      <c r="B27" s="48"/>
      <c r="C27" s="48"/>
      <c r="D27" s="48"/>
      <c r="E27" s="48"/>
      <c r="F27" s="48"/>
      <c r="G27" s="48"/>
      <c r="H27" s="48"/>
      <c r="I27" s="48"/>
      <c r="J27" s="48"/>
      <c r="K27" s="48"/>
      <c r="L27" s="48"/>
      <c r="M27" s="48"/>
      <c r="N27" s="48"/>
      <c r="O27" s="48"/>
      <c r="P27" s="48"/>
      <c r="Q27" s="48"/>
      <c r="R27" s="48"/>
      <c r="S27" s="48"/>
      <c r="T27" s="48"/>
      <c r="U27" s="48"/>
    </row>
    <row r="28" spans="1:21" ht="13.5" customHeight="1" x14ac:dyDescent="0.2">
      <c r="A28" s="48"/>
      <c r="B28" s="48"/>
      <c r="C28" s="48"/>
      <c r="D28" s="48"/>
      <c r="E28" s="48"/>
      <c r="F28" s="48"/>
      <c r="G28" s="48"/>
      <c r="H28" s="48"/>
      <c r="I28" s="48"/>
      <c r="J28" s="48"/>
      <c r="K28" s="48"/>
      <c r="L28" s="48"/>
      <c r="M28" s="48"/>
      <c r="N28" s="48"/>
      <c r="O28" s="48"/>
      <c r="P28" s="48"/>
      <c r="Q28" s="48"/>
      <c r="R28" s="48"/>
      <c r="S28" s="48"/>
      <c r="T28" s="48"/>
      <c r="U28" s="48"/>
    </row>
    <row r="29" spans="1:21" ht="13.5" customHeight="1" x14ac:dyDescent="0.2">
      <c r="A29" s="48"/>
      <c r="B29" s="48"/>
      <c r="C29" s="48"/>
      <c r="D29" s="48"/>
      <c r="E29" s="48"/>
      <c r="F29" s="48"/>
      <c r="G29" s="48"/>
      <c r="H29" s="48"/>
      <c r="I29" s="48"/>
      <c r="J29" s="48"/>
      <c r="K29" s="48"/>
      <c r="L29" s="48"/>
      <c r="M29" s="48"/>
      <c r="N29" s="48"/>
      <c r="O29" s="48"/>
      <c r="P29" s="48"/>
      <c r="Q29" s="48"/>
      <c r="R29" s="48"/>
      <c r="S29" s="48"/>
      <c r="T29" s="48"/>
      <c r="U29" s="48"/>
    </row>
    <row r="30" spans="1:21" ht="13.5" customHeight="1" x14ac:dyDescent="0.2">
      <c r="A30" s="48"/>
      <c r="B30" s="48"/>
      <c r="C30" s="48"/>
      <c r="D30" s="48"/>
      <c r="E30" s="48"/>
      <c r="F30" s="48"/>
      <c r="G30" s="48"/>
      <c r="H30" s="48"/>
      <c r="I30" s="48"/>
      <c r="J30" s="48"/>
      <c r="K30" s="48"/>
      <c r="L30" s="48"/>
      <c r="M30" s="48"/>
      <c r="N30" s="48"/>
      <c r="O30" s="48"/>
      <c r="P30" s="48"/>
      <c r="Q30" s="48"/>
      <c r="R30" s="48"/>
      <c r="S30" s="48"/>
      <c r="T30" s="48"/>
      <c r="U30" s="48"/>
    </row>
    <row r="31" spans="1:21" ht="13.5" customHeight="1" x14ac:dyDescent="0.2">
      <c r="A31" s="48"/>
      <c r="B31" s="48"/>
      <c r="C31" s="48"/>
      <c r="D31" s="48"/>
      <c r="E31" s="48"/>
      <c r="F31" s="48"/>
      <c r="G31" s="48"/>
      <c r="H31" s="48"/>
      <c r="I31" s="48"/>
      <c r="J31" s="48"/>
      <c r="K31" s="48"/>
      <c r="L31" s="48"/>
      <c r="M31" s="48"/>
      <c r="N31" s="48"/>
      <c r="O31" s="48"/>
      <c r="P31" s="48"/>
      <c r="Q31" s="48"/>
      <c r="R31" s="48"/>
      <c r="S31" s="48"/>
      <c r="T31" s="48"/>
      <c r="U31" s="48"/>
    </row>
    <row r="32" spans="1:21" ht="13.5" customHeight="1" x14ac:dyDescent="0.2">
      <c r="A32" s="48"/>
      <c r="B32" s="48"/>
      <c r="C32" s="48"/>
      <c r="D32" s="48"/>
      <c r="E32" s="48"/>
      <c r="F32" s="48"/>
      <c r="G32" s="48"/>
      <c r="H32" s="48"/>
      <c r="I32" s="48"/>
      <c r="J32" s="48"/>
      <c r="K32" s="48"/>
      <c r="L32" s="48"/>
      <c r="M32" s="48"/>
      <c r="N32" s="48"/>
      <c r="O32" s="48"/>
      <c r="P32" s="48"/>
      <c r="Q32" s="48"/>
      <c r="R32" s="48"/>
      <c r="S32" s="48"/>
      <c r="T32" s="48"/>
      <c r="U32" s="48"/>
    </row>
    <row r="33" spans="1:21" ht="13.5" customHeight="1" x14ac:dyDescent="0.2">
      <c r="A33" s="48"/>
      <c r="B33" s="48"/>
      <c r="C33" s="48"/>
      <c r="D33" s="48"/>
      <c r="E33" s="48"/>
      <c r="F33" s="48"/>
      <c r="G33" s="48"/>
      <c r="H33" s="48"/>
      <c r="I33" s="48"/>
      <c r="J33" s="48"/>
      <c r="K33" s="48"/>
      <c r="L33" s="48"/>
      <c r="M33" s="48"/>
      <c r="N33" s="48"/>
      <c r="O33" s="48"/>
      <c r="P33" s="48"/>
      <c r="Q33" s="48"/>
      <c r="R33" s="48"/>
      <c r="S33" s="48"/>
      <c r="T33" s="48"/>
      <c r="U33" s="48"/>
    </row>
    <row r="34" spans="1:21" ht="13.5" customHeight="1" x14ac:dyDescent="0.2">
      <c r="A34" s="48"/>
      <c r="B34" s="48"/>
      <c r="C34" s="48"/>
      <c r="D34" s="48"/>
      <c r="E34" s="48"/>
      <c r="F34" s="48"/>
      <c r="G34" s="48"/>
      <c r="H34" s="48"/>
      <c r="I34" s="48"/>
      <c r="J34" s="48"/>
      <c r="K34" s="48"/>
      <c r="L34" s="48"/>
      <c r="M34" s="48"/>
      <c r="N34" s="48"/>
      <c r="O34" s="48"/>
      <c r="P34" s="48"/>
      <c r="Q34" s="48"/>
      <c r="R34" s="48"/>
      <c r="S34" s="48"/>
      <c r="T34" s="48"/>
      <c r="U34" s="48"/>
    </row>
    <row r="35" spans="1:21" ht="13.5" customHeight="1" x14ac:dyDescent="0.2">
      <c r="A35" s="48"/>
      <c r="B35" s="48"/>
      <c r="C35" s="48"/>
      <c r="D35" s="48"/>
      <c r="E35" s="48"/>
      <c r="F35" s="48"/>
      <c r="G35" s="48"/>
      <c r="H35" s="48"/>
      <c r="I35" s="48"/>
      <c r="J35" s="48"/>
      <c r="K35" s="48"/>
      <c r="L35" s="48"/>
      <c r="M35" s="48"/>
      <c r="N35" s="48"/>
      <c r="O35" s="48"/>
      <c r="P35" s="48"/>
      <c r="Q35" s="48"/>
      <c r="R35" s="48"/>
      <c r="S35" s="48"/>
      <c r="T35" s="48"/>
      <c r="U35" s="48"/>
    </row>
    <row r="36" spans="1:21" ht="13.5" customHeight="1" x14ac:dyDescent="0.2">
      <c r="A36" s="48"/>
      <c r="B36" s="48"/>
      <c r="C36" s="48"/>
      <c r="D36" s="48"/>
      <c r="E36" s="48"/>
      <c r="F36" s="48"/>
      <c r="G36" s="48"/>
      <c r="H36" s="48"/>
      <c r="I36" s="48"/>
      <c r="J36" s="48"/>
      <c r="K36" s="48"/>
      <c r="L36" s="48"/>
      <c r="M36" s="48"/>
      <c r="N36" s="48"/>
      <c r="O36" s="48"/>
      <c r="P36" s="48"/>
      <c r="Q36" s="48"/>
      <c r="R36" s="48"/>
      <c r="S36" s="48"/>
      <c r="T36" s="48"/>
      <c r="U36" s="48"/>
    </row>
    <row r="37" spans="1:21" ht="13.5" customHeight="1" x14ac:dyDescent="0.2">
      <c r="A37" s="48"/>
      <c r="B37" s="48"/>
      <c r="C37" s="48"/>
      <c r="D37" s="48"/>
      <c r="E37" s="48"/>
      <c r="F37" s="48"/>
      <c r="G37" s="48"/>
      <c r="H37" s="48"/>
      <c r="I37" s="48"/>
      <c r="J37" s="48"/>
      <c r="K37" s="48"/>
      <c r="L37" s="48"/>
      <c r="M37" s="48"/>
      <c r="N37" s="48"/>
      <c r="O37" s="48"/>
      <c r="P37" s="48"/>
      <c r="Q37" s="48"/>
      <c r="R37" s="48"/>
      <c r="S37" s="48"/>
      <c r="T37" s="48"/>
      <c r="U37" s="48"/>
    </row>
    <row r="38" spans="1:21" ht="13.5" customHeight="1" x14ac:dyDescent="0.2">
      <c r="A38" s="48"/>
      <c r="B38" s="48"/>
      <c r="C38" s="48"/>
      <c r="D38" s="48"/>
      <c r="E38" s="48"/>
      <c r="F38" s="48"/>
      <c r="G38" s="48"/>
      <c r="H38" s="48"/>
      <c r="I38" s="48"/>
      <c r="J38" s="48"/>
      <c r="K38" s="48"/>
      <c r="L38" s="48"/>
      <c r="M38" s="48"/>
      <c r="N38" s="48"/>
      <c r="O38" s="48"/>
      <c r="P38" s="48"/>
      <c r="Q38" s="48"/>
      <c r="R38" s="48"/>
      <c r="S38" s="48"/>
      <c r="T38" s="48"/>
      <c r="U38" s="48"/>
    </row>
    <row r="39" spans="1:21" ht="13.5" customHeight="1" x14ac:dyDescent="0.2">
      <c r="A39" s="48"/>
      <c r="B39" s="48"/>
      <c r="C39" s="48"/>
      <c r="D39" s="48"/>
      <c r="E39" s="48"/>
      <c r="F39" s="48"/>
      <c r="G39" s="48"/>
      <c r="H39" s="48"/>
      <c r="I39" s="48"/>
      <c r="J39" s="48"/>
      <c r="K39" s="48"/>
      <c r="L39" s="48"/>
      <c r="M39" s="48"/>
      <c r="N39" s="48"/>
      <c r="O39" s="48"/>
      <c r="P39" s="48"/>
      <c r="Q39" s="48"/>
      <c r="R39" s="48"/>
      <c r="S39" s="48"/>
      <c r="T39" s="48"/>
      <c r="U39" s="48"/>
    </row>
    <row r="40" spans="1:21" ht="13.5" customHeight="1" x14ac:dyDescent="0.2">
      <c r="A40" s="48"/>
      <c r="B40" s="48"/>
      <c r="C40" s="48"/>
      <c r="D40" s="48"/>
      <c r="E40" s="48"/>
      <c r="F40" s="48"/>
      <c r="G40" s="48"/>
      <c r="H40" s="48"/>
      <c r="I40" s="48"/>
      <c r="J40" s="48"/>
      <c r="K40" s="48"/>
      <c r="L40" s="48"/>
      <c r="M40" s="48"/>
      <c r="N40" s="48"/>
      <c r="O40" s="48"/>
      <c r="P40" s="48"/>
      <c r="Q40" s="48"/>
      <c r="R40" s="48"/>
      <c r="S40" s="48"/>
      <c r="T40" s="48"/>
      <c r="U40" s="48"/>
    </row>
    <row r="41" spans="1:21" ht="13.5" customHeight="1" x14ac:dyDescent="0.2">
      <c r="A41" s="48"/>
      <c r="B41" s="48"/>
      <c r="C41" s="48"/>
      <c r="D41" s="48"/>
      <c r="E41" s="48"/>
      <c r="F41" s="48"/>
      <c r="G41" s="48"/>
      <c r="H41" s="48"/>
      <c r="I41" s="48"/>
      <c r="J41" s="48"/>
      <c r="K41" s="48"/>
      <c r="L41" s="48"/>
      <c r="M41" s="48"/>
      <c r="N41" s="48"/>
      <c r="O41" s="48"/>
      <c r="P41" s="48"/>
      <c r="Q41" s="48"/>
      <c r="R41" s="48"/>
      <c r="S41" s="48"/>
      <c r="T41" s="48"/>
      <c r="U41" s="48"/>
    </row>
    <row r="42" spans="1:21" ht="13.5" customHeight="1" x14ac:dyDescent="0.2">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x14ac:dyDescent="0.25">
      <c r="A43" s="48"/>
      <c r="B43" s="48"/>
      <c r="C43" s="48"/>
      <c r="D43" s="48"/>
      <c r="E43" s="48"/>
      <c r="F43" s="48"/>
      <c r="G43" s="48"/>
      <c r="H43" s="48"/>
      <c r="I43" s="48"/>
      <c r="J43" s="48"/>
      <c r="K43" s="48"/>
      <c r="L43" s="48"/>
      <c r="M43" s="48"/>
      <c r="N43" s="48"/>
      <c r="O43" s="50" t="s">
        <v>7</v>
      </c>
      <c r="P43" s="48"/>
      <c r="Q43" s="48"/>
      <c r="R43" s="48"/>
      <c r="S43" s="48"/>
      <c r="T43" s="48"/>
      <c r="U43" s="48"/>
    </row>
    <row r="44" spans="1:21" ht="30.75" customHeight="1" thickBot="1" x14ac:dyDescent="0.25">
      <c r="A44" s="48"/>
      <c r="B44" s="51" t="s">
        <v>8</v>
      </c>
      <c r="C44" s="52"/>
      <c r="D44" s="52"/>
      <c r="E44" s="53"/>
      <c r="F44" s="53"/>
      <c r="G44" s="53"/>
      <c r="H44" s="53"/>
      <c r="I44" s="53"/>
      <c r="J44" s="54" t="s">
        <v>2</v>
      </c>
      <c r="K44" s="55" t="s">
        <v>524</v>
      </c>
      <c r="L44" s="56" t="s">
        <v>525</v>
      </c>
      <c r="M44" s="56" t="s">
        <v>526</v>
      </c>
      <c r="N44" s="56" t="s">
        <v>527</v>
      </c>
      <c r="O44" s="57" t="s">
        <v>528</v>
      </c>
      <c r="P44" s="48"/>
      <c r="Q44" s="48"/>
      <c r="R44" s="48"/>
      <c r="S44" s="48"/>
      <c r="T44" s="48"/>
      <c r="U44" s="48"/>
    </row>
    <row r="45" spans="1:21" ht="30.75" customHeight="1" x14ac:dyDescent="0.2">
      <c r="A45" s="48"/>
      <c r="B45" s="1176" t="s">
        <v>9</v>
      </c>
      <c r="C45" s="1177"/>
      <c r="D45" s="58"/>
      <c r="E45" s="1182" t="s">
        <v>10</v>
      </c>
      <c r="F45" s="1182"/>
      <c r="G45" s="1182"/>
      <c r="H45" s="1182"/>
      <c r="I45" s="1182"/>
      <c r="J45" s="1183"/>
      <c r="K45" s="59">
        <v>537</v>
      </c>
      <c r="L45" s="60">
        <v>591</v>
      </c>
      <c r="M45" s="60">
        <v>599</v>
      </c>
      <c r="N45" s="60">
        <v>599</v>
      </c>
      <c r="O45" s="61">
        <v>532</v>
      </c>
      <c r="P45" s="48"/>
      <c r="Q45" s="48"/>
      <c r="R45" s="48"/>
      <c r="S45" s="48"/>
      <c r="T45" s="48"/>
      <c r="U45" s="48"/>
    </row>
    <row r="46" spans="1:21" ht="30.75" customHeight="1" x14ac:dyDescent="0.2">
      <c r="A46" s="48"/>
      <c r="B46" s="1178"/>
      <c r="C46" s="1179"/>
      <c r="D46" s="62"/>
      <c r="E46" s="1155" t="s">
        <v>11</v>
      </c>
      <c r="F46" s="1155"/>
      <c r="G46" s="1155"/>
      <c r="H46" s="1155"/>
      <c r="I46" s="1155"/>
      <c r="J46" s="1156"/>
      <c r="K46" s="63" t="s">
        <v>485</v>
      </c>
      <c r="L46" s="64" t="s">
        <v>485</v>
      </c>
      <c r="M46" s="64" t="s">
        <v>485</v>
      </c>
      <c r="N46" s="64" t="s">
        <v>485</v>
      </c>
      <c r="O46" s="65" t="s">
        <v>485</v>
      </c>
      <c r="P46" s="48"/>
      <c r="Q46" s="48"/>
      <c r="R46" s="48"/>
      <c r="S46" s="48"/>
      <c r="T46" s="48"/>
      <c r="U46" s="48"/>
    </row>
    <row r="47" spans="1:21" ht="30.75" customHeight="1" x14ac:dyDescent="0.2">
      <c r="A47" s="48"/>
      <c r="B47" s="1178"/>
      <c r="C47" s="1179"/>
      <c r="D47" s="62"/>
      <c r="E47" s="1155" t="s">
        <v>12</v>
      </c>
      <c r="F47" s="1155"/>
      <c r="G47" s="1155"/>
      <c r="H47" s="1155"/>
      <c r="I47" s="1155"/>
      <c r="J47" s="1156"/>
      <c r="K47" s="63" t="s">
        <v>485</v>
      </c>
      <c r="L47" s="64" t="s">
        <v>485</v>
      </c>
      <c r="M47" s="64" t="s">
        <v>485</v>
      </c>
      <c r="N47" s="64" t="s">
        <v>485</v>
      </c>
      <c r="O47" s="65" t="s">
        <v>485</v>
      </c>
      <c r="P47" s="48"/>
      <c r="Q47" s="48"/>
      <c r="R47" s="48"/>
      <c r="S47" s="48"/>
      <c r="T47" s="48"/>
      <c r="U47" s="48"/>
    </row>
    <row r="48" spans="1:21" ht="30.75" customHeight="1" x14ac:dyDescent="0.2">
      <c r="A48" s="48"/>
      <c r="B48" s="1178"/>
      <c r="C48" s="1179"/>
      <c r="D48" s="62"/>
      <c r="E48" s="1155" t="s">
        <v>13</v>
      </c>
      <c r="F48" s="1155"/>
      <c r="G48" s="1155"/>
      <c r="H48" s="1155"/>
      <c r="I48" s="1155"/>
      <c r="J48" s="1156"/>
      <c r="K48" s="63">
        <v>235</v>
      </c>
      <c r="L48" s="64">
        <v>244</v>
      </c>
      <c r="M48" s="64">
        <v>225</v>
      </c>
      <c r="N48" s="64">
        <v>222</v>
      </c>
      <c r="O48" s="65">
        <v>183</v>
      </c>
      <c r="P48" s="48"/>
      <c r="Q48" s="48"/>
      <c r="R48" s="48"/>
      <c r="S48" s="48"/>
      <c r="T48" s="48"/>
      <c r="U48" s="48"/>
    </row>
    <row r="49" spans="1:21" ht="30.75" customHeight="1" x14ac:dyDescent="0.2">
      <c r="A49" s="48"/>
      <c r="B49" s="1178"/>
      <c r="C49" s="1179"/>
      <c r="D49" s="62"/>
      <c r="E49" s="1155" t="s">
        <v>14</v>
      </c>
      <c r="F49" s="1155"/>
      <c r="G49" s="1155"/>
      <c r="H49" s="1155"/>
      <c r="I49" s="1155"/>
      <c r="J49" s="1156"/>
      <c r="K49" s="63">
        <v>33</v>
      </c>
      <c r="L49" s="64">
        <v>38</v>
      </c>
      <c r="M49" s="64">
        <v>46</v>
      </c>
      <c r="N49" s="64">
        <v>38</v>
      </c>
      <c r="O49" s="65">
        <v>60</v>
      </c>
      <c r="P49" s="48"/>
      <c r="Q49" s="48"/>
      <c r="R49" s="48"/>
      <c r="S49" s="48"/>
      <c r="T49" s="48"/>
      <c r="U49" s="48"/>
    </row>
    <row r="50" spans="1:21" ht="30.75" customHeight="1" x14ac:dyDescent="0.2">
      <c r="A50" s="48"/>
      <c r="B50" s="1178"/>
      <c r="C50" s="1179"/>
      <c r="D50" s="62"/>
      <c r="E50" s="1155" t="s">
        <v>15</v>
      </c>
      <c r="F50" s="1155"/>
      <c r="G50" s="1155"/>
      <c r="H50" s="1155"/>
      <c r="I50" s="1155"/>
      <c r="J50" s="1156"/>
      <c r="K50" s="63" t="s">
        <v>485</v>
      </c>
      <c r="L50" s="64" t="s">
        <v>485</v>
      </c>
      <c r="M50" s="64" t="s">
        <v>485</v>
      </c>
      <c r="N50" s="64" t="s">
        <v>485</v>
      </c>
      <c r="O50" s="65" t="s">
        <v>485</v>
      </c>
      <c r="P50" s="48"/>
      <c r="Q50" s="48"/>
      <c r="R50" s="48"/>
      <c r="S50" s="48"/>
      <c r="T50" s="48"/>
      <c r="U50" s="48"/>
    </row>
    <row r="51" spans="1:21" ht="30.75" customHeight="1" x14ac:dyDescent="0.2">
      <c r="A51" s="48"/>
      <c r="B51" s="1180"/>
      <c r="C51" s="1181"/>
      <c r="D51" s="66"/>
      <c r="E51" s="1155" t="s">
        <v>16</v>
      </c>
      <c r="F51" s="1155"/>
      <c r="G51" s="1155"/>
      <c r="H51" s="1155"/>
      <c r="I51" s="1155"/>
      <c r="J51" s="1156"/>
      <c r="K51" s="63" t="s">
        <v>485</v>
      </c>
      <c r="L51" s="64" t="s">
        <v>485</v>
      </c>
      <c r="M51" s="64" t="s">
        <v>485</v>
      </c>
      <c r="N51" s="64" t="s">
        <v>485</v>
      </c>
      <c r="O51" s="65" t="s">
        <v>485</v>
      </c>
      <c r="P51" s="48"/>
      <c r="Q51" s="48"/>
      <c r="R51" s="48"/>
      <c r="S51" s="48"/>
      <c r="T51" s="48"/>
      <c r="U51" s="48"/>
    </row>
    <row r="52" spans="1:21" ht="30.75" customHeight="1" x14ac:dyDescent="0.2">
      <c r="A52" s="48"/>
      <c r="B52" s="1153" t="s">
        <v>17</v>
      </c>
      <c r="C52" s="1154"/>
      <c r="D52" s="66"/>
      <c r="E52" s="1155" t="s">
        <v>18</v>
      </c>
      <c r="F52" s="1155"/>
      <c r="G52" s="1155"/>
      <c r="H52" s="1155"/>
      <c r="I52" s="1155"/>
      <c r="J52" s="1156"/>
      <c r="K52" s="63">
        <v>587</v>
      </c>
      <c r="L52" s="64">
        <v>598</v>
      </c>
      <c r="M52" s="64">
        <v>597</v>
      </c>
      <c r="N52" s="64">
        <v>550</v>
      </c>
      <c r="O52" s="65">
        <v>500</v>
      </c>
      <c r="P52" s="48"/>
      <c r="Q52" s="48"/>
      <c r="R52" s="48"/>
      <c r="S52" s="48"/>
      <c r="T52" s="48"/>
      <c r="U52" s="48"/>
    </row>
    <row r="53" spans="1:21" ht="30.75" customHeight="1" thickBot="1" x14ac:dyDescent="0.25">
      <c r="A53" s="48"/>
      <c r="B53" s="1157" t="s">
        <v>19</v>
      </c>
      <c r="C53" s="1158"/>
      <c r="D53" s="67"/>
      <c r="E53" s="1159" t="s">
        <v>20</v>
      </c>
      <c r="F53" s="1159"/>
      <c r="G53" s="1159"/>
      <c r="H53" s="1159"/>
      <c r="I53" s="1159"/>
      <c r="J53" s="1160"/>
      <c r="K53" s="68">
        <v>218</v>
      </c>
      <c r="L53" s="69">
        <v>275</v>
      </c>
      <c r="M53" s="69">
        <v>273</v>
      </c>
      <c r="N53" s="69">
        <v>309</v>
      </c>
      <c r="O53" s="70">
        <v>275</v>
      </c>
      <c r="P53" s="48"/>
      <c r="Q53" s="48"/>
      <c r="R53" s="48"/>
      <c r="S53" s="48"/>
      <c r="T53" s="48"/>
      <c r="U53" s="48"/>
    </row>
    <row r="54" spans="1:21" ht="24" customHeight="1" x14ac:dyDescent="0.2">
      <c r="A54" s="48"/>
      <c r="B54" s="71" t="s">
        <v>21</v>
      </c>
      <c r="C54" s="48"/>
      <c r="D54" s="48"/>
      <c r="E54" s="48"/>
      <c r="F54" s="48"/>
      <c r="G54" s="48"/>
      <c r="H54" s="48"/>
      <c r="I54" s="48"/>
      <c r="J54" s="48"/>
      <c r="K54" s="48"/>
      <c r="L54" s="48"/>
      <c r="M54" s="48"/>
      <c r="N54" s="48"/>
      <c r="O54" s="48"/>
      <c r="P54" s="48"/>
      <c r="Q54" s="48"/>
      <c r="R54" s="48"/>
      <c r="S54" s="48"/>
      <c r="T54" s="48"/>
      <c r="U54" s="48"/>
    </row>
    <row r="55" spans="1:21" ht="24" customHeight="1" x14ac:dyDescent="0.2">
      <c r="A55" s="48"/>
      <c r="B55" s="71"/>
      <c r="C55" s="48"/>
      <c r="D55" s="48"/>
      <c r="E55" s="48"/>
      <c r="F55" s="48"/>
      <c r="G55" s="48"/>
      <c r="H55" s="48"/>
      <c r="I55" s="48"/>
      <c r="J55" s="48"/>
      <c r="K55" s="48"/>
      <c r="L55" s="48"/>
      <c r="M55" s="48"/>
      <c r="N55" s="48"/>
      <c r="O55" s="48"/>
      <c r="P55" s="48"/>
      <c r="Q55" s="48"/>
      <c r="R55" s="48"/>
      <c r="S55" s="48"/>
      <c r="T55" s="48"/>
      <c r="U55" s="48"/>
    </row>
    <row r="56" spans="1:21" ht="24" customHeight="1" thickBot="1" x14ac:dyDescent="0.25">
      <c r="A56" s="48"/>
      <c r="B56" s="72" t="s">
        <v>22</v>
      </c>
      <c r="C56" s="73"/>
      <c r="D56" s="73"/>
      <c r="E56" s="73"/>
      <c r="F56" s="73"/>
      <c r="G56" s="73"/>
      <c r="H56" s="73"/>
      <c r="I56" s="73"/>
      <c r="J56" s="73"/>
      <c r="K56" s="74"/>
      <c r="L56" s="74"/>
      <c r="M56" s="74"/>
      <c r="N56" s="74"/>
      <c r="O56" s="75" t="s">
        <v>23</v>
      </c>
      <c r="P56" s="48"/>
      <c r="Q56" s="48"/>
      <c r="R56" s="48"/>
      <c r="S56" s="48"/>
      <c r="T56" s="48"/>
      <c r="U56" s="48"/>
    </row>
    <row r="57" spans="1:21" ht="31.5" customHeight="1" thickBot="1" x14ac:dyDescent="0.25">
      <c r="A57" s="48"/>
      <c r="B57" s="76"/>
      <c r="C57" s="77"/>
      <c r="D57" s="77"/>
      <c r="E57" s="78"/>
      <c r="F57" s="78"/>
      <c r="G57" s="78"/>
      <c r="H57" s="78"/>
      <c r="I57" s="78"/>
      <c r="J57" s="79" t="s">
        <v>2</v>
      </c>
      <c r="K57" s="80" t="s">
        <v>539</v>
      </c>
      <c r="L57" s="81" t="s">
        <v>540</v>
      </c>
      <c r="M57" s="81" t="s">
        <v>541</v>
      </c>
      <c r="N57" s="81" t="s">
        <v>542</v>
      </c>
      <c r="O57" s="82" t="s">
        <v>543</v>
      </c>
      <c r="P57" s="48"/>
      <c r="Q57" s="48"/>
      <c r="R57" s="48"/>
      <c r="S57" s="48"/>
      <c r="T57" s="48"/>
      <c r="U57" s="48"/>
    </row>
    <row r="58" spans="1:21" ht="31.5" customHeight="1" x14ac:dyDescent="0.2">
      <c r="B58" s="1161" t="s">
        <v>24</v>
      </c>
      <c r="C58" s="1162"/>
      <c r="D58" s="1167" t="s">
        <v>25</v>
      </c>
      <c r="E58" s="1168"/>
      <c r="F58" s="1168"/>
      <c r="G58" s="1168"/>
      <c r="H58" s="1168"/>
      <c r="I58" s="1168"/>
      <c r="J58" s="1169"/>
      <c r="K58" s="83" t="s">
        <v>545</v>
      </c>
      <c r="L58" s="84" t="s">
        <v>545</v>
      </c>
      <c r="M58" s="84" t="s">
        <v>545</v>
      </c>
      <c r="N58" s="84" t="s">
        <v>545</v>
      </c>
      <c r="O58" s="85" t="s">
        <v>545</v>
      </c>
    </row>
    <row r="59" spans="1:21" ht="31.5" customHeight="1" x14ac:dyDescent="0.2">
      <c r="B59" s="1163"/>
      <c r="C59" s="1164"/>
      <c r="D59" s="1170" t="s">
        <v>26</v>
      </c>
      <c r="E59" s="1171"/>
      <c r="F59" s="1171"/>
      <c r="G59" s="1171"/>
      <c r="H59" s="1171"/>
      <c r="I59" s="1171"/>
      <c r="J59" s="1172"/>
      <c r="K59" s="86" t="s">
        <v>545</v>
      </c>
      <c r="L59" s="87" t="s">
        <v>545</v>
      </c>
      <c r="M59" s="87" t="s">
        <v>545</v>
      </c>
      <c r="N59" s="87" t="s">
        <v>545</v>
      </c>
      <c r="O59" s="88" t="s">
        <v>545</v>
      </c>
    </row>
    <row r="60" spans="1:21" ht="31.5" customHeight="1" thickBot="1" x14ac:dyDescent="0.25">
      <c r="B60" s="1165"/>
      <c r="C60" s="1166"/>
      <c r="D60" s="1173" t="s">
        <v>27</v>
      </c>
      <c r="E60" s="1174"/>
      <c r="F60" s="1174"/>
      <c r="G60" s="1174"/>
      <c r="H60" s="1174"/>
      <c r="I60" s="1174"/>
      <c r="J60" s="1175"/>
      <c r="K60" s="89" t="s">
        <v>545</v>
      </c>
      <c r="L60" s="90" t="s">
        <v>545</v>
      </c>
      <c r="M60" s="90" t="s">
        <v>545</v>
      </c>
      <c r="N60" s="90" t="s">
        <v>545</v>
      </c>
      <c r="O60" s="91" t="s">
        <v>545</v>
      </c>
    </row>
    <row r="61" spans="1:21" ht="24" customHeight="1" x14ac:dyDescent="0.2">
      <c r="B61" s="92"/>
      <c r="C61" s="92"/>
      <c r="D61" s="93" t="s">
        <v>28</v>
      </c>
      <c r="E61" s="94"/>
      <c r="F61" s="94"/>
      <c r="G61" s="94"/>
      <c r="H61" s="94"/>
      <c r="I61" s="94"/>
      <c r="J61" s="94"/>
      <c r="K61" s="94"/>
      <c r="L61" s="94"/>
      <c r="M61" s="94"/>
      <c r="N61" s="94"/>
      <c r="O61" s="94"/>
    </row>
    <row r="62" spans="1:21" ht="24" customHeight="1" x14ac:dyDescent="0.2">
      <c r="B62" s="95"/>
      <c r="C62" s="95"/>
      <c r="D62" s="93" t="s">
        <v>29</v>
      </c>
      <c r="E62" s="94"/>
      <c r="F62" s="94"/>
      <c r="G62" s="94"/>
      <c r="H62" s="94"/>
      <c r="I62" s="94"/>
      <c r="J62" s="94"/>
      <c r="K62" s="94"/>
      <c r="L62" s="94"/>
      <c r="M62" s="94"/>
      <c r="N62" s="94"/>
      <c r="O62" s="94"/>
    </row>
    <row r="63" spans="1:21" ht="24" customHeight="1" x14ac:dyDescent="0.2">
      <c r="A63" s="48"/>
      <c r="B63" s="71"/>
      <c r="C63" s="48"/>
      <c r="D63" s="48"/>
      <c r="E63" s="48"/>
      <c r="F63" s="48"/>
      <c r="G63" s="48"/>
      <c r="H63" s="48"/>
      <c r="I63" s="48"/>
      <c r="J63" s="48"/>
      <c r="K63" s="48"/>
      <c r="L63" s="48"/>
      <c r="M63" s="48"/>
      <c r="N63" s="48"/>
      <c r="O63" s="48"/>
      <c r="P63" s="48"/>
      <c r="Q63" s="48"/>
      <c r="R63" s="48"/>
      <c r="S63" s="48"/>
      <c r="T63" s="48"/>
      <c r="U63" s="48"/>
    </row>
    <row r="64" spans="1:21" ht="24" customHeight="1" x14ac:dyDescent="0.2">
      <c r="A64" s="48"/>
      <c r="B64" s="71"/>
      <c r="C64" s="48"/>
      <c r="D64" s="48"/>
      <c r="E64" s="48"/>
      <c r="F64" s="48"/>
      <c r="G64" s="48"/>
      <c r="H64" s="48"/>
      <c r="I64" s="48"/>
      <c r="J64" s="48"/>
      <c r="K64" s="48"/>
      <c r="L64" s="48"/>
      <c r="M64" s="48"/>
      <c r="N64" s="48"/>
      <c r="O64" s="48"/>
      <c r="P64" s="48"/>
      <c r="Q64" s="48"/>
      <c r="R64" s="48"/>
      <c r="S64" s="48"/>
      <c r="T64" s="48"/>
      <c r="U64" s="48"/>
    </row>
  </sheetData>
  <sheetProtection algorithmName="SHA-512" hashValue="CEf4EpR6qSpe1/M22t/xkT0RnRDEDrtwLKq1OpOyLzap7IWutg6BfpTWN1OvYR7jx0TczdRO2nk5O3P1eMDTeA==" saltValue="WrrQIbRwNPDrON2OVCOz9Q=="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SheetLayoutView="100" workbookViewId="0"/>
  </sheetViews>
  <sheetFormatPr defaultColWidth="0" defaultRowHeight="13.5" customHeight="1" zeroHeight="1" x14ac:dyDescent="0.2"/>
  <cols>
    <col min="1" max="1" width="6.6640625" style="96" customWidth="1"/>
    <col min="2" max="3" width="12.6640625" style="96" customWidth="1"/>
    <col min="4" max="4" width="11.6640625" style="96" customWidth="1"/>
    <col min="5" max="8" width="10.33203125" style="96" customWidth="1"/>
    <col min="9" max="13" width="16.33203125" style="96" customWidth="1"/>
    <col min="14" max="19" width="12.6640625" style="96" customWidth="1"/>
    <col min="20" max="16384" width="0" style="96"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7" t="s">
        <v>7</v>
      </c>
    </row>
    <row r="40" spans="2:13" ht="27.75" customHeight="1" thickBot="1" x14ac:dyDescent="0.25">
      <c r="B40" s="98" t="s">
        <v>8</v>
      </c>
      <c r="C40" s="99"/>
      <c r="D40" s="99"/>
      <c r="E40" s="100"/>
      <c r="F40" s="100"/>
      <c r="G40" s="100"/>
      <c r="H40" s="101" t="s">
        <v>2</v>
      </c>
      <c r="I40" s="102" t="s">
        <v>524</v>
      </c>
      <c r="J40" s="103" t="s">
        <v>525</v>
      </c>
      <c r="K40" s="103" t="s">
        <v>526</v>
      </c>
      <c r="L40" s="103" t="s">
        <v>527</v>
      </c>
      <c r="M40" s="104" t="s">
        <v>528</v>
      </c>
    </row>
    <row r="41" spans="2:13" ht="27.75" customHeight="1" x14ac:dyDescent="0.2">
      <c r="B41" s="1196" t="s">
        <v>30</v>
      </c>
      <c r="C41" s="1197"/>
      <c r="D41" s="105"/>
      <c r="E41" s="1198" t="s">
        <v>31</v>
      </c>
      <c r="F41" s="1198"/>
      <c r="G41" s="1198"/>
      <c r="H41" s="1199"/>
      <c r="I41" s="343">
        <v>6775</v>
      </c>
      <c r="J41" s="344">
        <v>6742</v>
      </c>
      <c r="K41" s="344">
        <v>6420</v>
      </c>
      <c r="L41" s="344">
        <v>6065</v>
      </c>
      <c r="M41" s="345">
        <v>5868</v>
      </c>
    </row>
    <row r="42" spans="2:13" ht="27.75" customHeight="1" x14ac:dyDescent="0.2">
      <c r="B42" s="1186"/>
      <c r="C42" s="1187"/>
      <c r="D42" s="106"/>
      <c r="E42" s="1190" t="s">
        <v>32</v>
      </c>
      <c r="F42" s="1190"/>
      <c r="G42" s="1190"/>
      <c r="H42" s="1191"/>
      <c r="I42" s="346" t="s">
        <v>485</v>
      </c>
      <c r="J42" s="347" t="s">
        <v>485</v>
      </c>
      <c r="K42" s="347" t="s">
        <v>485</v>
      </c>
      <c r="L42" s="347" t="s">
        <v>485</v>
      </c>
      <c r="M42" s="348" t="s">
        <v>485</v>
      </c>
    </row>
    <row r="43" spans="2:13" ht="27.75" customHeight="1" x14ac:dyDescent="0.2">
      <c r="B43" s="1186"/>
      <c r="C43" s="1187"/>
      <c r="D43" s="106"/>
      <c r="E43" s="1190" t="s">
        <v>33</v>
      </c>
      <c r="F43" s="1190"/>
      <c r="G43" s="1190"/>
      <c r="H43" s="1191"/>
      <c r="I43" s="346">
        <v>3499</v>
      </c>
      <c r="J43" s="347">
        <v>3260</v>
      </c>
      <c r="K43" s="347">
        <v>3258</v>
      </c>
      <c r="L43" s="347">
        <v>3244</v>
      </c>
      <c r="M43" s="348">
        <v>3207</v>
      </c>
    </row>
    <row r="44" spans="2:13" ht="27.75" customHeight="1" x14ac:dyDescent="0.2">
      <c r="B44" s="1186"/>
      <c r="C44" s="1187"/>
      <c r="D44" s="106"/>
      <c r="E44" s="1190" t="s">
        <v>34</v>
      </c>
      <c r="F44" s="1190"/>
      <c r="G44" s="1190"/>
      <c r="H44" s="1191"/>
      <c r="I44" s="346">
        <v>417</v>
      </c>
      <c r="J44" s="347">
        <v>426</v>
      </c>
      <c r="K44" s="347">
        <v>363</v>
      </c>
      <c r="L44" s="347">
        <v>318</v>
      </c>
      <c r="M44" s="348">
        <v>472</v>
      </c>
    </row>
    <row r="45" spans="2:13" ht="27.75" customHeight="1" x14ac:dyDescent="0.2">
      <c r="B45" s="1186"/>
      <c r="C45" s="1187"/>
      <c r="D45" s="106"/>
      <c r="E45" s="1190" t="s">
        <v>35</v>
      </c>
      <c r="F45" s="1190"/>
      <c r="G45" s="1190"/>
      <c r="H45" s="1191"/>
      <c r="I45" s="346">
        <v>1147</v>
      </c>
      <c r="J45" s="347">
        <v>1126</v>
      </c>
      <c r="K45" s="347">
        <v>1126</v>
      </c>
      <c r="L45" s="347">
        <v>1123</v>
      </c>
      <c r="M45" s="348">
        <v>1122</v>
      </c>
    </row>
    <row r="46" spans="2:13" ht="27.75" customHeight="1" x14ac:dyDescent="0.2">
      <c r="B46" s="1186"/>
      <c r="C46" s="1187"/>
      <c r="D46" s="107"/>
      <c r="E46" s="1190" t="s">
        <v>36</v>
      </c>
      <c r="F46" s="1190"/>
      <c r="G46" s="1190"/>
      <c r="H46" s="1191"/>
      <c r="I46" s="346" t="s">
        <v>485</v>
      </c>
      <c r="J46" s="347" t="s">
        <v>485</v>
      </c>
      <c r="K46" s="347" t="s">
        <v>485</v>
      </c>
      <c r="L46" s="347" t="s">
        <v>485</v>
      </c>
      <c r="M46" s="348" t="s">
        <v>485</v>
      </c>
    </row>
    <row r="47" spans="2:13" ht="27.75" customHeight="1" x14ac:dyDescent="0.2">
      <c r="B47" s="1186"/>
      <c r="C47" s="1187"/>
      <c r="D47" s="108"/>
      <c r="E47" s="1200" t="s">
        <v>37</v>
      </c>
      <c r="F47" s="1201"/>
      <c r="G47" s="1201"/>
      <c r="H47" s="1202"/>
      <c r="I47" s="346" t="s">
        <v>485</v>
      </c>
      <c r="J47" s="347" t="s">
        <v>485</v>
      </c>
      <c r="K47" s="347" t="s">
        <v>485</v>
      </c>
      <c r="L47" s="347" t="s">
        <v>485</v>
      </c>
      <c r="M47" s="348" t="s">
        <v>485</v>
      </c>
    </row>
    <row r="48" spans="2:13" ht="27.75" customHeight="1" x14ac:dyDescent="0.2">
      <c r="B48" s="1186"/>
      <c r="C48" s="1187"/>
      <c r="D48" s="106"/>
      <c r="E48" s="1190" t="s">
        <v>38</v>
      </c>
      <c r="F48" s="1190"/>
      <c r="G48" s="1190"/>
      <c r="H48" s="1191"/>
      <c r="I48" s="346" t="s">
        <v>485</v>
      </c>
      <c r="J48" s="347" t="s">
        <v>485</v>
      </c>
      <c r="K48" s="347" t="s">
        <v>485</v>
      </c>
      <c r="L48" s="347" t="s">
        <v>485</v>
      </c>
      <c r="M48" s="348" t="s">
        <v>485</v>
      </c>
    </row>
    <row r="49" spans="2:13" ht="27.75" customHeight="1" x14ac:dyDescent="0.2">
      <c r="B49" s="1188"/>
      <c r="C49" s="1189"/>
      <c r="D49" s="106"/>
      <c r="E49" s="1190" t="s">
        <v>39</v>
      </c>
      <c r="F49" s="1190"/>
      <c r="G49" s="1190"/>
      <c r="H49" s="1191"/>
      <c r="I49" s="346" t="s">
        <v>485</v>
      </c>
      <c r="J49" s="347" t="s">
        <v>485</v>
      </c>
      <c r="K49" s="347" t="s">
        <v>485</v>
      </c>
      <c r="L49" s="347" t="s">
        <v>485</v>
      </c>
      <c r="M49" s="348" t="s">
        <v>485</v>
      </c>
    </row>
    <row r="50" spans="2:13" ht="27.75" customHeight="1" x14ac:dyDescent="0.2">
      <c r="B50" s="1184" t="s">
        <v>40</v>
      </c>
      <c r="C50" s="1185"/>
      <c r="D50" s="109"/>
      <c r="E50" s="1190" t="s">
        <v>41</v>
      </c>
      <c r="F50" s="1190"/>
      <c r="G50" s="1190"/>
      <c r="H50" s="1191"/>
      <c r="I50" s="346">
        <v>1916</v>
      </c>
      <c r="J50" s="347">
        <v>2230</v>
      </c>
      <c r="K50" s="347">
        <v>2775</v>
      </c>
      <c r="L50" s="347">
        <v>2674</v>
      </c>
      <c r="M50" s="348">
        <v>2660</v>
      </c>
    </row>
    <row r="51" spans="2:13" ht="27.75" customHeight="1" x14ac:dyDescent="0.2">
      <c r="B51" s="1186"/>
      <c r="C51" s="1187"/>
      <c r="D51" s="106"/>
      <c r="E51" s="1190" t="s">
        <v>42</v>
      </c>
      <c r="F51" s="1190"/>
      <c r="G51" s="1190"/>
      <c r="H51" s="1191"/>
      <c r="I51" s="346" t="s">
        <v>485</v>
      </c>
      <c r="J51" s="347" t="s">
        <v>485</v>
      </c>
      <c r="K51" s="347" t="s">
        <v>485</v>
      </c>
      <c r="L51" s="347" t="s">
        <v>485</v>
      </c>
      <c r="M51" s="348" t="s">
        <v>485</v>
      </c>
    </row>
    <row r="52" spans="2:13" ht="27.75" customHeight="1" x14ac:dyDescent="0.2">
      <c r="B52" s="1188"/>
      <c r="C52" s="1189"/>
      <c r="D52" s="106"/>
      <c r="E52" s="1190" t="s">
        <v>43</v>
      </c>
      <c r="F52" s="1190"/>
      <c r="G52" s="1190"/>
      <c r="H52" s="1191"/>
      <c r="I52" s="346">
        <v>7079</v>
      </c>
      <c r="J52" s="347">
        <v>6886</v>
      </c>
      <c r="K52" s="347">
        <v>6590</v>
      </c>
      <c r="L52" s="347">
        <v>6383</v>
      </c>
      <c r="M52" s="348">
        <v>6227</v>
      </c>
    </row>
    <row r="53" spans="2:13" ht="27.75" customHeight="1" thickBot="1" x14ac:dyDescent="0.25">
      <c r="B53" s="1192" t="s">
        <v>19</v>
      </c>
      <c r="C53" s="1193"/>
      <c r="D53" s="110"/>
      <c r="E53" s="1194" t="s">
        <v>44</v>
      </c>
      <c r="F53" s="1194"/>
      <c r="G53" s="1194"/>
      <c r="H53" s="1195"/>
      <c r="I53" s="349">
        <v>2842</v>
      </c>
      <c r="J53" s="350">
        <v>2438</v>
      </c>
      <c r="K53" s="350">
        <v>1803</v>
      </c>
      <c r="L53" s="350">
        <v>1693</v>
      </c>
      <c r="M53" s="351">
        <v>1782</v>
      </c>
    </row>
    <row r="54" spans="2:13" ht="27.75" customHeight="1" x14ac:dyDescent="0.2">
      <c r="B54" s="111"/>
      <c r="C54" s="112"/>
      <c r="D54" s="112"/>
      <c r="E54" s="113"/>
      <c r="F54" s="113"/>
      <c r="G54" s="113"/>
      <c r="H54" s="113"/>
      <c r="I54" s="114"/>
      <c r="J54" s="114"/>
      <c r="K54" s="114"/>
      <c r="L54" s="114"/>
      <c r="M54" s="114"/>
    </row>
    <row r="55" spans="2:13" ht="13.2" x14ac:dyDescent="0.2"/>
  </sheetData>
  <sheetProtection algorithmName="SHA-512" hashValue="/QMnbDnNCY8wfktvzjSHSSxGeskJEs+YAZ/7I7f3Mb5UVYLHrtn3sLT6IdCyO8QmvOLOTbUKrUwnkTqjkReAMw==" saltValue="Gbx0YVi3S+BKf9VkboU3+Q=="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70"/>
  <sheetViews>
    <sheetView showGridLines="0" zoomScale="70" zoomScaleNormal="70" zoomScaleSheetLayoutView="100" workbookViewId="0"/>
  </sheetViews>
  <sheetFormatPr defaultColWidth="0" defaultRowHeight="13.5" customHeight="1" zeroHeight="1" x14ac:dyDescent="0.2"/>
  <cols>
    <col min="1" max="1" width="8.21875" style="1" customWidth="1"/>
    <col min="2" max="2" width="16.33203125" style="1" customWidth="1"/>
    <col min="3" max="5" width="26.21875" style="1" customWidth="1"/>
    <col min="6" max="8" width="24.21875" style="1" customWidth="1"/>
    <col min="9" max="14" width="26" style="1" customWidth="1"/>
    <col min="15" max="15" width="6.109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s="1" customFormat="1" ht="16.5" customHeight="1" x14ac:dyDescent="0.2"/>
    <row r="2" s="1" customFormat="1" ht="16.5" customHeight="1" x14ac:dyDescent="0.2"/>
    <row r="3" s="1" customFormat="1" ht="16.5" customHeight="1" x14ac:dyDescent="0.2"/>
    <row r="4" s="1" customFormat="1" ht="16.5" customHeight="1" x14ac:dyDescent="0.2"/>
    <row r="5" s="1" customFormat="1" ht="16.5" customHeight="1" x14ac:dyDescent="0.2"/>
    <row r="6" s="1" customFormat="1" ht="16.5" customHeight="1" x14ac:dyDescent="0.2"/>
    <row r="7" s="1" customFormat="1" ht="16.5" customHeight="1" x14ac:dyDescent="0.2"/>
    <row r="8" s="1" customFormat="1" ht="16.5" customHeight="1" x14ac:dyDescent="0.2"/>
    <row r="9" s="1" customFormat="1" ht="16.5" customHeight="1" x14ac:dyDescent="0.2"/>
    <row r="10" s="1" customFormat="1" ht="16.5" customHeight="1" x14ac:dyDescent="0.2"/>
    <row r="11" s="1" customFormat="1" ht="16.5" customHeight="1" x14ac:dyDescent="0.2"/>
    <row r="12" s="1" customFormat="1" ht="16.5" customHeight="1" x14ac:dyDescent="0.2"/>
    <row r="13" s="1" customFormat="1" ht="16.5" customHeight="1" x14ac:dyDescent="0.2"/>
    <row r="14" s="1" customFormat="1" ht="16.5" customHeight="1" x14ac:dyDescent="0.2"/>
    <row r="15" s="1" customFormat="1" ht="16.5" customHeight="1" x14ac:dyDescent="0.2"/>
    <row r="16" s="1" customFormat="1" ht="16.5" customHeight="1" x14ac:dyDescent="0.2"/>
    <row r="17" s="1" customFormat="1" ht="16.5" customHeight="1" x14ac:dyDescent="0.2"/>
    <row r="18" s="1" customFormat="1" ht="16.5" customHeight="1" x14ac:dyDescent="0.2"/>
    <row r="19" s="1" customFormat="1" ht="16.5" customHeight="1" x14ac:dyDescent="0.2"/>
    <row r="20" s="1" customFormat="1" ht="16.5" customHeight="1" x14ac:dyDescent="0.2"/>
    <row r="21" s="1" customFormat="1" ht="16.5" customHeight="1" x14ac:dyDescent="0.2"/>
    <row r="22" s="1" customFormat="1" ht="16.5" customHeight="1" x14ac:dyDescent="0.2"/>
    <row r="23" s="1" customFormat="1" ht="16.5" customHeight="1" x14ac:dyDescent="0.2"/>
    <row r="24" s="1" customFormat="1" ht="16.5" customHeight="1" x14ac:dyDescent="0.2"/>
    <row r="25" s="1" customFormat="1" ht="16.5" customHeight="1" x14ac:dyDescent="0.2"/>
    <row r="26" s="1" customFormat="1" ht="16.5" customHeight="1" x14ac:dyDescent="0.2"/>
    <row r="27" s="1" customFormat="1" ht="16.5" customHeight="1" x14ac:dyDescent="0.2"/>
    <row r="28" s="1" customFormat="1" ht="16.5" customHeight="1" x14ac:dyDescent="0.2"/>
    <row r="29" s="1" customFormat="1" ht="16.5" customHeight="1" x14ac:dyDescent="0.2"/>
    <row r="30" s="1" customFormat="1" ht="16.5" customHeight="1" x14ac:dyDescent="0.2"/>
    <row r="31" s="1" customFormat="1" ht="16.5" customHeight="1" x14ac:dyDescent="0.2"/>
    <row r="32" s="1" customFormat="1" ht="16.5" customHeight="1" x14ac:dyDescent="0.2"/>
    <row r="33" s="1" customFormat="1" ht="16.5" customHeight="1" x14ac:dyDescent="0.2"/>
    <row r="34" s="1" customFormat="1" ht="16.5" customHeight="1" x14ac:dyDescent="0.2"/>
    <row r="35" s="1" customFormat="1" ht="16.5" customHeight="1" x14ac:dyDescent="0.2"/>
    <row r="36" s="1" customFormat="1" ht="16.5" customHeight="1" x14ac:dyDescent="0.2"/>
    <row r="37" s="1" customFormat="1" ht="16.5" customHeight="1" x14ac:dyDescent="0.2"/>
    <row r="38" s="1" customFormat="1" ht="16.5" customHeight="1" x14ac:dyDescent="0.2"/>
    <row r="39" s="1" customFormat="1" ht="16.5" customHeight="1" x14ac:dyDescent="0.2"/>
    <row r="40" s="1" customFormat="1" ht="16.5" customHeight="1" x14ac:dyDescent="0.2"/>
    <row r="41" s="1" customFormat="1" ht="16.5" customHeight="1" x14ac:dyDescent="0.2"/>
    <row r="42" s="1" customFormat="1" ht="16.5" customHeight="1" x14ac:dyDescent="0.2"/>
    <row r="43" s="1" customFormat="1" ht="16.5" customHeight="1" x14ac:dyDescent="0.2"/>
    <row r="44" s="1" customFormat="1" ht="16.5" customHeight="1" x14ac:dyDescent="0.2"/>
    <row r="45" s="1" customFormat="1" ht="16.5" customHeight="1" x14ac:dyDescent="0.2"/>
    <row r="46" s="1" customFormat="1" ht="16.5" customHeight="1" x14ac:dyDescent="0.2"/>
    <row r="47" s="1" customFormat="1" ht="16.5" customHeight="1" x14ac:dyDescent="0.2"/>
    <row r="48" s="1" customFormat="1"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
      <c r="B53" s="2"/>
      <c r="C53" s="2"/>
      <c r="D53" s="2"/>
      <c r="E53" s="2"/>
      <c r="F53" s="2"/>
      <c r="G53" s="2"/>
      <c r="H53" s="115" t="s">
        <v>45</v>
      </c>
    </row>
    <row r="54" spans="2:8" ht="29.25" customHeight="1" thickBot="1" x14ac:dyDescent="0.3">
      <c r="B54" s="116" t="s">
        <v>1</v>
      </c>
      <c r="C54" s="117"/>
      <c r="D54" s="117"/>
      <c r="E54" s="118" t="s">
        <v>2</v>
      </c>
      <c r="F54" s="119" t="s">
        <v>526</v>
      </c>
      <c r="G54" s="119" t="s">
        <v>527</v>
      </c>
      <c r="H54" s="120" t="s">
        <v>528</v>
      </c>
    </row>
    <row r="55" spans="2:8" ht="52.5" customHeight="1" x14ac:dyDescent="0.2">
      <c r="B55" s="121"/>
      <c r="C55" s="1211" t="s">
        <v>46</v>
      </c>
      <c r="D55" s="1211"/>
      <c r="E55" s="1212"/>
      <c r="F55" s="352">
        <v>926</v>
      </c>
      <c r="G55" s="352">
        <v>878</v>
      </c>
      <c r="H55" s="353">
        <v>811</v>
      </c>
    </row>
    <row r="56" spans="2:8" ht="52.5" customHeight="1" x14ac:dyDescent="0.2">
      <c r="B56" s="122"/>
      <c r="C56" s="1213" t="s">
        <v>47</v>
      </c>
      <c r="D56" s="1213"/>
      <c r="E56" s="1214"/>
      <c r="F56" s="354">
        <v>118</v>
      </c>
      <c r="G56" s="354">
        <v>145</v>
      </c>
      <c r="H56" s="355">
        <v>181</v>
      </c>
    </row>
    <row r="57" spans="2:8" ht="53.25" customHeight="1" x14ac:dyDescent="0.2">
      <c r="B57" s="122"/>
      <c r="C57" s="1215" t="s">
        <v>48</v>
      </c>
      <c r="D57" s="1215"/>
      <c r="E57" s="1216"/>
      <c r="F57" s="356">
        <v>1134</v>
      </c>
      <c r="G57" s="356">
        <v>1133</v>
      </c>
      <c r="H57" s="357">
        <v>1177</v>
      </c>
    </row>
    <row r="58" spans="2:8" ht="45.75" customHeight="1" x14ac:dyDescent="0.2">
      <c r="B58" s="123"/>
      <c r="C58" s="1203" t="s">
        <v>558</v>
      </c>
      <c r="D58" s="1204"/>
      <c r="E58" s="1205"/>
      <c r="F58" s="358">
        <v>342</v>
      </c>
      <c r="G58" s="358">
        <v>446</v>
      </c>
      <c r="H58" s="359">
        <v>492</v>
      </c>
    </row>
    <row r="59" spans="2:8" ht="45.75" customHeight="1" x14ac:dyDescent="0.2">
      <c r="B59" s="123"/>
      <c r="C59" s="1203" t="s">
        <v>559</v>
      </c>
      <c r="D59" s="1204"/>
      <c r="E59" s="1205"/>
      <c r="F59" s="358">
        <v>302</v>
      </c>
      <c r="G59" s="358">
        <v>302</v>
      </c>
      <c r="H59" s="359">
        <v>303</v>
      </c>
    </row>
    <row r="60" spans="2:8" ht="45.75" customHeight="1" x14ac:dyDescent="0.2">
      <c r="B60" s="123"/>
      <c r="C60" s="1203" t="s">
        <v>560</v>
      </c>
      <c r="D60" s="1204"/>
      <c r="E60" s="1205"/>
      <c r="F60" s="358">
        <v>290</v>
      </c>
      <c r="G60" s="358">
        <v>184</v>
      </c>
      <c r="H60" s="359">
        <v>176</v>
      </c>
    </row>
    <row r="61" spans="2:8" ht="45.75" customHeight="1" x14ac:dyDescent="0.2">
      <c r="B61" s="123"/>
      <c r="C61" s="1203" t="s">
        <v>561</v>
      </c>
      <c r="D61" s="1204"/>
      <c r="E61" s="1205"/>
      <c r="F61" s="358">
        <v>78</v>
      </c>
      <c r="G61" s="358">
        <v>78</v>
      </c>
      <c r="H61" s="359">
        <v>78</v>
      </c>
    </row>
    <row r="62" spans="2:8" ht="45.75" customHeight="1" thickBot="1" x14ac:dyDescent="0.25">
      <c r="B62" s="124"/>
      <c r="C62" s="1206" t="s">
        <v>562</v>
      </c>
      <c r="D62" s="1207"/>
      <c r="E62" s="1208"/>
      <c r="F62" s="360">
        <v>41</v>
      </c>
      <c r="G62" s="360">
        <v>41</v>
      </c>
      <c r="H62" s="361">
        <v>41</v>
      </c>
    </row>
    <row r="63" spans="2:8" ht="52.5" customHeight="1" thickBot="1" x14ac:dyDescent="0.25">
      <c r="B63" s="125"/>
      <c r="C63" s="1209" t="s">
        <v>49</v>
      </c>
      <c r="D63" s="1209"/>
      <c r="E63" s="1210"/>
      <c r="F63" s="362">
        <v>2178</v>
      </c>
      <c r="G63" s="362">
        <v>2157</v>
      </c>
      <c r="H63" s="363">
        <v>2168</v>
      </c>
    </row>
    <row r="64" spans="2:8" ht="13.2" x14ac:dyDescent="0.2"/>
    <row r="65" s="1" customFormat="1" ht="13.5" hidden="1" customHeight="1" x14ac:dyDescent="0.2"/>
    <row r="66" s="1" customFormat="1" ht="13.5" hidden="1" customHeight="1" x14ac:dyDescent="0.2"/>
    <row r="67" s="1" customFormat="1" ht="13.5" hidden="1" customHeight="1" x14ac:dyDescent="0.2"/>
    <row r="68" s="1" customFormat="1" ht="13.5" hidden="1" customHeight="1" x14ac:dyDescent="0.2"/>
    <row r="69" s="1" customFormat="1" ht="13.5" hidden="1" customHeight="1" x14ac:dyDescent="0.2"/>
    <row r="70" s="1" customFormat="1" ht="13.5" hidden="1" customHeight="1" x14ac:dyDescent="0.2"/>
  </sheetData>
  <sheetProtection algorithmName="SHA-512" hashValue="XCV8xb8E9jWfKmw1KvX7g1GhuQQgZYyeku2slEI56StUr022mH+VwdqYX8EuObGlr2X4na41CEg9h7rCk/C7GA==" saltValue="8w7Kl4VhtoRx6Gu5YoaSKw=="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7C01C2-6C71-4787-ABFB-10B2E4ECF09B}">
  <sheetPr>
    <pageSetUpPr fitToPage="1"/>
  </sheetPr>
  <dimension ref="A1:DE85"/>
  <sheetViews>
    <sheetView showGridLines="0" zoomScale="70" zoomScaleNormal="70" zoomScaleSheetLayoutView="55" workbookViewId="0">
      <selection activeCell="BP9" sqref="BP9"/>
    </sheetView>
  </sheetViews>
  <sheetFormatPr defaultColWidth="0" defaultRowHeight="13.5" customHeight="1" zeroHeight="1" x14ac:dyDescent="0.2"/>
  <cols>
    <col min="1" max="1" width="6.33203125" style="1219" customWidth="1"/>
    <col min="2" max="107" width="2.44140625" style="1219" customWidth="1"/>
    <col min="108" max="108" width="6.109375" style="1226" customWidth="1"/>
    <col min="109" max="109" width="5.88671875" style="1225" customWidth="1"/>
    <col min="110" max="16384" width="8.6640625" style="1219" hidden="1"/>
  </cols>
  <sheetData>
    <row r="1" spans="1:109" ht="42.75" customHeight="1" x14ac:dyDescent="0.2">
      <c r="A1" s="1217"/>
      <c r="B1" s="1218"/>
      <c r="DD1" s="1219"/>
      <c r="DE1" s="1219"/>
    </row>
    <row r="2" spans="1:109" ht="25.5" customHeight="1" x14ac:dyDescent="0.2">
      <c r="A2" s="1220"/>
      <c r="C2" s="1220"/>
      <c r="O2" s="1220"/>
      <c r="P2" s="1220"/>
      <c r="Q2" s="1220"/>
      <c r="R2" s="1220"/>
      <c r="S2" s="1220"/>
      <c r="T2" s="1220"/>
      <c r="U2" s="1220"/>
      <c r="V2" s="1220"/>
      <c r="W2" s="1220"/>
      <c r="X2" s="1220"/>
      <c r="Y2" s="1220"/>
      <c r="Z2" s="1220"/>
      <c r="AA2" s="1220"/>
      <c r="AB2" s="1220"/>
      <c r="AC2" s="1220"/>
      <c r="AD2" s="1220"/>
      <c r="AE2" s="1220"/>
      <c r="AF2" s="1220"/>
      <c r="AG2" s="1220"/>
      <c r="AH2" s="1220"/>
      <c r="AI2" s="1220"/>
      <c r="AU2" s="1220"/>
      <c r="BG2" s="1220"/>
      <c r="BS2" s="1220"/>
      <c r="CE2" s="1220"/>
      <c r="CQ2" s="1220"/>
      <c r="DD2" s="1219"/>
      <c r="DE2" s="1219"/>
    </row>
    <row r="3" spans="1:109" ht="25.5" customHeight="1" x14ac:dyDescent="0.2">
      <c r="A3" s="1220"/>
      <c r="C3" s="1220"/>
      <c r="O3" s="1220"/>
      <c r="P3" s="1220"/>
      <c r="Q3" s="1220"/>
      <c r="R3" s="1220"/>
      <c r="S3" s="1220"/>
      <c r="T3" s="1220"/>
      <c r="U3" s="1220"/>
      <c r="V3" s="1220"/>
      <c r="W3" s="1220"/>
      <c r="X3" s="1220"/>
      <c r="Y3" s="1220"/>
      <c r="Z3" s="1220"/>
      <c r="AA3" s="1220"/>
      <c r="AB3" s="1220"/>
      <c r="AC3" s="1220"/>
      <c r="AD3" s="1220"/>
      <c r="AE3" s="1220"/>
      <c r="AF3" s="1220"/>
      <c r="AG3" s="1220"/>
      <c r="AH3" s="1220"/>
      <c r="AI3" s="1220"/>
      <c r="AU3" s="1220"/>
      <c r="BG3" s="1220"/>
      <c r="BS3" s="1220"/>
      <c r="CE3" s="1220"/>
      <c r="CQ3" s="1220"/>
      <c r="DD3" s="1219"/>
      <c r="DE3" s="1219"/>
    </row>
    <row r="4" spans="1:109" s="247" customFormat="1" ht="13.2" x14ac:dyDescent="0.2">
      <c r="A4" s="1220"/>
      <c r="B4" s="1220"/>
      <c r="C4" s="1220"/>
      <c r="D4" s="1220"/>
      <c r="E4" s="1220"/>
      <c r="F4" s="1220"/>
      <c r="G4" s="1220"/>
      <c r="H4" s="1220"/>
      <c r="I4" s="1220"/>
      <c r="J4" s="1220"/>
      <c r="K4" s="1220"/>
      <c r="L4" s="1220"/>
      <c r="M4" s="1220"/>
      <c r="N4" s="1220"/>
      <c r="O4" s="1220"/>
      <c r="P4" s="1220"/>
      <c r="Q4" s="1220"/>
      <c r="R4" s="1220"/>
      <c r="S4" s="1220"/>
      <c r="T4" s="1220"/>
      <c r="U4" s="1220"/>
      <c r="V4" s="1220"/>
      <c r="W4" s="1220"/>
      <c r="X4" s="1220"/>
      <c r="Y4" s="1220"/>
      <c r="Z4" s="1220"/>
      <c r="AA4" s="1220"/>
      <c r="AB4" s="1220"/>
      <c r="AC4" s="1220"/>
      <c r="AD4" s="1220"/>
      <c r="AE4" s="1220"/>
      <c r="AF4" s="1220"/>
      <c r="AG4" s="1220"/>
      <c r="AH4" s="1220"/>
      <c r="AI4" s="1220"/>
      <c r="AJ4" s="1220"/>
      <c r="AK4" s="1220"/>
      <c r="AL4" s="1220"/>
      <c r="AM4" s="1220"/>
      <c r="AN4" s="1220"/>
      <c r="AO4" s="1220"/>
      <c r="AP4" s="1220"/>
      <c r="AQ4" s="1220"/>
      <c r="AR4" s="1220"/>
      <c r="AS4" s="1220"/>
      <c r="AT4" s="1220"/>
      <c r="AU4" s="1220"/>
      <c r="AV4" s="1220"/>
      <c r="AW4" s="1220"/>
      <c r="AX4" s="1220"/>
      <c r="AY4" s="1220"/>
      <c r="AZ4" s="1220"/>
      <c r="BA4" s="1220"/>
      <c r="BB4" s="1220"/>
      <c r="BC4" s="1220"/>
      <c r="BD4" s="1220"/>
      <c r="BE4" s="1220"/>
      <c r="BF4" s="1220"/>
      <c r="BG4" s="1220"/>
      <c r="BH4" s="1220"/>
      <c r="BI4" s="1220"/>
      <c r="BJ4" s="1220"/>
      <c r="BK4" s="1220"/>
      <c r="BL4" s="1220"/>
      <c r="BM4" s="1220"/>
      <c r="BN4" s="1220"/>
      <c r="BO4" s="1220"/>
      <c r="BP4" s="1220"/>
      <c r="BQ4" s="1220"/>
      <c r="BR4" s="1220"/>
      <c r="BS4" s="1220"/>
      <c r="BT4" s="1220"/>
      <c r="BU4" s="1220"/>
      <c r="BV4" s="1220"/>
      <c r="BW4" s="1220"/>
      <c r="BX4" s="1220"/>
      <c r="BY4" s="1220"/>
      <c r="BZ4" s="1220"/>
      <c r="CA4" s="1220"/>
      <c r="CB4" s="1220"/>
      <c r="CC4" s="1220"/>
      <c r="CD4" s="1220"/>
      <c r="CE4" s="1220"/>
      <c r="CF4" s="1220"/>
      <c r="CG4" s="1220"/>
      <c r="CH4" s="1220"/>
      <c r="CI4" s="1220"/>
      <c r="CJ4" s="1220"/>
      <c r="CK4" s="1220"/>
      <c r="CL4" s="1220"/>
      <c r="CM4" s="1220"/>
      <c r="CN4" s="1220"/>
      <c r="CO4" s="1220"/>
      <c r="CP4" s="1220"/>
      <c r="CQ4" s="1220"/>
      <c r="CR4" s="1220"/>
      <c r="CS4" s="1220"/>
      <c r="CT4" s="1220"/>
      <c r="CU4" s="1220"/>
      <c r="CV4" s="1220"/>
      <c r="CW4" s="1220"/>
      <c r="CX4" s="1220"/>
      <c r="CY4" s="1220"/>
      <c r="CZ4" s="1220"/>
      <c r="DA4" s="1220"/>
      <c r="DB4" s="1220"/>
      <c r="DC4" s="1220"/>
      <c r="DD4" s="1220"/>
      <c r="DE4" s="1220"/>
    </row>
    <row r="5" spans="1:109" s="247" customFormat="1" ht="13.2" x14ac:dyDescent="0.2">
      <c r="A5" s="1220"/>
      <c r="B5" s="1220"/>
      <c r="C5" s="1220"/>
      <c r="D5" s="1220"/>
      <c r="E5" s="1220"/>
      <c r="F5" s="1220"/>
      <c r="G5" s="1220"/>
      <c r="H5" s="1220"/>
      <c r="I5" s="1220"/>
      <c r="J5" s="1220"/>
      <c r="K5" s="1220"/>
      <c r="L5" s="1220"/>
      <c r="M5" s="1220"/>
      <c r="N5" s="1220"/>
      <c r="O5" s="1220"/>
      <c r="P5" s="1220"/>
      <c r="Q5" s="1220"/>
      <c r="R5" s="1220"/>
      <c r="S5" s="1220"/>
      <c r="T5" s="1220"/>
      <c r="U5" s="1220"/>
      <c r="V5" s="1220"/>
      <c r="W5" s="1220"/>
      <c r="X5" s="1220"/>
      <c r="Y5" s="1220"/>
      <c r="Z5" s="1220"/>
      <c r="AA5" s="1220"/>
      <c r="AB5" s="1220"/>
      <c r="AC5" s="1220"/>
      <c r="AD5" s="1220"/>
      <c r="AE5" s="1220"/>
      <c r="AF5" s="1220"/>
      <c r="AG5" s="1220"/>
      <c r="AH5" s="1220"/>
      <c r="AI5" s="1220"/>
      <c r="AJ5" s="1220"/>
      <c r="AK5" s="1220"/>
      <c r="AL5" s="1220"/>
      <c r="AM5" s="1220"/>
      <c r="AN5" s="1220"/>
      <c r="AO5" s="1220"/>
      <c r="AP5" s="1220"/>
      <c r="AQ5" s="1220"/>
      <c r="AR5" s="1220"/>
      <c r="AS5" s="1220"/>
      <c r="AT5" s="1220"/>
      <c r="AU5" s="1220"/>
      <c r="AV5" s="1220"/>
      <c r="AW5" s="1220"/>
      <c r="AX5" s="1220"/>
      <c r="AY5" s="1220"/>
      <c r="AZ5" s="1220"/>
      <c r="BA5" s="1220"/>
      <c r="BB5" s="1220"/>
      <c r="BC5" s="1220"/>
      <c r="BD5" s="1220"/>
      <c r="BE5" s="1220"/>
      <c r="BF5" s="1220"/>
      <c r="BG5" s="1220"/>
      <c r="BH5" s="1220"/>
      <c r="BI5" s="1220"/>
      <c r="BJ5" s="1220"/>
      <c r="BK5" s="1220"/>
      <c r="BL5" s="1220"/>
      <c r="BM5" s="1220"/>
      <c r="BN5" s="1220"/>
      <c r="BO5" s="1220"/>
      <c r="BP5" s="1220"/>
      <c r="BQ5" s="1220"/>
      <c r="BR5" s="1220"/>
      <c r="BS5" s="1220"/>
      <c r="BT5" s="1220"/>
      <c r="BU5" s="1220"/>
      <c r="BV5" s="1220"/>
      <c r="BW5" s="1220"/>
      <c r="BX5" s="1220"/>
      <c r="BY5" s="1220"/>
      <c r="BZ5" s="1220"/>
      <c r="CA5" s="1220"/>
      <c r="CB5" s="1220"/>
      <c r="CC5" s="1220"/>
      <c r="CD5" s="1220"/>
      <c r="CE5" s="1220"/>
      <c r="CF5" s="1220"/>
      <c r="CG5" s="1220"/>
      <c r="CH5" s="1220"/>
      <c r="CI5" s="1220"/>
      <c r="CJ5" s="1220"/>
      <c r="CK5" s="1220"/>
      <c r="CL5" s="1220"/>
      <c r="CM5" s="1220"/>
      <c r="CN5" s="1220"/>
      <c r="CO5" s="1220"/>
      <c r="CP5" s="1220"/>
      <c r="CQ5" s="1220"/>
      <c r="CR5" s="1220"/>
      <c r="CS5" s="1220"/>
      <c r="CT5" s="1220"/>
      <c r="CU5" s="1220"/>
      <c r="CV5" s="1220"/>
      <c r="CW5" s="1220"/>
      <c r="CX5" s="1220"/>
      <c r="CY5" s="1220"/>
      <c r="CZ5" s="1220"/>
      <c r="DA5" s="1220"/>
      <c r="DB5" s="1220"/>
      <c r="DC5" s="1220"/>
      <c r="DD5" s="1220"/>
      <c r="DE5" s="1220"/>
    </row>
    <row r="6" spans="1:109" s="247" customFormat="1" ht="13.2" x14ac:dyDescent="0.2">
      <c r="A6" s="1220"/>
      <c r="B6" s="1220"/>
      <c r="C6" s="1220"/>
      <c r="D6" s="1220"/>
      <c r="E6" s="1220"/>
      <c r="F6" s="1220"/>
      <c r="G6" s="1220"/>
      <c r="H6" s="1220"/>
      <c r="I6" s="1220"/>
      <c r="J6" s="1220"/>
      <c r="K6" s="1220"/>
      <c r="L6" s="1220"/>
      <c r="M6" s="1220"/>
      <c r="N6" s="1220"/>
      <c r="O6" s="1220"/>
      <c r="P6" s="1220"/>
      <c r="Q6" s="1220"/>
      <c r="R6" s="1220"/>
      <c r="S6" s="1220"/>
      <c r="T6" s="1220"/>
      <c r="U6" s="1220"/>
      <c r="V6" s="1220"/>
      <c r="W6" s="1220"/>
      <c r="X6" s="1220"/>
      <c r="Y6" s="1220"/>
      <c r="Z6" s="1220"/>
      <c r="AA6" s="1220"/>
      <c r="AB6" s="1220"/>
      <c r="AC6" s="1220"/>
      <c r="AD6" s="1220"/>
      <c r="AE6" s="1220"/>
      <c r="AF6" s="1220"/>
      <c r="AG6" s="1220"/>
      <c r="AH6" s="1220"/>
      <c r="AI6" s="1220"/>
      <c r="AJ6" s="1220"/>
      <c r="AK6" s="1220"/>
      <c r="AL6" s="1220"/>
      <c r="AM6" s="1220"/>
      <c r="AN6" s="1220"/>
      <c r="AO6" s="1220"/>
      <c r="AP6" s="1220"/>
      <c r="AQ6" s="1220"/>
      <c r="AR6" s="1220"/>
      <c r="AS6" s="1220"/>
      <c r="AT6" s="1220"/>
      <c r="AU6" s="1220"/>
      <c r="AV6" s="1220"/>
      <c r="AW6" s="1220"/>
      <c r="AX6" s="1220"/>
      <c r="AY6" s="1220"/>
      <c r="AZ6" s="1220"/>
      <c r="BA6" s="1220"/>
      <c r="BB6" s="1220"/>
      <c r="BC6" s="1220"/>
      <c r="BD6" s="1220"/>
      <c r="BE6" s="1220"/>
      <c r="BF6" s="1220"/>
      <c r="BG6" s="1220"/>
      <c r="BH6" s="1220"/>
      <c r="BI6" s="1220"/>
      <c r="BJ6" s="1220"/>
      <c r="BK6" s="1220"/>
      <c r="BL6" s="1220"/>
      <c r="BM6" s="1220"/>
      <c r="BN6" s="1220"/>
      <c r="BO6" s="1220"/>
      <c r="BP6" s="1220"/>
      <c r="BQ6" s="1220"/>
      <c r="BR6" s="1220"/>
      <c r="BS6" s="1220"/>
      <c r="BT6" s="1220"/>
      <c r="BU6" s="1220"/>
      <c r="BV6" s="1220"/>
      <c r="BW6" s="1220"/>
      <c r="BX6" s="1220"/>
      <c r="BY6" s="1220"/>
      <c r="BZ6" s="1220"/>
      <c r="CA6" s="1220"/>
      <c r="CB6" s="1220"/>
      <c r="CC6" s="1220"/>
      <c r="CD6" s="1220"/>
      <c r="CE6" s="1220"/>
      <c r="CF6" s="1220"/>
      <c r="CG6" s="1220"/>
      <c r="CH6" s="1220"/>
      <c r="CI6" s="1220"/>
      <c r="CJ6" s="1220"/>
      <c r="CK6" s="1220"/>
      <c r="CL6" s="1220"/>
      <c r="CM6" s="1220"/>
      <c r="CN6" s="1220"/>
      <c r="CO6" s="1220"/>
      <c r="CP6" s="1220"/>
      <c r="CQ6" s="1220"/>
      <c r="CR6" s="1220"/>
      <c r="CS6" s="1220"/>
      <c r="CT6" s="1220"/>
      <c r="CU6" s="1220"/>
      <c r="CV6" s="1220"/>
      <c r="CW6" s="1220"/>
      <c r="CX6" s="1220"/>
      <c r="CY6" s="1220"/>
      <c r="CZ6" s="1220"/>
      <c r="DA6" s="1220"/>
      <c r="DB6" s="1220"/>
      <c r="DC6" s="1220"/>
      <c r="DD6" s="1220"/>
      <c r="DE6" s="1220"/>
    </row>
    <row r="7" spans="1:109" s="247" customFormat="1" ht="13.2" x14ac:dyDescent="0.2">
      <c r="A7" s="1220"/>
      <c r="B7" s="1220"/>
      <c r="C7" s="1220"/>
      <c r="D7" s="1220"/>
      <c r="E7" s="1220"/>
      <c r="F7" s="1220"/>
      <c r="G7" s="1220"/>
      <c r="H7" s="1220"/>
      <c r="I7" s="1220"/>
      <c r="J7" s="1220"/>
      <c r="K7" s="1220"/>
      <c r="L7" s="1220"/>
      <c r="M7" s="1220"/>
      <c r="N7" s="1220"/>
      <c r="O7" s="1220"/>
      <c r="P7" s="1220"/>
      <c r="Q7" s="1220"/>
      <c r="R7" s="1220"/>
      <c r="S7" s="1220"/>
      <c r="T7" s="1220"/>
      <c r="U7" s="1220"/>
      <c r="V7" s="1220"/>
      <c r="W7" s="1220"/>
      <c r="X7" s="1220"/>
      <c r="Y7" s="1220"/>
      <c r="Z7" s="1220"/>
      <c r="AA7" s="1220"/>
      <c r="AB7" s="1220"/>
      <c r="AC7" s="1220"/>
      <c r="AD7" s="1220"/>
      <c r="AE7" s="1220"/>
      <c r="AF7" s="1220"/>
      <c r="AG7" s="1220"/>
      <c r="AH7" s="1220"/>
      <c r="AI7" s="1220"/>
      <c r="AJ7" s="1220"/>
      <c r="AK7" s="1220"/>
      <c r="AL7" s="1220"/>
      <c r="AM7" s="1220"/>
      <c r="AN7" s="1220"/>
      <c r="AO7" s="1220"/>
      <c r="AP7" s="1220"/>
      <c r="AQ7" s="1220"/>
      <c r="AR7" s="1220"/>
      <c r="AS7" s="1220"/>
      <c r="AT7" s="1220"/>
      <c r="AU7" s="1220"/>
      <c r="AV7" s="1220"/>
      <c r="AW7" s="1220"/>
      <c r="AX7" s="1220"/>
      <c r="AY7" s="1220"/>
      <c r="AZ7" s="1220"/>
      <c r="BA7" s="1220"/>
      <c r="BB7" s="1220"/>
      <c r="BC7" s="1220"/>
      <c r="BD7" s="1220"/>
      <c r="BE7" s="1220"/>
      <c r="BF7" s="1220"/>
      <c r="BG7" s="1220"/>
      <c r="BH7" s="1220"/>
      <c r="BI7" s="1220"/>
      <c r="BJ7" s="1220"/>
      <c r="BK7" s="1220"/>
      <c r="BL7" s="1220"/>
      <c r="BM7" s="1220"/>
      <c r="BN7" s="1220"/>
      <c r="BO7" s="1220"/>
      <c r="BP7" s="1220"/>
      <c r="BQ7" s="1220"/>
      <c r="BR7" s="1220"/>
      <c r="BS7" s="1220"/>
      <c r="BT7" s="1220"/>
      <c r="BU7" s="1220"/>
      <c r="BV7" s="1220"/>
      <c r="BW7" s="1220"/>
      <c r="BX7" s="1220"/>
      <c r="BY7" s="1220"/>
      <c r="BZ7" s="1220"/>
      <c r="CA7" s="1220"/>
      <c r="CB7" s="1220"/>
      <c r="CC7" s="1220"/>
      <c r="CD7" s="1220"/>
      <c r="CE7" s="1220"/>
      <c r="CF7" s="1220"/>
      <c r="CG7" s="1220"/>
      <c r="CH7" s="1220"/>
      <c r="CI7" s="1220"/>
      <c r="CJ7" s="1220"/>
      <c r="CK7" s="1220"/>
      <c r="CL7" s="1220"/>
      <c r="CM7" s="1220"/>
      <c r="CN7" s="1220"/>
      <c r="CO7" s="1220"/>
      <c r="CP7" s="1220"/>
      <c r="CQ7" s="1220"/>
      <c r="CR7" s="1220"/>
      <c r="CS7" s="1220"/>
      <c r="CT7" s="1220"/>
      <c r="CU7" s="1220"/>
      <c r="CV7" s="1220"/>
      <c r="CW7" s="1220"/>
      <c r="CX7" s="1220"/>
      <c r="CY7" s="1220"/>
      <c r="CZ7" s="1220"/>
      <c r="DA7" s="1220"/>
      <c r="DB7" s="1220"/>
      <c r="DC7" s="1220"/>
      <c r="DD7" s="1220"/>
      <c r="DE7" s="1220"/>
    </row>
    <row r="8" spans="1:109" s="247" customFormat="1" ht="13.2" x14ac:dyDescent="0.2">
      <c r="A8" s="1220"/>
      <c r="B8" s="1220"/>
      <c r="C8" s="1220"/>
      <c r="D8" s="1220"/>
      <c r="E8" s="1220"/>
      <c r="F8" s="1220"/>
      <c r="G8" s="1220"/>
      <c r="H8" s="1220"/>
      <c r="I8" s="1220"/>
      <c r="J8" s="1220"/>
      <c r="K8" s="1220"/>
      <c r="L8" s="1220"/>
      <c r="M8" s="1220"/>
      <c r="N8" s="1220"/>
      <c r="O8" s="1220"/>
      <c r="P8" s="1220"/>
      <c r="Q8" s="1220"/>
      <c r="R8" s="1220"/>
      <c r="S8" s="1220"/>
      <c r="T8" s="1220"/>
      <c r="U8" s="1220"/>
      <c r="V8" s="1220"/>
      <c r="W8" s="1220"/>
      <c r="X8" s="1220"/>
      <c r="Y8" s="1220"/>
      <c r="Z8" s="1220"/>
      <c r="AA8" s="1220"/>
      <c r="AB8" s="1220"/>
      <c r="AC8" s="1220"/>
      <c r="AD8" s="1220"/>
      <c r="AE8" s="1220"/>
      <c r="AF8" s="1220"/>
      <c r="AG8" s="1220"/>
      <c r="AH8" s="1220"/>
      <c r="AI8" s="1220"/>
      <c r="AJ8" s="1220"/>
      <c r="AK8" s="1220"/>
      <c r="AL8" s="1220"/>
      <c r="AM8" s="1220"/>
      <c r="AN8" s="1220"/>
      <c r="AO8" s="1220"/>
      <c r="AP8" s="1220"/>
      <c r="AQ8" s="1220"/>
      <c r="AR8" s="1220"/>
      <c r="AS8" s="1220"/>
      <c r="AT8" s="1220"/>
      <c r="AU8" s="1220"/>
      <c r="AV8" s="1220"/>
      <c r="AW8" s="1220"/>
      <c r="AX8" s="1220"/>
      <c r="AY8" s="1220"/>
      <c r="AZ8" s="1220"/>
      <c r="BA8" s="1220"/>
      <c r="BB8" s="1220"/>
      <c r="BC8" s="1220"/>
      <c r="BD8" s="1220"/>
      <c r="BE8" s="1220"/>
      <c r="BF8" s="1220"/>
      <c r="BG8" s="1220"/>
      <c r="BH8" s="1220"/>
      <c r="BI8" s="1220"/>
      <c r="BJ8" s="1220"/>
      <c r="BK8" s="1220"/>
      <c r="BL8" s="1220"/>
      <c r="BM8" s="1220"/>
      <c r="BN8" s="1220"/>
      <c r="BO8" s="1220"/>
      <c r="BP8" s="1220"/>
      <c r="BQ8" s="1220"/>
      <c r="BR8" s="1220"/>
      <c r="BS8" s="1220"/>
      <c r="BT8" s="1220"/>
      <c r="BU8" s="1220"/>
      <c r="BV8" s="1220"/>
      <c r="BW8" s="1220"/>
      <c r="BX8" s="1220"/>
      <c r="BY8" s="1220"/>
      <c r="BZ8" s="1220"/>
      <c r="CA8" s="1220"/>
      <c r="CB8" s="1220"/>
      <c r="CC8" s="1220"/>
      <c r="CD8" s="1220"/>
      <c r="CE8" s="1220"/>
      <c r="CF8" s="1220"/>
      <c r="CG8" s="1220"/>
      <c r="CH8" s="1220"/>
      <c r="CI8" s="1220"/>
      <c r="CJ8" s="1220"/>
      <c r="CK8" s="1220"/>
      <c r="CL8" s="1220"/>
      <c r="CM8" s="1220"/>
      <c r="CN8" s="1220"/>
      <c r="CO8" s="1220"/>
      <c r="CP8" s="1220"/>
      <c r="CQ8" s="1220"/>
      <c r="CR8" s="1220"/>
      <c r="CS8" s="1220"/>
      <c r="CT8" s="1220"/>
      <c r="CU8" s="1220"/>
      <c r="CV8" s="1220"/>
      <c r="CW8" s="1220"/>
      <c r="CX8" s="1220"/>
      <c r="CY8" s="1220"/>
      <c r="CZ8" s="1220"/>
      <c r="DA8" s="1220"/>
      <c r="DB8" s="1220"/>
      <c r="DC8" s="1220"/>
      <c r="DD8" s="1220"/>
      <c r="DE8" s="1220"/>
    </row>
    <row r="9" spans="1:109" s="247" customFormat="1" ht="13.2" x14ac:dyDescent="0.2">
      <c r="A9" s="1220"/>
      <c r="B9" s="1220"/>
      <c r="C9" s="1220"/>
      <c r="D9" s="1220"/>
      <c r="E9" s="1220"/>
      <c r="F9" s="1220"/>
      <c r="G9" s="1220"/>
      <c r="H9" s="1220"/>
      <c r="I9" s="1220"/>
      <c r="J9" s="1220"/>
      <c r="K9" s="1220"/>
      <c r="L9" s="1220"/>
      <c r="M9" s="1220"/>
      <c r="N9" s="1220"/>
      <c r="O9" s="1220"/>
      <c r="P9" s="1220"/>
      <c r="Q9" s="1220"/>
      <c r="R9" s="1220"/>
      <c r="S9" s="1220"/>
      <c r="T9" s="1220"/>
      <c r="U9" s="1220"/>
      <c r="V9" s="1220"/>
      <c r="W9" s="1220"/>
      <c r="X9" s="1220"/>
      <c r="Y9" s="1220"/>
      <c r="Z9" s="1220"/>
      <c r="AA9" s="1220"/>
      <c r="AB9" s="1220"/>
      <c r="AC9" s="1220"/>
      <c r="AD9" s="1220"/>
      <c r="AE9" s="1220"/>
      <c r="AF9" s="1220"/>
      <c r="AG9" s="1220"/>
      <c r="AH9" s="1220"/>
      <c r="AI9" s="1220"/>
      <c r="AJ9" s="1220"/>
      <c r="AK9" s="1220"/>
      <c r="AL9" s="1220"/>
      <c r="AM9" s="1220"/>
      <c r="AN9" s="1220"/>
      <c r="AO9" s="1220"/>
      <c r="AP9" s="1220"/>
      <c r="AQ9" s="1220"/>
      <c r="AR9" s="1220"/>
      <c r="AS9" s="1220"/>
      <c r="AT9" s="1220"/>
      <c r="AU9" s="1220"/>
      <c r="AV9" s="1220"/>
      <c r="AW9" s="1220"/>
      <c r="AX9" s="1220"/>
      <c r="AY9" s="1220"/>
      <c r="AZ9" s="1220"/>
      <c r="BA9" s="1220"/>
      <c r="BB9" s="1220"/>
      <c r="BC9" s="1220"/>
      <c r="BD9" s="1220"/>
      <c r="BE9" s="1220"/>
      <c r="BF9" s="1220"/>
      <c r="BG9" s="1220"/>
      <c r="BH9" s="1220"/>
      <c r="BI9" s="1220"/>
      <c r="BJ9" s="1220"/>
      <c r="BK9" s="1220"/>
      <c r="BL9" s="1220"/>
      <c r="BM9" s="1220"/>
      <c r="BN9" s="1220"/>
      <c r="BO9" s="1220"/>
      <c r="BP9" s="1220"/>
      <c r="BQ9" s="1220"/>
      <c r="BR9" s="1220"/>
      <c r="BS9" s="1220"/>
      <c r="BT9" s="1220"/>
      <c r="BU9" s="1220"/>
      <c r="BV9" s="1220"/>
      <c r="BW9" s="1220"/>
      <c r="BX9" s="1220"/>
      <c r="BY9" s="1220"/>
      <c r="BZ9" s="1220"/>
      <c r="CA9" s="1220"/>
      <c r="CB9" s="1220"/>
      <c r="CC9" s="1220"/>
      <c r="CD9" s="1220"/>
      <c r="CE9" s="1220"/>
      <c r="CF9" s="1220"/>
      <c r="CG9" s="1220"/>
      <c r="CH9" s="1220"/>
      <c r="CI9" s="1220"/>
      <c r="CJ9" s="1220"/>
      <c r="CK9" s="1220"/>
      <c r="CL9" s="1220"/>
      <c r="CM9" s="1220"/>
      <c r="CN9" s="1220"/>
      <c r="CO9" s="1220"/>
      <c r="CP9" s="1220"/>
      <c r="CQ9" s="1220"/>
      <c r="CR9" s="1220"/>
      <c r="CS9" s="1220"/>
      <c r="CT9" s="1220"/>
      <c r="CU9" s="1220"/>
      <c r="CV9" s="1220"/>
      <c r="CW9" s="1220"/>
      <c r="CX9" s="1220"/>
      <c r="CY9" s="1220"/>
      <c r="CZ9" s="1220"/>
      <c r="DA9" s="1220"/>
      <c r="DB9" s="1220"/>
      <c r="DC9" s="1220"/>
      <c r="DD9" s="1220"/>
      <c r="DE9" s="1220"/>
    </row>
    <row r="10" spans="1:109" s="247" customFormat="1" ht="13.2" x14ac:dyDescent="0.2">
      <c r="A10" s="1220"/>
      <c r="B10" s="1220"/>
      <c r="C10" s="1220"/>
      <c r="D10" s="1220"/>
      <c r="E10" s="1220"/>
      <c r="F10" s="1220"/>
      <c r="G10" s="1220"/>
      <c r="H10" s="1220"/>
      <c r="I10" s="1220"/>
      <c r="J10" s="1220"/>
      <c r="K10" s="1220"/>
      <c r="L10" s="1220"/>
      <c r="M10" s="1220"/>
      <c r="N10" s="1220"/>
      <c r="O10" s="1220"/>
      <c r="P10" s="1220"/>
      <c r="Q10" s="1220"/>
      <c r="R10" s="1220"/>
      <c r="S10" s="1220"/>
      <c r="T10" s="1220"/>
      <c r="U10" s="1220"/>
      <c r="V10" s="1220"/>
      <c r="W10" s="1220"/>
      <c r="X10" s="1220"/>
      <c r="Y10" s="1220"/>
      <c r="Z10" s="1220"/>
      <c r="AA10" s="1220"/>
      <c r="AB10" s="1220"/>
      <c r="AC10" s="1220"/>
      <c r="AD10" s="1220"/>
      <c r="AE10" s="1220"/>
      <c r="AF10" s="1220"/>
      <c r="AG10" s="1220"/>
      <c r="AH10" s="1220"/>
      <c r="AI10" s="1220"/>
      <c r="AJ10" s="1220"/>
      <c r="AK10" s="1220"/>
      <c r="AL10" s="1220"/>
      <c r="AM10" s="1220"/>
      <c r="AN10" s="1220"/>
      <c r="AO10" s="1220"/>
      <c r="AP10" s="1220"/>
      <c r="AQ10" s="1220"/>
      <c r="AR10" s="1220"/>
      <c r="AS10" s="1220"/>
      <c r="AT10" s="1220"/>
      <c r="AU10" s="1220"/>
      <c r="AV10" s="1220"/>
      <c r="AW10" s="1220"/>
      <c r="AX10" s="1220"/>
      <c r="AY10" s="1220"/>
      <c r="AZ10" s="1220"/>
      <c r="BA10" s="1220"/>
      <c r="BB10" s="1220"/>
      <c r="BC10" s="1220"/>
      <c r="BD10" s="1220"/>
      <c r="BE10" s="1220"/>
      <c r="BF10" s="1220"/>
      <c r="BG10" s="1220"/>
      <c r="BH10" s="1220"/>
      <c r="BI10" s="1220"/>
      <c r="BJ10" s="1220"/>
      <c r="BK10" s="1220"/>
      <c r="BL10" s="1220"/>
      <c r="BM10" s="1220"/>
      <c r="BN10" s="1220"/>
      <c r="BO10" s="1220"/>
      <c r="BP10" s="1220"/>
      <c r="BQ10" s="1220"/>
      <c r="BR10" s="1220"/>
      <c r="BS10" s="1220"/>
      <c r="BT10" s="1220"/>
      <c r="BU10" s="1220"/>
      <c r="BV10" s="1220"/>
      <c r="BW10" s="1220"/>
      <c r="BX10" s="1220"/>
      <c r="BY10" s="1220"/>
      <c r="BZ10" s="1220"/>
      <c r="CA10" s="1220"/>
      <c r="CB10" s="1220"/>
      <c r="CC10" s="1220"/>
      <c r="CD10" s="1220"/>
      <c r="CE10" s="1220"/>
      <c r="CF10" s="1220"/>
      <c r="CG10" s="1220"/>
      <c r="CH10" s="1220"/>
      <c r="CI10" s="1220"/>
      <c r="CJ10" s="1220"/>
      <c r="CK10" s="1220"/>
      <c r="CL10" s="1220"/>
      <c r="CM10" s="1220"/>
      <c r="CN10" s="1220"/>
      <c r="CO10" s="1220"/>
      <c r="CP10" s="1220"/>
      <c r="CQ10" s="1220"/>
      <c r="CR10" s="1220"/>
      <c r="CS10" s="1220"/>
      <c r="CT10" s="1220"/>
      <c r="CU10" s="1220"/>
      <c r="CV10" s="1220"/>
      <c r="CW10" s="1220"/>
      <c r="CX10" s="1220"/>
      <c r="CY10" s="1220"/>
      <c r="CZ10" s="1220"/>
      <c r="DA10" s="1220"/>
      <c r="DB10" s="1220"/>
      <c r="DC10" s="1220"/>
      <c r="DD10" s="1220"/>
      <c r="DE10" s="1220"/>
    </row>
    <row r="11" spans="1:109" s="247" customFormat="1" ht="13.2" x14ac:dyDescent="0.2">
      <c r="A11" s="1220"/>
      <c r="B11" s="1220"/>
      <c r="C11" s="1220"/>
      <c r="D11" s="1220"/>
      <c r="E11" s="1220"/>
      <c r="F11" s="1220"/>
      <c r="G11" s="1220"/>
      <c r="H11" s="1220"/>
      <c r="I11" s="1220"/>
      <c r="J11" s="1220"/>
      <c r="K11" s="1220"/>
      <c r="L11" s="1220"/>
      <c r="M11" s="1220"/>
      <c r="N11" s="1220"/>
      <c r="O11" s="1220"/>
      <c r="P11" s="1220"/>
      <c r="Q11" s="1220"/>
      <c r="R11" s="1220"/>
      <c r="S11" s="1220"/>
      <c r="T11" s="1220"/>
      <c r="U11" s="1220"/>
      <c r="V11" s="1220"/>
      <c r="W11" s="1220"/>
      <c r="X11" s="1220"/>
      <c r="Y11" s="1220"/>
      <c r="Z11" s="1220"/>
      <c r="AA11" s="1220"/>
      <c r="AB11" s="1220"/>
      <c r="AC11" s="1220"/>
      <c r="AD11" s="1220"/>
      <c r="AE11" s="1220"/>
      <c r="AF11" s="1220"/>
      <c r="AG11" s="1220"/>
      <c r="AH11" s="1220"/>
      <c r="AI11" s="1220"/>
      <c r="AJ11" s="1220"/>
      <c r="AK11" s="1220"/>
      <c r="AL11" s="1220"/>
      <c r="AM11" s="1220"/>
      <c r="AN11" s="1220"/>
      <c r="AO11" s="1220"/>
      <c r="AP11" s="1220"/>
      <c r="AQ11" s="1220"/>
      <c r="AR11" s="1220"/>
      <c r="AS11" s="1220"/>
      <c r="AT11" s="1220"/>
      <c r="AU11" s="1220"/>
      <c r="AV11" s="1220"/>
      <c r="AW11" s="1220"/>
      <c r="AX11" s="1220"/>
      <c r="AY11" s="1220"/>
      <c r="AZ11" s="1220"/>
      <c r="BA11" s="1220"/>
      <c r="BB11" s="1220"/>
      <c r="BC11" s="1220"/>
      <c r="BD11" s="1220"/>
      <c r="BE11" s="1220"/>
      <c r="BF11" s="1220"/>
      <c r="BG11" s="1220"/>
      <c r="BH11" s="1220"/>
      <c r="BI11" s="1220"/>
      <c r="BJ11" s="1220"/>
      <c r="BK11" s="1220"/>
      <c r="BL11" s="1220"/>
      <c r="BM11" s="1220"/>
      <c r="BN11" s="1220"/>
      <c r="BO11" s="1220"/>
      <c r="BP11" s="1220"/>
      <c r="BQ11" s="1220"/>
      <c r="BR11" s="1220"/>
      <c r="BS11" s="1220"/>
      <c r="BT11" s="1220"/>
      <c r="BU11" s="1220"/>
      <c r="BV11" s="1220"/>
      <c r="BW11" s="1220"/>
      <c r="BX11" s="1220"/>
      <c r="BY11" s="1220"/>
      <c r="BZ11" s="1220"/>
      <c r="CA11" s="1220"/>
      <c r="CB11" s="1220"/>
      <c r="CC11" s="1220"/>
      <c r="CD11" s="1220"/>
      <c r="CE11" s="1220"/>
      <c r="CF11" s="1220"/>
      <c r="CG11" s="1220"/>
      <c r="CH11" s="1220"/>
      <c r="CI11" s="1220"/>
      <c r="CJ11" s="1220"/>
      <c r="CK11" s="1220"/>
      <c r="CL11" s="1220"/>
      <c r="CM11" s="1220"/>
      <c r="CN11" s="1220"/>
      <c r="CO11" s="1220"/>
      <c r="CP11" s="1220"/>
      <c r="CQ11" s="1220"/>
      <c r="CR11" s="1220"/>
      <c r="CS11" s="1220"/>
      <c r="CT11" s="1220"/>
      <c r="CU11" s="1220"/>
      <c r="CV11" s="1220"/>
      <c r="CW11" s="1220"/>
      <c r="CX11" s="1220"/>
      <c r="CY11" s="1220"/>
      <c r="CZ11" s="1220"/>
      <c r="DA11" s="1220"/>
      <c r="DB11" s="1220"/>
      <c r="DC11" s="1220"/>
      <c r="DD11" s="1220"/>
      <c r="DE11" s="1220"/>
    </row>
    <row r="12" spans="1:109" s="247" customFormat="1" ht="13.2" x14ac:dyDescent="0.2">
      <c r="A12" s="1220"/>
      <c r="B12" s="1220"/>
      <c r="C12" s="1220"/>
      <c r="D12" s="1220"/>
      <c r="E12" s="1220"/>
      <c r="F12" s="1220"/>
      <c r="G12" s="1220"/>
      <c r="H12" s="1220"/>
      <c r="I12" s="1220"/>
      <c r="J12" s="1220"/>
      <c r="K12" s="1220"/>
      <c r="L12" s="1220"/>
      <c r="M12" s="1220"/>
      <c r="N12" s="1220"/>
      <c r="O12" s="1220"/>
      <c r="P12" s="1220"/>
      <c r="Q12" s="1220"/>
      <c r="R12" s="1220"/>
      <c r="S12" s="1220"/>
      <c r="T12" s="1220"/>
      <c r="U12" s="1220"/>
      <c r="V12" s="1220"/>
      <c r="W12" s="1220"/>
      <c r="X12" s="1220"/>
      <c r="Y12" s="1220"/>
      <c r="Z12" s="1220"/>
      <c r="AA12" s="1220"/>
      <c r="AB12" s="1220"/>
      <c r="AC12" s="1220"/>
      <c r="AD12" s="1220"/>
      <c r="AE12" s="1220"/>
      <c r="AF12" s="1220"/>
      <c r="AG12" s="1220"/>
      <c r="AH12" s="1220"/>
      <c r="AI12" s="1220"/>
      <c r="AJ12" s="1220"/>
      <c r="AK12" s="1220"/>
      <c r="AL12" s="1220"/>
      <c r="AM12" s="1220"/>
      <c r="AN12" s="1220"/>
      <c r="AO12" s="1220"/>
      <c r="AP12" s="1220"/>
      <c r="AQ12" s="1220"/>
      <c r="AR12" s="1220"/>
      <c r="AS12" s="1220"/>
      <c r="AT12" s="1220"/>
      <c r="AU12" s="1220"/>
      <c r="AV12" s="1220"/>
      <c r="AW12" s="1220"/>
      <c r="AX12" s="1220"/>
      <c r="AY12" s="1220"/>
      <c r="AZ12" s="1220"/>
      <c r="BA12" s="1220"/>
      <c r="BB12" s="1220"/>
      <c r="BC12" s="1220"/>
      <c r="BD12" s="1220"/>
      <c r="BE12" s="1220"/>
      <c r="BF12" s="1220"/>
      <c r="BG12" s="1220"/>
      <c r="BH12" s="1220"/>
      <c r="BI12" s="1220"/>
      <c r="BJ12" s="1220"/>
      <c r="BK12" s="1220"/>
      <c r="BL12" s="1220"/>
      <c r="BM12" s="1220"/>
      <c r="BN12" s="1220"/>
      <c r="BO12" s="1220"/>
      <c r="BP12" s="1220"/>
      <c r="BQ12" s="1220"/>
      <c r="BR12" s="1220"/>
      <c r="BS12" s="1220"/>
      <c r="BT12" s="1220"/>
      <c r="BU12" s="1220"/>
      <c r="BV12" s="1220"/>
      <c r="BW12" s="1220"/>
      <c r="BX12" s="1220"/>
      <c r="BY12" s="1220"/>
      <c r="BZ12" s="1220"/>
      <c r="CA12" s="1220"/>
      <c r="CB12" s="1220"/>
      <c r="CC12" s="1220"/>
      <c r="CD12" s="1220"/>
      <c r="CE12" s="1220"/>
      <c r="CF12" s="1220"/>
      <c r="CG12" s="1220"/>
      <c r="CH12" s="1220"/>
      <c r="CI12" s="1220"/>
      <c r="CJ12" s="1220"/>
      <c r="CK12" s="1220"/>
      <c r="CL12" s="1220"/>
      <c r="CM12" s="1220"/>
      <c r="CN12" s="1220"/>
      <c r="CO12" s="1220"/>
      <c r="CP12" s="1220"/>
      <c r="CQ12" s="1220"/>
      <c r="CR12" s="1220"/>
      <c r="CS12" s="1220"/>
      <c r="CT12" s="1220"/>
      <c r="CU12" s="1220"/>
      <c r="CV12" s="1220"/>
      <c r="CW12" s="1220"/>
      <c r="CX12" s="1220"/>
      <c r="CY12" s="1220"/>
      <c r="CZ12" s="1220"/>
      <c r="DA12" s="1220"/>
      <c r="DB12" s="1220"/>
      <c r="DC12" s="1220"/>
      <c r="DD12" s="1220"/>
      <c r="DE12" s="1220"/>
    </row>
    <row r="13" spans="1:109" s="247" customFormat="1" ht="13.2" x14ac:dyDescent="0.2">
      <c r="A13" s="1220"/>
      <c r="B13" s="1220"/>
      <c r="C13" s="1220"/>
      <c r="D13" s="1220"/>
      <c r="E13" s="1220"/>
      <c r="F13" s="1220"/>
      <c r="G13" s="1220"/>
      <c r="H13" s="1220"/>
      <c r="I13" s="1220"/>
      <c r="J13" s="1220"/>
      <c r="K13" s="1220"/>
      <c r="L13" s="1220"/>
      <c r="M13" s="1220"/>
      <c r="N13" s="1220"/>
      <c r="O13" s="1220"/>
      <c r="P13" s="1220"/>
      <c r="Q13" s="1220"/>
      <c r="R13" s="1220"/>
      <c r="S13" s="1220"/>
      <c r="T13" s="1220"/>
      <c r="U13" s="1220"/>
      <c r="V13" s="1220"/>
      <c r="W13" s="1220"/>
      <c r="X13" s="1220"/>
      <c r="Y13" s="1220"/>
      <c r="Z13" s="1220"/>
      <c r="AA13" s="1220"/>
      <c r="AB13" s="1220"/>
      <c r="AC13" s="1220"/>
      <c r="AD13" s="1220"/>
      <c r="AE13" s="1220"/>
      <c r="AF13" s="1220"/>
      <c r="AG13" s="1220"/>
      <c r="AH13" s="1220"/>
      <c r="AI13" s="1220"/>
      <c r="AJ13" s="1220"/>
      <c r="AK13" s="1220"/>
      <c r="AL13" s="1220"/>
      <c r="AM13" s="1220"/>
      <c r="AN13" s="1220"/>
      <c r="AO13" s="1220"/>
      <c r="AP13" s="1220"/>
      <c r="AQ13" s="1220"/>
      <c r="AR13" s="1220"/>
      <c r="AS13" s="1220"/>
      <c r="AT13" s="1220"/>
      <c r="AU13" s="1220"/>
      <c r="AV13" s="1220"/>
      <c r="AW13" s="1220"/>
      <c r="AX13" s="1220"/>
      <c r="AY13" s="1220"/>
      <c r="AZ13" s="1220"/>
      <c r="BA13" s="1220"/>
      <c r="BB13" s="1220"/>
      <c r="BC13" s="1220"/>
      <c r="BD13" s="1220"/>
      <c r="BE13" s="1220"/>
      <c r="BF13" s="1220"/>
      <c r="BG13" s="1220"/>
      <c r="BH13" s="1220"/>
      <c r="BI13" s="1220"/>
      <c r="BJ13" s="1220"/>
      <c r="BK13" s="1220"/>
      <c r="BL13" s="1220"/>
      <c r="BM13" s="1220"/>
      <c r="BN13" s="1220"/>
      <c r="BO13" s="1220"/>
      <c r="BP13" s="1220"/>
      <c r="BQ13" s="1220"/>
      <c r="BR13" s="1220"/>
      <c r="BS13" s="1220"/>
      <c r="BT13" s="1220"/>
      <c r="BU13" s="1220"/>
      <c r="BV13" s="1220"/>
      <c r="BW13" s="1220"/>
      <c r="BX13" s="1220"/>
      <c r="BY13" s="1220"/>
      <c r="BZ13" s="1220"/>
      <c r="CA13" s="1220"/>
      <c r="CB13" s="1220"/>
      <c r="CC13" s="1220"/>
      <c r="CD13" s="1220"/>
      <c r="CE13" s="1220"/>
      <c r="CF13" s="1220"/>
      <c r="CG13" s="1220"/>
      <c r="CH13" s="1220"/>
      <c r="CI13" s="1220"/>
      <c r="CJ13" s="1220"/>
      <c r="CK13" s="1220"/>
      <c r="CL13" s="1220"/>
      <c r="CM13" s="1220"/>
      <c r="CN13" s="1220"/>
      <c r="CO13" s="1220"/>
      <c r="CP13" s="1220"/>
      <c r="CQ13" s="1220"/>
      <c r="CR13" s="1220"/>
      <c r="CS13" s="1220"/>
      <c r="CT13" s="1220"/>
      <c r="CU13" s="1220"/>
      <c r="CV13" s="1220"/>
      <c r="CW13" s="1220"/>
      <c r="CX13" s="1220"/>
      <c r="CY13" s="1220"/>
      <c r="CZ13" s="1220"/>
      <c r="DA13" s="1220"/>
      <c r="DB13" s="1220"/>
      <c r="DC13" s="1220"/>
      <c r="DD13" s="1220"/>
      <c r="DE13" s="1220"/>
    </row>
    <row r="14" spans="1:109" s="247" customFormat="1" ht="13.2" x14ac:dyDescent="0.2">
      <c r="A14" s="1220"/>
      <c r="B14" s="1220"/>
      <c r="C14" s="1220"/>
      <c r="D14" s="1220"/>
      <c r="E14" s="1220"/>
      <c r="F14" s="1220"/>
      <c r="G14" s="1220"/>
      <c r="H14" s="1220"/>
      <c r="I14" s="1220"/>
      <c r="J14" s="1220"/>
      <c r="K14" s="1220"/>
      <c r="L14" s="1220"/>
      <c r="M14" s="1220"/>
      <c r="N14" s="1220"/>
      <c r="O14" s="1220"/>
      <c r="P14" s="1220"/>
      <c r="Q14" s="1220"/>
      <c r="R14" s="1220"/>
      <c r="S14" s="1220"/>
      <c r="T14" s="1220"/>
      <c r="U14" s="1220"/>
      <c r="V14" s="1220"/>
      <c r="W14" s="1220"/>
      <c r="X14" s="1220"/>
      <c r="Y14" s="1220"/>
      <c r="Z14" s="1220"/>
      <c r="AA14" s="1220"/>
      <c r="AB14" s="1220"/>
      <c r="AC14" s="1220"/>
      <c r="AD14" s="1220"/>
      <c r="AE14" s="1220"/>
      <c r="AF14" s="1220"/>
      <c r="AG14" s="1220"/>
      <c r="AH14" s="1220"/>
      <c r="AI14" s="1220"/>
      <c r="AJ14" s="1220"/>
      <c r="AK14" s="1220"/>
      <c r="AL14" s="1220"/>
      <c r="AM14" s="1220"/>
      <c r="AN14" s="1220"/>
      <c r="AO14" s="1220"/>
      <c r="AP14" s="1220"/>
      <c r="AQ14" s="1220"/>
      <c r="AR14" s="1220"/>
      <c r="AS14" s="1220"/>
      <c r="AT14" s="1220"/>
      <c r="AU14" s="1220"/>
      <c r="AV14" s="1220"/>
      <c r="AW14" s="1220"/>
      <c r="AX14" s="1220"/>
      <c r="AY14" s="1220"/>
      <c r="AZ14" s="1220"/>
      <c r="BA14" s="1220"/>
      <c r="BB14" s="1220"/>
      <c r="BC14" s="1220"/>
      <c r="BD14" s="1220"/>
      <c r="BE14" s="1220"/>
      <c r="BF14" s="1220"/>
      <c r="BG14" s="1220"/>
      <c r="BH14" s="1220"/>
      <c r="BI14" s="1220"/>
      <c r="BJ14" s="1220"/>
      <c r="BK14" s="1220"/>
      <c r="BL14" s="1220"/>
      <c r="BM14" s="1220"/>
      <c r="BN14" s="1220"/>
      <c r="BO14" s="1220"/>
      <c r="BP14" s="1220"/>
      <c r="BQ14" s="1220"/>
      <c r="BR14" s="1220"/>
      <c r="BS14" s="1220"/>
      <c r="BT14" s="1220"/>
      <c r="BU14" s="1220"/>
      <c r="BV14" s="1220"/>
      <c r="BW14" s="1220"/>
      <c r="BX14" s="1220"/>
      <c r="BY14" s="1220"/>
      <c r="BZ14" s="1220"/>
      <c r="CA14" s="1220"/>
      <c r="CB14" s="1220"/>
      <c r="CC14" s="1220"/>
      <c r="CD14" s="1220"/>
      <c r="CE14" s="1220"/>
      <c r="CF14" s="1220"/>
      <c r="CG14" s="1220"/>
      <c r="CH14" s="1220"/>
      <c r="CI14" s="1220"/>
      <c r="CJ14" s="1220"/>
      <c r="CK14" s="1220"/>
      <c r="CL14" s="1220"/>
      <c r="CM14" s="1220"/>
      <c r="CN14" s="1220"/>
      <c r="CO14" s="1220"/>
      <c r="CP14" s="1220"/>
      <c r="CQ14" s="1220"/>
      <c r="CR14" s="1220"/>
      <c r="CS14" s="1220"/>
      <c r="CT14" s="1220"/>
      <c r="CU14" s="1220"/>
      <c r="CV14" s="1220"/>
      <c r="CW14" s="1220"/>
      <c r="CX14" s="1220"/>
      <c r="CY14" s="1220"/>
      <c r="CZ14" s="1220"/>
      <c r="DA14" s="1220"/>
      <c r="DB14" s="1220"/>
      <c r="DC14" s="1220"/>
      <c r="DD14" s="1220"/>
      <c r="DE14" s="1220"/>
    </row>
    <row r="15" spans="1:109" s="247" customFormat="1" ht="13.2" x14ac:dyDescent="0.2">
      <c r="A15" s="1219"/>
      <c r="B15" s="1220"/>
      <c r="C15" s="1220"/>
      <c r="D15" s="1220"/>
      <c r="E15" s="1220"/>
      <c r="F15" s="1220"/>
      <c r="G15" s="1220"/>
      <c r="H15" s="1220"/>
      <c r="I15" s="1220"/>
      <c r="J15" s="1220"/>
      <c r="K15" s="1220"/>
      <c r="L15" s="1220"/>
      <c r="M15" s="1220"/>
      <c r="N15" s="1220"/>
      <c r="O15" s="1220"/>
      <c r="P15" s="1220"/>
      <c r="Q15" s="1220"/>
      <c r="R15" s="1220"/>
      <c r="S15" s="1220"/>
      <c r="T15" s="1220"/>
      <c r="U15" s="1220"/>
      <c r="V15" s="1220"/>
      <c r="W15" s="1220"/>
      <c r="X15" s="1220"/>
      <c r="Y15" s="1220"/>
      <c r="Z15" s="1220"/>
      <c r="AA15" s="1220"/>
      <c r="AB15" s="1220"/>
      <c r="AC15" s="1220"/>
      <c r="AD15" s="1220"/>
      <c r="AE15" s="1220"/>
      <c r="AF15" s="1220"/>
      <c r="AG15" s="1220"/>
      <c r="AH15" s="1220"/>
      <c r="AI15" s="1220"/>
      <c r="AJ15" s="1220"/>
      <c r="AK15" s="1220"/>
      <c r="AL15" s="1220"/>
      <c r="AM15" s="1220"/>
      <c r="AN15" s="1220"/>
      <c r="AO15" s="1220"/>
      <c r="AP15" s="1220"/>
      <c r="AQ15" s="1220"/>
      <c r="AR15" s="1220"/>
      <c r="AS15" s="1220"/>
      <c r="AT15" s="1220"/>
      <c r="AU15" s="1220"/>
      <c r="AV15" s="1220"/>
      <c r="AW15" s="1220"/>
      <c r="AX15" s="1220"/>
      <c r="AY15" s="1220"/>
      <c r="AZ15" s="1220"/>
      <c r="BA15" s="1220"/>
      <c r="BB15" s="1220"/>
      <c r="BC15" s="1220"/>
      <c r="BD15" s="1220"/>
      <c r="BE15" s="1220"/>
      <c r="BF15" s="1220"/>
      <c r="BG15" s="1220"/>
      <c r="BH15" s="1220"/>
      <c r="BI15" s="1220"/>
      <c r="BJ15" s="1220"/>
      <c r="BK15" s="1220"/>
      <c r="BL15" s="1220"/>
      <c r="BM15" s="1220"/>
      <c r="BN15" s="1220"/>
      <c r="BO15" s="1220"/>
      <c r="BP15" s="1220"/>
      <c r="BQ15" s="1220"/>
      <c r="BR15" s="1220"/>
      <c r="BS15" s="1220"/>
      <c r="BT15" s="1220"/>
      <c r="BU15" s="1220"/>
      <c r="BV15" s="1220"/>
      <c r="BW15" s="1220"/>
      <c r="BX15" s="1220"/>
      <c r="BY15" s="1220"/>
      <c r="BZ15" s="1220"/>
      <c r="CA15" s="1220"/>
      <c r="CB15" s="1220"/>
      <c r="CC15" s="1220"/>
      <c r="CD15" s="1220"/>
      <c r="CE15" s="1220"/>
      <c r="CF15" s="1220"/>
      <c r="CG15" s="1220"/>
      <c r="CH15" s="1220"/>
      <c r="CI15" s="1220"/>
      <c r="CJ15" s="1220"/>
      <c r="CK15" s="1220"/>
      <c r="CL15" s="1220"/>
      <c r="CM15" s="1220"/>
      <c r="CN15" s="1220"/>
      <c r="CO15" s="1220"/>
      <c r="CP15" s="1220"/>
      <c r="CQ15" s="1220"/>
      <c r="CR15" s="1220"/>
      <c r="CS15" s="1220"/>
      <c r="CT15" s="1220"/>
      <c r="CU15" s="1220"/>
      <c r="CV15" s="1220"/>
      <c r="CW15" s="1220"/>
      <c r="CX15" s="1220"/>
      <c r="CY15" s="1220"/>
      <c r="CZ15" s="1220"/>
      <c r="DA15" s="1220"/>
      <c r="DB15" s="1220"/>
      <c r="DC15" s="1220"/>
      <c r="DD15" s="1220"/>
      <c r="DE15" s="1220"/>
    </row>
    <row r="16" spans="1:109" s="247" customFormat="1" ht="13.2" x14ac:dyDescent="0.2">
      <c r="A16" s="1219"/>
      <c r="B16" s="1220"/>
      <c r="C16" s="1220"/>
      <c r="D16" s="1220"/>
      <c r="E16" s="1220"/>
      <c r="F16" s="1220"/>
      <c r="G16" s="1220"/>
      <c r="H16" s="1220"/>
      <c r="I16" s="1220"/>
      <c r="J16" s="1220"/>
      <c r="K16" s="1220"/>
      <c r="L16" s="1220"/>
      <c r="M16" s="1220"/>
      <c r="N16" s="1220"/>
      <c r="O16" s="1220"/>
      <c r="P16" s="1220"/>
      <c r="Q16" s="1220"/>
      <c r="R16" s="1220"/>
      <c r="S16" s="1220"/>
      <c r="T16" s="1220"/>
      <c r="U16" s="1220"/>
      <c r="V16" s="1220"/>
      <c r="W16" s="1220"/>
      <c r="X16" s="1220"/>
      <c r="Y16" s="1220"/>
      <c r="Z16" s="1220"/>
      <c r="AA16" s="1220"/>
      <c r="AB16" s="1220"/>
      <c r="AC16" s="1220"/>
      <c r="AD16" s="1220"/>
      <c r="AE16" s="1220"/>
      <c r="AF16" s="1220"/>
      <c r="AG16" s="1220"/>
      <c r="AH16" s="1220"/>
      <c r="AI16" s="1220"/>
      <c r="AJ16" s="1220"/>
      <c r="AK16" s="1220"/>
      <c r="AL16" s="1220"/>
      <c r="AM16" s="1220"/>
      <c r="AN16" s="1220"/>
      <c r="AO16" s="1220"/>
      <c r="AP16" s="1220"/>
      <c r="AQ16" s="1220"/>
      <c r="AR16" s="1220"/>
      <c r="AS16" s="1220"/>
      <c r="AT16" s="1220"/>
      <c r="AU16" s="1220"/>
      <c r="AV16" s="1220"/>
      <c r="AW16" s="1220"/>
      <c r="AX16" s="1220"/>
      <c r="AY16" s="1220"/>
      <c r="AZ16" s="1220"/>
      <c r="BA16" s="1220"/>
      <c r="BB16" s="1220"/>
      <c r="BC16" s="1220"/>
      <c r="BD16" s="1220"/>
      <c r="BE16" s="1220"/>
      <c r="BF16" s="1220"/>
      <c r="BG16" s="1220"/>
      <c r="BH16" s="1220"/>
      <c r="BI16" s="1220"/>
      <c r="BJ16" s="1220"/>
      <c r="BK16" s="1220"/>
      <c r="BL16" s="1220"/>
      <c r="BM16" s="1220"/>
      <c r="BN16" s="1220"/>
      <c r="BO16" s="1220"/>
      <c r="BP16" s="1220"/>
      <c r="BQ16" s="1220"/>
      <c r="BR16" s="1220"/>
      <c r="BS16" s="1220"/>
      <c r="BT16" s="1220"/>
      <c r="BU16" s="1220"/>
      <c r="BV16" s="1220"/>
      <c r="BW16" s="1220"/>
      <c r="BX16" s="1220"/>
      <c r="BY16" s="1220"/>
      <c r="BZ16" s="1220"/>
      <c r="CA16" s="1220"/>
      <c r="CB16" s="1220"/>
      <c r="CC16" s="1220"/>
      <c r="CD16" s="1220"/>
      <c r="CE16" s="1220"/>
      <c r="CF16" s="1220"/>
      <c r="CG16" s="1220"/>
      <c r="CH16" s="1220"/>
      <c r="CI16" s="1220"/>
      <c r="CJ16" s="1220"/>
      <c r="CK16" s="1220"/>
      <c r="CL16" s="1220"/>
      <c r="CM16" s="1220"/>
      <c r="CN16" s="1220"/>
      <c r="CO16" s="1220"/>
      <c r="CP16" s="1220"/>
      <c r="CQ16" s="1220"/>
      <c r="CR16" s="1220"/>
      <c r="CS16" s="1220"/>
      <c r="CT16" s="1220"/>
      <c r="CU16" s="1220"/>
      <c r="CV16" s="1220"/>
      <c r="CW16" s="1220"/>
      <c r="CX16" s="1220"/>
      <c r="CY16" s="1220"/>
      <c r="CZ16" s="1220"/>
      <c r="DA16" s="1220"/>
      <c r="DB16" s="1220"/>
      <c r="DC16" s="1220"/>
      <c r="DD16" s="1220"/>
      <c r="DE16" s="1220"/>
    </row>
    <row r="17" spans="1:109" s="247" customFormat="1" ht="13.2" x14ac:dyDescent="0.2">
      <c r="A17" s="1219"/>
      <c r="B17" s="1220"/>
      <c r="C17" s="1220"/>
      <c r="D17" s="1220"/>
      <c r="E17" s="1220"/>
      <c r="F17" s="1220"/>
      <c r="G17" s="1220"/>
      <c r="H17" s="1220"/>
      <c r="I17" s="1220"/>
      <c r="J17" s="1220"/>
      <c r="K17" s="1220"/>
      <c r="L17" s="1220"/>
      <c r="M17" s="1220"/>
      <c r="N17" s="1220"/>
      <c r="O17" s="1220"/>
      <c r="P17" s="1220"/>
      <c r="Q17" s="1220"/>
      <c r="R17" s="1220"/>
      <c r="S17" s="1220"/>
      <c r="T17" s="1220"/>
      <c r="U17" s="1220"/>
      <c r="V17" s="1220"/>
      <c r="W17" s="1220"/>
      <c r="X17" s="1220"/>
      <c r="Y17" s="1220"/>
      <c r="Z17" s="1220"/>
      <c r="AA17" s="1220"/>
      <c r="AB17" s="1220"/>
      <c r="AC17" s="1220"/>
      <c r="AD17" s="1220"/>
      <c r="AE17" s="1220"/>
      <c r="AF17" s="1220"/>
      <c r="AG17" s="1220"/>
      <c r="AH17" s="1220"/>
      <c r="AI17" s="1220"/>
      <c r="AJ17" s="1220"/>
      <c r="AK17" s="1220"/>
      <c r="AL17" s="1220"/>
      <c r="AM17" s="1220"/>
      <c r="AN17" s="1220"/>
      <c r="AO17" s="1220"/>
      <c r="AP17" s="1220"/>
      <c r="AQ17" s="1220"/>
      <c r="AR17" s="1220"/>
      <c r="AS17" s="1220"/>
      <c r="AT17" s="1220"/>
      <c r="AU17" s="1220"/>
      <c r="AV17" s="1220"/>
      <c r="AW17" s="1220"/>
      <c r="AX17" s="1220"/>
      <c r="AY17" s="1220"/>
      <c r="AZ17" s="1220"/>
      <c r="BA17" s="1220"/>
      <c r="BB17" s="1220"/>
      <c r="BC17" s="1220"/>
      <c r="BD17" s="1220"/>
      <c r="BE17" s="1220"/>
      <c r="BF17" s="1220"/>
      <c r="BG17" s="1220"/>
      <c r="BH17" s="1220"/>
      <c r="BI17" s="1220"/>
      <c r="BJ17" s="1220"/>
      <c r="BK17" s="1220"/>
      <c r="BL17" s="1220"/>
      <c r="BM17" s="1220"/>
      <c r="BN17" s="1220"/>
      <c r="BO17" s="1220"/>
      <c r="BP17" s="1220"/>
      <c r="BQ17" s="1220"/>
      <c r="BR17" s="1220"/>
      <c r="BS17" s="1220"/>
      <c r="BT17" s="1220"/>
      <c r="BU17" s="1220"/>
      <c r="BV17" s="1220"/>
      <c r="BW17" s="1220"/>
      <c r="BX17" s="1220"/>
      <c r="BY17" s="1220"/>
      <c r="BZ17" s="1220"/>
      <c r="CA17" s="1220"/>
      <c r="CB17" s="1220"/>
      <c r="CC17" s="1220"/>
      <c r="CD17" s="1220"/>
      <c r="CE17" s="1220"/>
      <c r="CF17" s="1220"/>
      <c r="CG17" s="1220"/>
      <c r="CH17" s="1220"/>
      <c r="CI17" s="1220"/>
      <c r="CJ17" s="1220"/>
      <c r="CK17" s="1220"/>
      <c r="CL17" s="1220"/>
      <c r="CM17" s="1220"/>
      <c r="CN17" s="1220"/>
      <c r="CO17" s="1220"/>
      <c r="CP17" s="1220"/>
      <c r="CQ17" s="1220"/>
      <c r="CR17" s="1220"/>
      <c r="CS17" s="1220"/>
      <c r="CT17" s="1220"/>
      <c r="CU17" s="1220"/>
      <c r="CV17" s="1220"/>
      <c r="CW17" s="1220"/>
      <c r="CX17" s="1220"/>
      <c r="CY17" s="1220"/>
      <c r="CZ17" s="1220"/>
      <c r="DA17" s="1220"/>
      <c r="DB17" s="1220"/>
      <c r="DC17" s="1220"/>
      <c r="DD17" s="1220"/>
      <c r="DE17" s="1220"/>
    </row>
    <row r="18" spans="1:109" s="247" customFormat="1" ht="13.2" x14ac:dyDescent="0.2">
      <c r="A18" s="1219"/>
      <c r="B18" s="1220"/>
      <c r="C18" s="1220"/>
      <c r="D18" s="1220"/>
      <c r="E18" s="1220"/>
      <c r="F18" s="1220"/>
      <c r="G18" s="1220"/>
      <c r="H18" s="1220"/>
      <c r="I18" s="1220"/>
      <c r="J18" s="1220"/>
      <c r="K18" s="1220"/>
      <c r="L18" s="1220"/>
      <c r="M18" s="1220"/>
      <c r="N18" s="1220"/>
      <c r="O18" s="1220"/>
      <c r="P18" s="1220"/>
      <c r="Q18" s="1220"/>
      <c r="R18" s="1220"/>
      <c r="S18" s="1220"/>
      <c r="T18" s="1220"/>
      <c r="U18" s="1220"/>
      <c r="V18" s="1220"/>
      <c r="W18" s="1220"/>
      <c r="X18" s="1220"/>
      <c r="Y18" s="1220"/>
      <c r="Z18" s="1220"/>
      <c r="AA18" s="1220"/>
      <c r="AB18" s="1220"/>
      <c r="AC18" s="1220"/>
      <c r="AD18" s="1220"/>
      <c r="AE18" s="1220"/>
      <c r="AF18" s="1220"/>
      <c r="AG18" s="1220"/>
      <c r="AH18" s="1220"/>
      <c r="AI18" s="1220"/>
      <c r="AJ18" s="1220"/>
      <c r="AK18" s="1220"/>
      <c r="AL18" s="1220"/>
      <c r="AM18" s="1220"/>
      <c r="AN18" s="1220"/>
      <c r="AO18" s="1220"/>
      <c r="AP18" s="1220"/>
      <c r="AQ18" s="1220"/>
      <c r="AR18" s="1220"/>
      <c r="AS18" s="1220"/>
      <c r="AT18" s="1220"/>
      <c r="AU18" s="1220"/>
      <c r="AV18" s="1220"/>
      <c r="AW18" s="1220"/>
      <c r="AX18" s="1220"/>
      <c r="AY18" s="1220"/>
      <c r="AZ18" s="1220"/>
      <c r="BA18" s="1220"/>
      <c r="BB18" s="1220"/>
      <c r="BC18" s="1220"/>
      <c r="BD18" s="1220"/>
      <c r="BE18" s="1220"/>
      <c r="BF18" s="1220"/>
      <c r="BG18" s="1220"/>
      <c r="BH18" s="1220"/>
      <c r="BI18" s="1220"/>
      <c r="BJ18" s="1220"/>
      <c r="BK18" s="1220"/>
      <c r="BL18" s="1220"/>
      <c r="BM18" s="1220"/>
      <c r="BN18" s="1220"/>
      <c r="BO18" s="1220"/>
      <c r="BP18" s="1220"/>
      <c r="BQ18" s="1220"/>
      <c r="BR18" s="1220"/>
      <c r="BS18" s="1220"/>
      <c r="BT18" s="1220"/>
      <c r="BU18" s="1220"/>
      <c r="BV18" s="1220"/>
      <c r="BW18" s="1220"/>
      <c r="BX18" s="1220"/>
      <c r="BY18" s="1220"/>
      <c r="BZ18" s="1220"/>
      <c r="CA18" s="1220"/>
      <c r="CB18" s="1220"/>
      <c r="CC18" s="1220"/>
      <c r="CD18" s="1220"/>
      <c r="CE18" s="1220"/>
      <c r="CF18" s="1220"/>
      <c r="CG18" s="1220"/>
      <c r="CH18" s="1220"/>
      <c r="CI18" s="1220"/>
      <c r="CJ18" s="1220"/>
      <c r="CK18" s="1220"/>
      <c r="CL18" s="1220"/>
      <c r="CM18" s="1220"/>
      <c r="CN18" s="1220"/>
      <c r="CO18" s="1220"/>
      <c r="CP18" s="1220"/>
      <c r="CQ18" s="1220"/>
      <c r="CR18" s="1220"/>
      <c r="CS18" s="1220"/>
      <c r="CT18" s="1220"/>
      <c r="CU18" s="1220"/>
      <c r="CV18" s="1220"/>
      <c r="CW18" s="1220"/>
      <c r="CX18" s="1220"/>
      <c r="CY18" s="1220"/>
      <c r="CZ18" s="1220"/>
      <c r="DA18" s="1220"/>
      <c r="DB18" s="1220"/>
      <c r="DC18" s="1220"/>
      <c r="DD18" s="1220"/>
      <c r="DE18" s="1220"/>
    </row>
    <row r="19" spans="1:109" ht="13.2" x14ac:dyDescent="0.2">
      <c r="DD19" s="1219"/>
      <c r="DE19" s="1219"/>
    </row>
    <row r="20" spans="1:109" ht="13.2" x14ac:dyDescent="0.2">
      <c r="DD20" s="1219"/>
      <c r="DE20" s="1219"/>
    </row>
    <row r="21" spans="1:109" ht="17.25" customHeight="1" x14ac:dyDescent="0.2">
      <c r="B21" s="1221"/>
      <c r="C21" s="1222"/>
      <c r="D21" s="1222"/>
      <c r="E21" s="1222"/>
      <c r="F21" s="1222"/>
      <c r="G21" s="1222"/>
      <c r="H21" s="1222"/>
      <c r="I21" s="1222"/>
      <c r="J21" s="1222"/>
      <c r="K21" s="1222"/>
      <c r="L21" s="1222"/>
      <c r="M21" s="1222"/>
      <c r="N21" s="1223"/>
      <c r="O21" s="1222"/>
      <c r="P21" s="1222"/>
      <c r="Q21" s="1222"/>
      <c r="R21" s="1222"/>
      <c r="S21" s="1222"/>
      <c r="T21" s="1222"/>
      <c r="U21" s="1222"/>
      <c r="V21" s="1222"/>
      <c r="W21" s="1222"/>
      <c r="X21" s="1222"/>
      <c r="Y21" s="1222"/>
      <c r="Z21" s="1222"/>
      <c r="AA21" s="1222"/>
      <c r="AB21" s="1222"/>
      <c r="AC21" s="1222"/>
      <c r="AD21" s="1222"/>
      <c r="AE21" s="1222"/>
      <c r="AF21" s="1222"/>
      <c r="AG21" s="1222"/>
      <c r="AH21" s="1222"/>
      <c r="AI21" s="1222"/>
      <c r="AJ21" s="1222"/>
      <c r="AK21" s="1222"/>
      <c r="AL21" s="1222"/>
      <c r="AM21" s="1222"/>
      <c r="AN21" s="1222"/>
      <c r="AO21" s="1222"/>
      <c r="AP21" s="1222"/>
      <c r="AQ21" s="1222"/>
      <c r="AR21" s="1222"/>
      <c r="AS21" s="1222"/>
      <c r="AT21" s="1223"/>
      <c r="AU21" s="1222"/>
      <c r="AV21" s="1222"/>
      <c r="AW21" s="1222"/>
      <c r="AX21" s="1222"/>
      <c r="AY21" s="1222"/>
      <c r="AZ21" s="1222"/>
      <c r="BA21" s="1222"/>
      <c r="BB21" s="1222"/>
      <c r="BC21" s="1222"/>
      <c r="BD21" s="1222"/>
      <c r="BE21" s="1222"/>
      <c r="BF21" s="1223"/>
      <c r="BG21" s="1222"/>
      <c r="BH21" s="1222"/>
      <c r="BI21" s="1222"/>
      <c r="BJ21" s="1222"/>
      <c r="BK21" s="1222"/>
      <c r="BL21" s="1222"/>
      <c r="BM21" s="1222"/>
      <c r="BN21" s="1222"/>
      <c r="BO21" s="1222"/>
      <c r="BP21" s="1222"/>
      <c r="BQ21" s="1222"/>
      <c r="BR21" s="1223"/>
      <c r="BS21" s="1222"/>
      <c r="BT21" s="1222"/>
      <c r="BU21" s="1222"/>
      <c r="BV21" s="1222"/>
      <c r="BW21" s="1222"/>
      <c r="BX21" s="1222"/>
      <c r="BY21" s="1222"/>
      <c r="BZ21" s="1222"/>
      <c r="CA21" s="1222"/>
      <c r="CB21" s="1222"/>
      <c r="CC21" s="1222"/>
      <c r="CD21" s="1223"/>
      <c r="CE21" s="1222"/>
      <c r="CF21" s="1222"/>
      <c r="CG21" s="1222"/>
      <c r="CH21" s="1222"/>
      <c r="CI21" s="1222"/>
      <c r="CJ21" s="1222"/>
      <c r="CK21" s="1222"/>
      <c r="CL21" s="1222"/>
      <c r="CM21" s="1222"/>
      <c r="CN21" s="1222"/>
      <c r="CO21" s="1222"/>
      <c r="CP21" s="1223"/>
      <c r="CQ21" s="1222"/>
      <c r="CR21" s="1222"/>
      <c r="CS21" s="1222"/>
      <c r="CT21" s="1222"/>
      <c r="CU21" s="1222"/>
      <c r="CV21" s="1222"/>
      <c r="CW21" s="1222"/>
      <c r="CX21" s="1222"/>
      <c r="CY21" s="1222"/>
      <c r="CZ21" s="1222"/>
      <c r="DA21" s="1222"/>
      <c r="DB21" s="1223"/>
      <c r="DC21" s="1222"/>
      <c r="DD21" s="1224"/>
      <c r="DE21" s="1219"/>
    </row>
    <row r="22" spans="1:109" ht="17.25" customHeight="1" x14ac:dyDescent="0.2">
      <c r="B22" s="1225"/>
    </row>
    <row r="23" spans="1:109" ht="13.2" x14ac:dyDescent="0.2">
      <c r="B23" s="1225"/>
    </row>
    <row r="24" spans="1:109" ht="13.2" x14ac:dyDescent="0.2">
      <c r="B24" s="1225"/>
    </row>
    <row r="25" spans="1:109" ht="13.2" x14ac:dyDescent="0.2">
      <c r="B25" s="1225"/>
    </row>
    <row r="26" spans="1:109" ht="13.2" x14ac:dyDescent="0.2">
      <c r="B26" s="1225"/>
    </row>
    <row r="27" spans="1:109" ht="13.2" x14ac:dyDescent="0.2">
      <c r="B27" s="1225"/>
    </row>
    <row r="28" spans="1:109" ht="13.2" x14ac:dyDescent="0.2">
      <c r="B28" s="1225"/>
    </row>
    <row r="29" spans="1:109" ht="13.2" x14ac:dyDescent="0.2">
      <c r="B29" s="1225"/>
    </row>
    <row r="30" spans="1:109" ht="13.2" x14ac:dyDescent="0.2">
      <c r="B30" s="1225"/>
    </row>
    <row r="31" spans="1:109" ht="13.2" x14ac:dyDescent="0.2">
      <c r="B31" s="1225"/>
    </row>
    <row r="32" spans="1:109" ht="13.2" x14ac:dyDescent="0.2">
      <c r="B32" s="1225"/>
    </row>
    <row r="33" spans="2:109" ht="13.2" x14ac:dyDescent="0.2">
      <c r="B33" s="1225"/>
    </row>
    <row r="34" spans="2:109" ht="13.2" x14ac:dyDescent="0.2">
      <c r="B34" s="1225"/>
    </row>
    <row r="35" spans="2:109" ht="13.2" x14ac:dyDescent="0.2">
      <c r="B35" s="1225"/>
    </row>
    <row r="36" spans="2:109" ht="13.2" x14ac:dyDescent="0.2">
      <c r="B36" s="1225"/>
    </row>
    <row r="37" spans="2:109" ht="13.2" x14ac:dyDescent="0.2">
      <c r="B37" s="1225"/>
    </row>
    <row r="38" spans="2:109" ht="13.2" x14ac:dyDescent="0.2">
      <c r="B38" s="1225"/>
    </row>
    <row r="39" spans="2:109" ht="13.2" x14ac:dyDescent="0.2">
      <c r="B39" s="1227"/>
      <c r="C39" s="1228"/>
      <c r="D39" s="1228"/>
      <c r="E39" s="1228"/>
      <c r="F39" s="1228"/>
      <c r="G39" s="1228"/>
      <c r="H39" s="1228"/>
      <c r="I39" s="1228"/>
      <c r="J39" s="1228"/>
      <c r="K39" s="1228"/>
      <c r="L39" s="1228"/>
      <c r="M39" s="1228"/>
      <c r="N39" s="1228"/>
      <c r="O39" s="1228"/>
      <c r="P39" s="1228"/>
      <c r="Q39" s="1228"/>
      <c r="R39" s="1228"/>
      <c r="S39" s="1228"/>
      <c r="T39" s="1228"/>
      <c r="U39" s="1228"/>
      <c r="V39" s="1228"/>
      <c r="W39" s="1228"/>
      <c r="X39" s="1228"/>
      <c r="Y39" s="1228"/>
      <c r="Z39" s="1228"/>
      <c r="AA39" s="1228"/>
      <c r="AB39" s="1228"/>
      <c r="AC39" s="1228"/>
      <c r="AD39" s="1228"/>
      <c r="AE39" s="1228"/>
      <c r="AF39" s="1228"/>
      <c r="AG39" s="1228"/>
      <c r="AH39" s="1228"/>
      <c r="AI39" s="1228"/>
      <c r="AJ39" s="1228"/>
      <c r="AK39" s="1228"/>
      <c r="AL39" s="1228"/>
      <c r="AM39" s="1228"/>
      <c r="AN39" s="1228"/>
      <c r="AO39" s="1228"/>
      <c r="AP39" s="1228"/>
      <c r="AQ39" s="1228"/>
      <c r="AR39" s="1228"/>
      <c r="AS39" s="1228"/>
      <c r="AT39" s="1228"/>
      <c r="AU39" s="1228"/>
      <c r="AV39" s="1228"/>
      <c r="AW39" s="1228"/>
      <c r="AX39" s="1228"/>
      <c r="AY39" s="1228"/>
      <c r="AZ39" s="1228"/>
      <c r="BA39" s="1228"/>
      <c r="BB39" s="1228"/>
      <c r="BC39" s="1228"/>
      <c r="BD39" s="1228"/>
      <c r="BE39" s="1228"/>
      <c r="BF39" s="1228"/>
      <c r="BG39" s="1228"/>
      <c r="BH39" s="1228"/>
      <c r="BI39" s="1228"/>
      <c r="BJ39" s="1228"/>
      <c r="BK39" s="1228"/>
      <c r="BL39" s="1228"/>
      <c r="BM39" s="1228"/>
      <c r="BN39" s="1228"/>
      <c r="BO39" s="1228"/>
      <c r="BP39" s="1228"/>
      <c r="BQ39" s="1228"/>
      <c r="BR39" s="1228"/>
      <c r="BS39" s="1228"/>
      <c r="BT39" s="1228"/>
      <c r="BU39" s="1228"/>
      <c r="BV39" s="1228"/>
      <c r="BW39" s="1228"/>
      <c r="BX39" s="1228"/>
      <c r="BY39" s="1228"/>
      <c r="BZ39" s="1228"/>
      <c r="CA39" s="1228"/>
      <c r="CB39" s="1228"/>
      <c r="CC39" s="1228"/>
      <c r="CD39" s="1228"/>
      <c r="CE39" s="1228"/>
      <c r="CF39" s="1228"/>
      <c r="CG39" s="1228"/>
      <c r="CH39" s="1228"/>
      <c r="CI39" s="1228"/>
      <c r="CJ39" s="1228"/>
      <c r="CK39" s="1228"/>
      <c r="CL39" s="1228"/>
      <c r="CM39" s="1228"/>
      <c r="CN39" s="1228"/>
      <c r="CO39" s="1228"/>
      <c r="CP39" s="1228"/>
      <c r="CQ39" s="1228"/>
      <c r="CR39" s="1228"/>
      <c r="CS39" s="1228"/>
      <c r="CT39" s="1228"/>
      <c r="CU39" s="1228"/>
      <c r="CV39" s="1228"/>
      <c r="CW39" s="1228"/>
      <c r="CX39" s="1228"/>
      <c r="CY39" s="1228"/>
      <c r="CZ39" s="1228"/>
      <c r="DA39" s="1228"/>
      <c r="DB39" s="1228"/>
      <c r="DC39" s="1228"/>
      <c r="DD39" s="1229"/>
    </row>
    <row r="40" spans="2:109" ht="13.2" x14ac:dyDescent="0.2">
      <c r="B40" s="1230"/>
      <c r="DD40" s="1230"/>
      <c r="DE40" s="1219"/>
    </row>
    <row r="41" spans="2:109" ht="16.2" x14ac:dyDescent="0.2">
      <c r="B41" s="1231" t="s">
        <v>563</v>
      </c>
      <c r="C41" s="1222"/>
      <c r="D41" s="1222"/>
      <c r="E41" s="1222"/>
      <c r="F41" s="1222"/>
      <c r="G41" s="1222"/>
      <c r="H41" s="1222"/>
      <c r="I41" s="1222"/>
      <c r="J41" s="1222"/>
      <c r="K41" s="1222"/>
      <c r="L41" s="1222"/>
      <c r="M41" s="1222"/>
      <c r="N41" s="1222"/>
      <c r="O41" s="1222"/>
      <c r="P41" s="1222"/>
      <c r="Q41" s="1222"/>
      <c r="R41" s="1222"/>
      <c r="S41" s="1222"/>
      <c r="T41" s="1222"/>
      <c r="U41" s="1222"/>
      <c r="V41" s="1222"/>
      <c r="W41" s="1222"/>
      <c r="X41" s="1222"/>
      <c r="Y41" s="1222"/>
      <c r="Z41" s="1222"/>
      <c r="AA41" s="1222"/>
      <c r="AB41" s="1222"/>
      <c r="AC41" s="1222"/>
      <c r="AD41" s="1222"/>
      <c r="AE41" s="1222"/>
      <c r="AF41" s="1222"/>
      <c r="AG41" s="1222"/>
      <c r="AH41" s="1222"/>
      <c r="AI41" s="1222"/>
      <c r="AJ41" s="1222"/>
      <c r="AK41" s="1222"/>
      <c r="AL41" s="1222"/>
      <c r="AM41" s="1222"/>
      <c r="AN41" s="1222"/>
      <c r="AO41" s="1222"/>
      <c r="AP41" s="1222"/>
      <c r="AQ41" s="1222"/>
      <c r="AR41" s="1222"/>
      <c r="AS41" s="1222"/>
      <c r="AT41" s="1222"/>
      <c r="AU41" s="1222"/>
      <c r="AV41" s="1222"/>
      <c r="AW41" s="1222"/>
      <c r="AX41" s="1222"/>
      <c r="AY41" s="1222"/>
      <c r="AZ41" s="1222"/>
      <c r="BA41" s="1222"/>
      <c r="BB41" s="1222"/>
      <c r="BC41" s="1222"/>
      <c r="BD41" s="1222"/>
      <c r="BE41" s="1222"/>
      <c r="BF41" s="1222"/>
      <c r="BG41" s="1222"/>
      <c r="BH41" s="1222"/>
      <c r="BI41" s="1222"/>
      <c r="BJ41" s="1222"/>
      <c r="BK41" s="1222"/>
      <c r="BL41" s="1222"/>
      <c r="BM41" s="1222"/>
      <c r="BN41" s="1222"/>
      <c r="BO41" s="1222"/>
      <c r="BP41" s="1222"/>
      <c r="BQ41" s="1222"/>
      <c r="BR41" s="1222"/>
      <c r="BS41" s="1222"/>
      <c r="BT41" s="1222"/>
      <c r="BU41" s="1222"/>
      <c r="BV41" s="1222"/>
      <c r="BW41" s="1222"/>
      <c r="BX41" s="1222"/>
      <c r="BY41" s="1222"/>
      <c r="BZ41" s="1222"/>
      <c r="CA41" s="1222"/>
      <c r="CB41" s="1222"/>
      <c r="CC41" s="1222"/>
      <c r="CD41" s="1222"/>
      <c r="CE41" s="1222"/>
      <c r="CF41" s="1222"/>
      <c r="CG41" s="1222"/>
      <c r="CH41" s="1222"/>
      <c r="CI41" s="1222"/>
      <c r="CJ41" s="1222"/>
      <c r="CK41" s="1222"/>
      <c r="CL41" s="1222"/>
      <c r="CM41" s="1222"/>
      <c r="CN41" s="1222"/>
      <c r="CO41" s="1222"/>
      <c r="CP41" s="1222"/>
      <c r="CQ41" s="1222"/>
      <c r="CR41" s="1222"/>
      <c r="CS41" s="1222"/>
      <c r="CT41" s="1222"/>
      <c r="CU41" s="1222"/>
      <c r="CV41" s="1222"/>
      <c r="CW41" s="1222"/>
      <c r="CX41" s="1222"/>
      <c r="CY41" s="1222"/>
      <c r="CZ41" s="1222"/>
      <c r="DA41" s="1222"/>
      <c r="DB41" s="1222"/>
      <c r="DC41" s="1222"/>
      <c r="DD41" s="1224"/>
    </row>
    <row r="42" spans="2:109" ht="13.2" x14ac:dyDescent="0.2">
      <c r="B42" s="1225"/>
      <c r="G42" s="1232"/>
      <c r="I42" s="1233"/>
      <c r="J42" s="1233"/>
      <c r="K42" s="1233"/>
      <c r="AM42" s="1232"/>
      <c r="AN42" s="1232" t="s">
        <v>564</v>
      </c>
      <c r="AP42" s="1233"/>
      <c r="AQ42" s="1233"/>
      <c r="AR42" s="1233"/>
      <c r="AY42" s="1232"/>
      <c r="BA42" s="1233"/>
      <c r="BB42" s="1233"/>
      <c r="BC42" s="1233"/>
      <c r="BK42" s="1232"/>
      <c r="BM42" s="1233"/>
      <c r="BN42" s="1233"/>
      <c r="BO42" s="1233"/>
      <c r="BW42" s="1232"/>
      <c r="BY42" s="1233"/>
      <c r="BZ42" s="1233"/>
      <c r="CA42" s="1233"/>
      <c r="CI42" s="1232"/>
      <c r="CK42" s="1233"/>
      <c r="CL42" s="1233"/>
      <c r="CM42" s="1233"/>
      <c r="CU42" s="1232"/>
      <c r="CW42" s="1233"/>
      <c r="CX42" s="1233"/>
      <c r="CY42" s="1233"/>
    </row>
    <row r="43" spans="2:109" ht="13.5" customHeight="1" x14ac:dyDescent="0.2">
      <c r="B43" s="1225"/>
      <c r="AN43" s="1234" t="s">
        <v>565</v>
      </c>
      <c r="AO43" s="1235"/>
      <c r="AP43" s="1235"/>
      <c r="AQ43" s="1235"/>
      <c r="AR43" s="1235"/>
      <c r="AS43" s="1235"/>
      <c r="AT43" s="1235"/>
      <c r="AU43" s="1235"/>
      <c r="AV43" s="1235"/>
      <c r="AW43" s="1235"/>
      <c r="AX43" s="1235"/>
      <c r="AY43" s="1235"/>
      <c r="AZ43" s="1235"/>
      <c r="BA43" s="1235"/>
      <c r="BB43" s="1235"/>
      <c r="BC43" s="1235"/>
      <c r="BD43" s="1235"/>
      <c r="BE43" s="1235"/>
      <c r="BF43" s="1235"/>
      <c r="BG43" s="1235"/>
      <c r="BH43" s="1235"/>
      <c r="BI43" s="1235"/>
      <c r="BJ43" s="1235"/>
      <c r="BK43" s="1235"/>
      <c r="BL43" s="1235"/>
      <c r="BM43" s="1235"/>
      <c r="BN43" s="1235"/>
      <c r="BO43" s="1235"/>
      <c r="BP43" s="1235"/>
      <c r="BQ43" s="1235"/>
      <c r="BR43" s="1235"/>
      <c r="BS43" s="1235"/>
      <c r="BT43" s="1235"/>
      <c r="BU43" s="1235"/>
      <c r="BV43" s="1235"/>
      <c r="BW43" s="1235"/>
      <c r="BX43" s="1235"/>
      <c r="BY43" s="1235"/>
      <c r="BZ43" s="1235"/>
      <c r="CA43" s="1235"/>
      <c r="CB43" s="1235"/>
      <c r="CC43" s="1235"/>
      <c r="CD43" s="1235"/>
      <c r="CE43" s="1235"/>
      <c r="CF43" s="1235"/>
      <c r="CG43" s="1235"/>
      <c r="CH43" s="1235"/>
      <c r="CI43" s="1235"/>
      <c r="CJ43" s="1235"/>
      <c r="CK43" s="1235"/>
      <c r="CL43" s="1235"/>
      <c r="CM43" s="1235"/>
      <c r="CN43" s="1235"/>
      <c r="CO43" s="1235"/>
      <c r="CP43" s="1235"/>
      <c r="CQ43" s="1235"/>
      <c r="CR43" s="1235"/>
      <c r="CS43" s="1235"/>
      <c r="CT43" s="1235"/>
      <c r="CU43" s="1235"/>
      <c r="CV43" s="1235"/>
      <c r="CW43" s="1235"/>
      <c r="CX43" s="1235"/>
      <c r="CY43" s="1235"/>
      <c r="CZ43" s="1235"/>
      <c r="DA43" s="1235"/>
      <c r="DB43" s="1235"/>
      <c r="DC43" s="1236"/>
    </row>
    <row r="44" spans="2:109" ht="13.2" x14ac:dyDescent="0.2">
      <c r="B44" s="1225"/>
      <c r="AN44" s="1237"/>
      <c r="AO44" s="1238"/>
      <c r="AP44" s="1238"/>
      <c r="AQ44" s="1238"/>
      <c r="AR44" s="1238"/>
      <c r="AS44" s="1238"/>
      <c r="AT44" s="1238"/>
      <c r="AU44" s="1238"/>
      <c r="AV44" s="1238"/>
      <c r="AW44" s="1238"/>
      <c r="AX44" s="1238"/>
      <c r="AY44" s="1238"/>
      <c r="AZ44" s="1238"/>
      <c r="BA44" s="1238"/>
      <c r="BB44" s="1238"/>
      <c r="BC44" s="1238"/>
      <c r="BD44" s="1238"/>
      <c r="BE44" s="1238"/>
      <c r="BF44" s="1238"/>
      <c r="BG44" s="1238"/>
      <c r="BH44" s="1238"/>
      <c r="BI44" s="1238"/>
      <c r="BJ44" s="1238"/>
      <c r="BK44" s="1238"/>
      <c r="BL44" s="1238"/>
      <c r="BM44" s="1238"/>
      <c r="BN44" s="1238"/>
      <c r="BO44" s="1238"/>
      <c r="BP44" s="1238"/>
      <c r="BQ44" s="1238"/>
      <c r="BR44" s="1238"/>
      <c r="BS44" s="1238"/>
      <c r="BT44" s="1238"/>
      <c r="BU44" s="1238"/>
      <c r="BV44" s="1238"/>
      <c r="BW44" s="1238"/>
      <c r="BX44" s="1238"/>
      <c r="BY44" s="1238"/>
      <c r="BZ44" s="1238"/>
      <c r="CA44" s="1238"/>
      <c r="CB44" s="1238"/>
      <c r="CC44" s="1238"/>
      <c r="CD44" s="1238"/>
      <c r="CE44" s="1238"/>
      <c r="CF44" s="1238"/>
      <c r="CG44" s="1238"/>
      <c r="CH44" s="1238"/>
      <c r="CI44" s="1238"/>
      <c r="CJ44" s="1238"/>
      <c r="CK44" s="1238"/>
      <c r="CL44" s="1238"/>
      <c r="CM44" s="1238"/>
      <c r="CN44" s="1238"/>
      <c r="CO44" s="1238"/>
      <c r="CP44" s="1238"/>
      <c r="CQ44" s="1238"/>
      <c r="CR44" s="1238"/>
      <c r="CS44" s="1238"/>
      <c r="CT44" s="1238"/>
      <c r="CU44" s="1238"/>
      <c r="CV44" s="1238"/>
      <c r="CW44" s="1238"/>
      <c r="CX44" s="1238"/>
      <c r="CY44" s="1238"/>
      <c r="CZ44" s="1238"/>
      <c r="DA44" s="1238"/>
      <c r="DB44" s="1238"/>
      <c r="DC44" s="1239"/>
    </row>
    <row r="45" spans="2:109" ht="13.2" x14ac:dyDescent="0.2">
      <c r="B45" s="1225"/>
      <c r="AN45" s="1237"/>
      <c r="AO45" s="1238"/>
      <c r="AP45" s="1238"/>
      <c r="AQ45" s="1238"/>
      <c r="AR45" s="1238"/>
      <c r="AS45" s="1238"/>
      <c r="AT45" s="1238"/>
      <c r="AU45" s="1238"/>
      <c r="AV45" s="1238"/>
      <c r="AW45" s="1238"/>
      <c r="AX45" s="1238"/>
      <c r="AY45" s="1238"/>
      <c r="AZ45" s="1238"/>
      <c r="BA45" s="1238"/>
      <c r="BB45" s="1238"/>
      <c r="BC45" s="1238"/>
      <c r="BD45" s="1238"/>
      <c r="BE45" s="1238"/>
      <c r="BF45" s="1238"/>
      <c r="BG45" s="1238"/>
      <c r="BH45" s="1238"/>
      <c r="BI45" s="1238"/>
      <c r="BJ45" s="1238"/>
      <c r="BK45" s="1238"/>
      <c r="BL45" s="1238"/>
      <c r="BM45" s="1238"/>
      <c r="BN45" s="1238"/>
      <c r="BO45" s="1238"/>
      <c r="BP45" s="1238"/>
      <c r="BQ45" s="1238"/>
      <c r="BR45" s="1238"/>
      <c r="BS45" s="1238"/>
      <c r="BT45" s="1238"/>
      <c r="BU45" s="1238"/>
      <c r="BV45" s="1238"/>
      <c r="BW45" s="1238"/>
      <c r="BX45" s="1238"/>
      <c r="BY45" s="1238"/>
      <c r="BZ45" s="1238"/>
      <c r="CA45" s="1238"/>
      <c r="CB45" s="1238"/>
      <c r="CC45" s="1238"/>
      <c r="CD45" s="1238"/>
      <c r="CE45" s="1238"/>
      <c r="CF45" s="1238"/>
      <c r="CG45" s="1238"/>
      <c r="CH45" s="1238"/>
      <c r="CI45" s="1238"/>
      <c r="CJ45" s="1238"/>
      <c r="CK45" s="1238"/>
      <c r="CL45" s="1238"/>
      <c r="CM45" s="1238"/>
      <c r="CN45" s="1238"/>
      <c r="CO45" s="1238"/>
      <c r="CP45" s="1238"/>
      <c r="CQ45" s="1238"/>
      <c r="CR45" s="1238"/>
      <c r="CS45" s="1238"/>
      <c r="CT45" s="1238"/>
      <c r="CU45" s="1238"/>
      <c r="CV45" s="1238"/>
      <c r="CW45" s="1238"/>
      <c r="CX45" s="1238"/>
      <c r="CY45" s="1238"/>
      <c r="CZ45" s="1238"/>
      <c r="DA45" s="1238"/>
      <c r="DB45" s="1238"/>
      <c r="DC45" s="1239"/>
    </row>
    <row r="46" spans="2:109" ht="13.2" x14ac:dyDescent="0.2">
      <c r="B46" s="1225"/>
      <c r="AN46" s="1237"/>
      <c r="AO46" s="1238"/>
      <c r="AP46" s="1238"/>
      <c r="AQ46" s="1238"/>
      <c r="AR46" s="1238"/>
      <c r="AS46" s="1238"/>
      <c r="AT46" s="1238"/>
      <c r="AU46" s="1238"/>
      <c r="AV46" s="1238"/>
      <c r="AW46" s="1238"/>
      <c r="AX46" s="1238"/>
      <c r="AY46" s="1238"/>
      <c r="AZ46" s="1238"/>
      <c r="BA46" s="1238"/>
      <c r="BB46" s="1238"/>
      <c r="BC46" s="1238"/>
      <c r="BD46" s="1238"/>
      <c r="BE46" s="1238"/>
      <c r="BF46" s="1238"/>
      <c r="BG46" s="1238"/>
      <c r="BH46" s="1238"/>
      <c r="BI46" s="1238"/>
      <c r="BJ46" s="1238"/>
      <c r="BK46" s="1238"/>
      <c r="BL46" s="1238"/>
      <c r="BM46" s="1238"/>
      <c r="BN46" s="1238"/>
      <c r="BO46" s="1238"/>
      <c r="BP46" s="1238"/>
      <c r="BQ46" s="1238"/>
      <c r="BR46" s="1238"/>
      <c r="BS46" s="1238"/>
      <c r="BT46" s="1238"/>
      <c r="BU46" s="1238"/>
      <c r="BV46" s="1238"/>
      <c r="BW46" s="1238"/>
      <c r="BX46" s="1238"/>
      <c r="BY46" s="1238"/>
      <c r="BZ46" s="1238"/>
      <c r="CA46" s="1238"/>
      <c r="CB46" s="1238"/>
      <c r="CC46" s="1238"/>
      <c r="CD46" s="1238"/>
      <c r="CE46" s="1238"/>
      <c r="CF46" s="1238"/>
      <c r="CG46" s="1238"/>
      <c r="CH46" s="1238"/>
      <c r="CI46" s="1238"/>
      <c r="CJ46" s="1238"/>
      <c r="CK46" s="1238"/>
      <c r="CL46" s="1238"/>
      <c r="CM46" s="1238"/>
      <c r="CN46" s="1238"/>
      <c r="CO46" s="1238"/>
      <c r="CP46" s="1238"/>
      <c r="CQ46" s="1238"/>
      <c r="CR46" s="1238"/>
      <c r="CS46" s="1238"/>
      <c r="CT46" s="1238"/>
      <c r="CU46" s="1238"/>
      <c r="CV46" s="1238"/>
      <c r="CW46" s="1238"/>
      <c r="CX46" s="1238"/>
      <c r="CY46" s="1238"/>
      <c r="CZ46" s="1238"/>
      <c r="DA46" s="1238"/>
      <c r="DB46" s="1238"/>
      <c r="DC46" s="1239"/>
    </row>
    <row r="47" spans="2:109" ht="13.2" x14ac:dyDescent="0.2">
      <c r="B47" s="1225"/>
      <c r="AN47" s="1240"/>
      <c r="AO47" s="1241"/>
      <c r="AP47" s="1241"/>
      <c r="AQ47" s="1241"/>
      <c r="AR47" s="1241"/>
      <c r="AS47" s="1241"/>
      <c r="AT47" s="1241"/>
      <c r="AU47" s="1241"/>
      <c r="AV47" s="1241"/>
      <c r="AW47" s="1241"/>
      <c r="AX47" s="1241"/>
      <c r="AY47" s="1241"/>
      <c r="AZ47" s="1241"/>
      <c r="BA47" s="1241"/>
      <c r="BB47" s="1241"/>
      <c r="BC47" s="1241"/>
      <c r="BD47" s="1241"/>
      <c r="BE47" s="1241"/>
      <c r="BF47" s="1241"/>
      <c r="BG47" s="1241"/>
      <c r="BH47" s="1241"/>
      <c r="BI47" s="1241"/>
      <c r="BJ47" s="1241"/>
      <c r="BK47" s="1241"/>
      <c r="BL47" s="1241"/>
      <c r="BM47" s="1241"/>
      <c r="BN47" s="1241"/>
      <c r="BO47" s="1241"/>
      <c r="BP47" s="1241"/>
      <c r="BQ47" s="1241"/>
      <c r="BR47" s="1241"/>
      <c r="BS47" s="1241"/>
      <c r="BT47" s="1241"/>
      <c r="BU47" s="1241"/>
      <c r="BV47" s="1241"/>
      <c r="BW47" s="1241"/>
      <c r="BX47" s="1241"/>
      <c r="BY47" s="1241"/>
      <c r="BZ47" s="1241"/>
      <c r="CA47" s="1241"/>
      <c r="CB47" s="1241"/>
      <c r="CC47" s="1241"/>
      <c r="CD47" s="1241"/>
      <c r="CE47" s="1241"/>
      <c r="CF47" s="1241"/>
      <c r="CG47" s="1241"/>
      <c r="CH47" s="1241"/>
      <c r="CI47" s="1241"/>
      <c r="CJ47" s="1241"/>
      <c r="CK47" s="1241"/>
      <c r="CL47" s="1241"/>
      <c r="CM47" s="1241"/>
      <c r="CN47" s="1241"/>
      <c r="CO47" s="1241"/>
      <c r="CP47" s="1241"/>
      <c r="CQ47" s="1241"/>
      <c r="CR47" s="1241"/>
      <c r="CS47" s="1241"/>
      <c r="CT47" s="1241"/>
      <c r="CU47" s="1241"/>
      <c r="CV47" s="1241"/>
      <c r="CW47" s="1241"/>
      <c r="CX47" s="1241"/>
      <c r="CY47" s="1241"/>
      <c r="CZ47" s="1241"/>
      <c r="DA47" s="1241"/>
      <c r="DB47" s="1241"/>
      <c r="DC47" s="1242"/>
    </row>
    <row r="48" spans="2:109" ht="13.2" x14ac:dyDescent="0.2">
      <c r="B48" s="1225"/>
      <c r="H48" s="1243"/>
      <c r="I48" s="1243"/>
      <c r="J48" s="1243"/>
      <c r="AN48" s="1243"/>
      <c r="AO48" s="1243"/>
      <c r="AP48" s="1243"/>
      <c r="AZ48" s="1243"/>
      <c r="BA48" s="1243"/>
      <c r="BB48" s="1243"/>
      <c r="BL48" s="1243"/>
      <c r="BM48" s="1243"/>
      <c r="BN48" s="1243"/>
      <c r="BX48" s="1243"/>
      <c r="BY48" s="1243"/>
      <c r="BZ48" s="1243"/>
      <c r="CJ48" s="1243"/>
      <c r="CK48" s="1243"/>
      <c r="CL48" s="1243"/>
      <c r="CV48" s="1243"/>
      <c r="CW48" s="1243"/>
      <c r="CX48" s="1243"/>
    </row>
    <row r="49" spans="1:109" ht="13.2" x14ac:dyDescent="0.2">
      <c r="B49" s="1225"/>
      <c r="AN49" s="1219" t="s">
        <v>566</v>
      </c>
    </row>
    <row r="50" spans="1:109" ht="13.2" x14ac:dyDescent="0.2">
      <c r="B50" s="1225"/>
      <c r="G50" s="1244"/>
      <c r="H50" s="1244"/>
      <c r="I50" s="1244"/>
      <c r="J50" s="1244"/>
      <c r="K50" s="1245"/>
      <c r="L50" s="1245"/>
      <c r="M50" s="1246"/>
      <c r="N50" s="1246"/>
      <c r="AN50" s="1247"/>
      <c r="AO50" s="1248"/>
      <c r="AP50" s="1248"/>
      <c r="AQ50" s="1248"/>
      <c r="AR50" s="1248"/>
      <c r="AS50" s="1248"/>
      <c r="AT50" s="1248"/>
      <c r="AU50" s="1248"/>
      <c r="AV50" s="1248"/>
      <c r="AW50" s="1248"/>
      <c r="AX50" s="1248"/>
      <c r="AY50" s="1248"/>
      <c r="AZ50" s="1248"/>
      <c r="BA50" s="1248"/>
      <c r="BB50" s="1248"/>
      <c r="BC50" s="1248"/>
      <c r="BD50" s="1248"/>
      <c r="BE50" s="1248"/>
      <c r="BF50" s="1248"/>
      <c r="BG50" s="1248"/>
      <c r="BH50" s="1248"/>
      <c r="BI50" s="1248"/>
      <c r="BJ50" s="1248"/>
      <c r="BK50" s="1248"/>
      <c r="BL50" s="1248"/>
      <c r="BM50" s="1248"/>
      <c r="BN50" s="1248"/>
      <c r="BO50" s="1249"/>
      <c r="BP50" s="1250" t="s">
        <v>524</v>
      </c>
      <c r="BQ50" s="1250"/>
      <c r="BR50" s="1250"/>
      <c r="BS50" s="1250"/>
      <c r="BT50" s="1250"/>
      <c r="BU50" s="1250"/>
      <c r="BV50" s="1250"/>
      <c r="BW50" s="1250"/>
      <c r="BX50" s="1250" t="s">
        <v>525</v>
      </c>
      <c r="BY50" s="1250"/>
      <c r="BZ50" s="1250"/>
      <c r="CA50" s="1250"/>
      <c r="CB50" s="1250"/>
      <c r="CC50" s="1250"/>
      <c r="CD50" s="1250"/>
      <c r="CE50" s="1250"/>
      <c r="CF50" s="1250" t="s">
        <v>526</v>
      </c>
      <c r="CG50" s="1250"/>
      <c r="CH50" s="1250"/>
      <c r="CI50" s="1250"/>
      <c r="CJ50" s="1250"/>
      <c r="CK50" s="1250"/>
      <c r="CL50" s="1250"/>
      <c r="CM50" s="1250"/>
      <c r="CN50" s="1250" t="s">
        <v>527</v>
      </c>
      <c r="CO50" s="1250"/>
      <c r="CP50" s="1250"/>
      <c r="CQ50" s="1250"/>
      <c r="CR50" s="1250"/>
      <c r="CS50" s="1250"/>
      <c r="CT50" s="1250"/>
      <c r="CU50" s="1250"/>
      <c r="CV50" s="1250" t="s">
        <v>528</v>
      </c>
      <c r="CW50" s="1250"/>
      <c r="CX50" s="1250"/>
      <c r="CY50" s="1250"/>
      <c r="CZ50" s="1250"/>
      <c r="DA50" s="1250"/>
      <c r="DB50" s="1250"/>
      <c r="DC50" s="1250"/>
    </row>
    <row r="51" spans="1:109" ht="13.5" customHeight="1" x14ac:dyDescent="0.2">
      <c r="B51" s="1225"/>
      <c r="G51" s="1251"/>
      <c r="H51" s="1251"/>
      <c r="I51" s="1252"/>
      <c r="J51" s="1252"/>
      <c r="K51" s="1253"/>
      <c r="L51" s="1253"/>
      <c r="M51" s="1253"/>
      <c r="N51" s="1253"/>
      <c r="AM51" s="1243"/>
      <c r="AN51" s="1254" t="s">
        <v>567</v>
      </c>
      <c r="AO51" s="1254"/>
      <c r="AP51" s="1254"/>
      <c r="AQ51" s="1254"/>
      <c r="AR51" s="1254"/>
      <c r="AS51" s="1254"/>
      <c r="AT51" s="1254"/>
      <c r="AU51" s="1254"/>
      <c r="AV51" s="1254"/>
      <c r="AW51" s="1254"/>
      <c r="AX51" s="1254"/>
      <c r="AY51" s="1254"/>
      <c r="AZ51" s="1254"/>
      <c r="BA51" s="1254"/>
      <c r="BB51" s="1254" t="s">
        <v>568</v>
      </c>
      <c r="BC51" s="1254"/>
      <c r="BD51" s="1254"/>
      <c r="BE51" s="1254"/>
      <c r="BF51" s="1254"/>
      <c r="BG51" s="1254"/>
      <c r="BH51" s="1254"/>
      <c r="BI51" s="1254"/>
      <c r="BJ51" s="1254"/>
      <c r="BK51" s="1254"/>
      <c r="BL51" s="1254"/>
      <c r="BM51" s="1254"/>
      <c r="BN51" s="1254"/>
      <c r="BO51" s="1254"/>
      <c r="BP51" s="1255">
        <v>67.5</v>
      </c>
      <c r="BQ51" s="1255"/>
      <c r="BR51" s="1255"/>
      <c r="BS51" s="1255"/>
      <c r="BT51" s="1255"/>
      <c r="BU51" s="1255"/>
      <c r="BV51" s="1255"/>
      <c r="BW51" s="1255"/>
      <c r="BX51" s="1255">
        <v>54.1</v>
      </c>
      <c r="BY51" s="1255"/>
      <c r="BZ51" s="1255"/>
      <c r="CA51" s="1255"/>
      <c r="CB51" s="1255"/>
      <c r="CC51" s="1255"/>
      <c r="CD51" s="1255"/>
      <c r="CE51" s="1255"/>
      <c r="CF51" s="1255">
        <v>41.5</v>
      </c>
      <c r="CG51" s="1255"/>
      <c r="CH51" s="1255"/>
      <c r="CI51" s="1255"/>
      <c r="CJ51" s="1255"/>
      <c r="CK51" s="1255"/>
      <c r="CL51" s="1255"/>
      <c r="CM51" s="1255"/>
      <c r="CN51" s="1255">
        <v>37.799999999999997</v>
      </c>
      <c r="CO51" s="1255"/>
      <c r="CP51" s="1255"/>
      <c r="CQ51" s="1255"/>
      <c r="CR51" s="1255"/>
      <c r="CS51" s="1255"/>
      <c r="CT51" s="1255"/>
      <c r="CU51" s="1255"/>
      <c r="CV51" s="1255">
        <v>38.1</v>
      </c>
      <c r="CW51" s="1255"/>
      <c r="CX51" s="1255"/>
      <c r="CY51" s="1255"/>
      <c r="CZ51" s="1255"/>
      <c r="DA51" s="1255"/>
      <c r="DB51" s="1255"/>
      <c r="DC51" s="1255"/>
    </row>
    <row r="52" spans="1:109" ht="13.2" x14ac:dyDescent="0.2">
      <c r="B52" s="1225"/>
      <c r="G52" s="1251"/>
      <c r="H52" s="1251"/>
      <c r="I52" s="1252"/>
      <c r="J52" s="1252"/>
      <c r="K52" s="1253"/>
      <c r="L52" s="1253"/>
      <c r="M52" s="1253"/>
      <c r="N52" s="1253"/>
      <c r="AM52" s="1243"/>
      <c r="AN52" s="1254"/>
      <c r="AO52" s="1254"/>
      <c r="AP52" s="1254"/>
      <c r="AQ52" s="1254"/>
      <c r="AR52" s="1254"/>
      <c r="AS52" s="1254"/>
      <c r="AT52" s="1254"/>
      <c r="AU52" s="1254"/>
      <c r="AV52" s="1254"/>
      <c r="AW52" s="1254"/>
      <c r="AX52" s="1254"/>
      <c r="AY52" s="1254"/>
      <c r="AZ52" s="1254"/>
      <c r="BA52" s="1254"/>
      <c r="BB52" s="1254"/>
      <c r="BC52" s="1254"/>
      <c r="BD52" s="1254"/>
      <c r="BE52" s="1254"/>
      <c r="BF52" s="1254"/>
      <c r="BG52" s="1254"/>
      <c r="BH52" s="1254"/>
      <c r="BI52" s="1254"/>
      <c r="BJ52" s="1254"/>
      <c r="BK52" s="1254"/>
      <c r="BL52" s="1254"/>
      <c r="BM52" s="1254"/>
      <c r="BN52" s="1254"/>
      <c r="BO52" s="1254"/>
      <c r="BP52" s="1255"/>
      <c r="BQ52" s="1255"/>
      <c r="BR52" s="1255"/>
      <c r="BS52" s="1255"/>
      <c r="BT52" s="1255"/>
      <c r="BU52" s="1255"/>
      <c r="BV52" s="1255"/>
      <c r="BW52" s="1255"/>
      <c r="BX52" s="1255"/>
      <c r="BY52" s="1255"/>
      <c r="BZ52" s="1255"/>
      <c r="CA52" s="1255"/>
      <c r="CB52" s="1255"/>
      <c r="CC52" s="1255"/>
      <c r="CD52" s="1255"/>
      <c r="CE52" s="1255"/>
      <c r="CF52" s="1255"/>
      <c r="CG52" s="1255"/>
      <c r="CH52" s="1255"/>
      <c r="CI52" s="1255"/>
      <c r="CJ52" s="1255"/>
      <c r="CK52" s="1255"/>
      <c r="CL52" s="1255"/>
      <c r="CM52" s="1255"/>
      <c r="CN52" s="1255"/>
      <c r="CO52" s="1255"/>
      <c r="CP52" s="1255"/>
      <c r="CQ52" s="1255"/>
      <c r="CR52" s="1255"/>
      <c r="CS52" s="1255"/>
      <c r="CT52" s="1255"/>
      <c r="CU52" s="1255"/>
      <c r="CV52" s="1255"/>
      <c r="CW52" s="1255"/>
      <c r="CX52" s="1255"/>
      <c r="CY52" s="1255"/>
      <c r="CZ52" s="1255"/>
      <c r="DA52" s="1255"/>
      <c r="DB52" s="1255"/>
      <c r="DC52" s="1255"/>
    </row>
    <row r="53" spans="1:109" ht="13.2" x14ac:dyDescent="0.2">
      <c r="A53" s="1233"/>
      <c r="B53" s="1225"/>
      <c r="G53" s="1251"/>
      <c r="H53" s="1251"/>
      <c r="I53" s="1244"/>
      <c r="J53" s="1244"/>
      <c r="K53" s="1253"/>
      <c r="L53" s="1253"/>
      <c r="M53" s="1253"/>
      <c r="N53" s="1253"/>
      <c r="AM53" s="1243"/>
      <c r="AN53" s="1254"/>
      <c r="AO53" s="1254"/>
      <c r="AP53" s="1254"/>
      <c r="AQ53" s="1254"/>
      <c r="AR53" s="1254"/>
      <c r="AS53" s="1254"/>
      <c r="AT53" s="1254"/>
      <c r="AU53" s="1254"/>
      <c r="AV53" s="1254"/>
      <c r="AW53" s="1254"/>
      <c r="AX53" s="1254"/>
      <c r="AY53" s="1254"/>
      <c r="AZ53" s="1254"/>
      <c r="BA53" s="1254"/>
      <c r="BB53" s="1254" t="s">
        <v>569</v>
      </c>
      <c r="BC53" s="1254"/>
      <c r="BD53" s="1254"/>
      <c r="BE53" s="1254"/>
      <c r="BF53" s="1254"/>
      <c r="BG53" s="1254"/>
      <c r="BH53" s="1254"/>
      <c r="BI53" s="1254"/>
      <c r="BJ53" s="1254"/>
      <c r="BK53" s="1254"/>
      <c r="BL53" s="1254"/>
      <c r="BM53" s="1254"/>
      <c r="BN53" s="1254"/>
      <c r="BO53" s="1254"/>
      <c r="BP53" s="1255">
        <v>77.900000000000006</v>
      </c>
      <c r="BQ53" s="1255"/>
      <c r="BR53" s="1255"/>
      <c r="BS53" s="1255"/>
      <c r="BT53" s="1255"/>
      <c r="BU53" s="1255"/>
      <c r="BV53" s="1255"/>
      <c r="BW53" s="1255"/>
      <c r="BX53" s="1255">
        <v>77.900000000000006</v>
      </c>
      <c r="BY53" s="1255"/>
      <c r="BZ53" s="1255"/>
      <c r="CA53" s="1255"/>
      <c r="CB53" s="1255"/>
      <c r="CC53" s="1255"/>
      <c r="CD53" s="1255"/>
      <c r="CE53" s="1255"/>
      <c r="CF53" s="1255">
        <v>78.599999999999994</v>
      </c>
      <c r="CG53" s="1255"/>
      <c r="CH53" s="1255"/>
      <c r="CI53" s="1255"/>
      <c r="CJ53" s="1255"/>
      <c r="CK53" s="1255"/>
      <c r="CL53" s="1255"/>
      <c r="CM53" s="1255"/>
      <c r="CN53" s="1255">
        <v>79.2</v>
      </c>
      <c r="CO53" s="1255"/>
      <c r="CP53" s="1255"/>
      <c r="CQ53" s="1255"/>
      <c r="CR53" s="1255"/>
      <c r="CS53" s="1255"/>
      <c r="CT53" s="1255"/>
      <c r="CU53" s="1255"/>
      <c r="CV53" s="1255">
        <v>79.7</v>
      </c>
      <c r="CW53" s="1255"/>
      <c r="CX53" s="1255"/>
      <c r="CY53" s="1255"/>
      <c r="CZ53" s="1255"/>
      <c r="DA53" s="1255"/>
      <c r="DB53" s="1255"/>
      <c r="DC53" s="1255"/>
    </row>
    <row r="54" spans="1:109" ht="13.2" x14ac:dyDescent="0.2">
      <c r="A54" s="1233"/>
      <c r="B54" s="1225"/>
      <c r="G54" s="1251"/>
      <c r="H54" s="1251"/>
      <c r="I54" s="1244"/>
      <c r="J54" s="1244"/>
      <c r="K54" s="1253"/>
      <c r="L54" s="1253"/>
      <c r="M54" s="1253"/>
      <c r="N54" s="1253"/>
      <c r="AM54" s="1243"/>
      <c r="AN54" s="1254"/>
      <c r="AO54" s="1254"/>
      <c r="AP54" s="1254"/>
      <c r="AQ54" s="1254"/>
      <c r="AR54" s="1254"/>
      <c r="AS54" s="1254"/>
      <c r="AT54" s="1254"/>
      <c r="AU54" s="1254"/>
      <c r="AV54" s="1254"/>
      <c r="AW54" s="1254"/>
      <c r="AX54" s="1254"/>
      <c r="AY54" s="1254"/>
      <c r="AZ54" s="1254"/>
      <c r="BA54" s="1254"/>
      <c r="BB54" s="1254"/>
      <c r="BC54" s="1254"/>
      <c r="BD54" s="1254"/>
      <c r="BE54" s="1254"/>
      <c r="BF54" s="1254"/>
      <c r="BG54" s="1254"/>
      <c r="BH54" s="1254"/>
      <c r="BI54" s="1254"/>
      <c r="BJ54" s="1254"/>
      <c r="BK54" s="1254"/>
      <c r="BL54" s="1254"/>
      <c r="BM54" s="1254"/>
      <c r="BN54" s="1254"/>
      <c r="BO54" s="1254"/>
      <c r="BP54" s="1255"/>
      <c r="BQ54" s="1255"/>
      <c r="BR54" s="1255"/>
      <c r="BS54" s="1255"/>
      <c r="BT54" s="1255"/>
      <c r="BU54" s="1255"/>
      <c r="BV54" s="1255"/>
      <c r="BW54" s="1255"/>
      <c r="BX54" s="1255"/>
      <c r="BY54" s="1255"/>
      <c r="BZ54" s="1255"/>
      <c r="CA54" s="1255"/>
      <c r="CB54" s="1255"/>
      <c r="CC54" s="1255"/>
      <c r="CD54" s="1255"/>
      <c r="CE54" s="1255"/>
      <c r="CF54" s="1255"/>
      <c r="CG54" s="1255"/>
      <c r="CH54" s="1255"/>
      <c r="CI54" s="1255"/>
      <c r="CJ54" s="1255"/>
      <c r="CK54" s="1255"/>
      <c r="CL54" s="1255"/>
      <c r="CM54" s="1255"/>
      <c r="CN54" s="1255"/>
      <c r="CO54" s="1255"/>
      <c r="CP54" s="1255"/>
      <c r="CQ54" s="1255"/>
      <c r="CR54" s="1255"/>
      <c r="CS54" s="1255"/>
      <c r="CT54" s="1255"/>
      <c r="CU54" s="1255"/>
      <c r="CV54" s="1255"/>
      <c r="CW54" s="1255"/>
      <c r="CX54" s="1255"/>
      <c r="CY54" s="1255"/>
      <c r="CZ54" s="1255"/>
      <c r="DA54" s="1255"/>
      <c r="DB54" s="1255"/>
      <c r="DC54" s="1255"/>
    </row>
    <row r="55" spans="1:109" ht="13.2" x14ac:dyDescent="0.2">
      <c r="A55" s="1233"/>
      <c r="B55" s="1225"/>
      <c r="G55" s="1244"/>
      <c r="H55" s="1244"/>
      <c r="I55" s="1244"/>
      <c r="J55" s="1244"/>
      <c r="K55" s="1253"/>
      <c r="L55" s="1253"/>
      <c r="M55" s="1253"/>
      <c r="N55" s="1253"/>
      <c r="AN55" s="1250" t="s">
        <v>570</v>
      </c>
      <c r="AO55" s="1250"/>
      <c r="AP55" s="1250"/>
      <c r="AQ55" s="1250"/>
      <c r="AR55" s="1250"/>
      <c r="AS55" s="1250"/>
      <c r="AT55" s="1250"/>
      <c r="AU55" s="1250"/>
      <c r="AV55" s="1250"/>
      <c r="AW55" s="1250"/>
      <c r="AX55" s="1250"/>
      <c r="AY55" s="1250"/>
      <c r="AZ55" s="1250"/>
      <c r="BA55" s="1250"/>
      <c r="BB55" s="1254" t="s">
        <v>568</v>
      </c>
      <c r="BC55" s="1254"/>
      <c r="BD55" s="1254"/>
      <c r="BE55" s="1254"/>
      <c r="BF55" s="1254"/>
      <c r="BG55" s="1254"/>
      <c r="BH55" s="1254"/>
      <c r="BI55" s="1254"/>
      <c r="BJ55" s="1254"/>
      <c r="BK55" s="1254"/>
      <c r="BL55" s="1254"/>
      <c r="BM55" s="1254"/>
      <c r="BN55" s="1254"/>
      <c r="BO55" s="1254"/>
      <c r="BP55" s="1255">
        <v>15.5</v>
      </c>
      <c r="BQ55" s="1255"/>
      <c r="BR55" s="1255"/>
      <c r="BS55" s="1255"/>
      <c r="BT55" s="1255"/>
      <c r="BU55" s="1255"/>
      <c r="BV55" s="1255"/>
      <c r="BW55" s="1255"/>
      <c r="BX55" s="1255">
        <v>4.5999999999999996</v>
      </c>
      <c r="BY55" s="1255"/>
      <c r="BZ55" s="1255"/>
      <c r="CA55" s="1255"/>
      <c r="CB55" s="1255"/>
      <c r="CC55" s="1255"/>
      <c r="CD55" s="1255"/>
      <c r="CE55" s="1255"/>
      <c r="CF55" s="1255">
        <v>0.6</v>
      </c>
      <c r="CG55" s="1255"/>
      <c r="CH55" s="1255"/>
      <c r="CI55" s="1255"/>
      <c r="CJ55" s="1255"/>
      <c r="CK55" s="1255"/>
      <c r="CL55" s="1255"/>
      <c r="CM55" s="1255"/>
      <c r="CN55" s="1255">
        <v>0</v>
      </c>
      <c r="CO55" s="1255"/>
      <c r="CP55" s="1255"/>
      <c r="CQ55" s="1255"/>
      <c r="CR55" s="1255"/>
      <c r="CS55" s="1255"/>
      <c r="CT55" s="1255"/>
      <c r="CU55" s="1255"/>
      <c r="CV55" s="1255">
        <v>1</v>
      </c>
      <c r="CW55" s="1255"/>
      <c r="CX55" s="1255"/>
      <c r="CY55" s="1255"/>
      <c r="CZ55" s="1255"/>
      <c r="DA55" s="1255"/>
      <c r="DB55" s="1255"/>
      <c r="DC55" s="1255"/>
    </row>
    <row r="56" spans="1:109" ht="13.2" x14ac:dyDescent="0.2">
      <c r="A56" s="1233"/>
      <c r="B56" s="1225"/>
      <c r="G56" s="1244"/>
      <c r="H56" s="1244"/>
      <c r="I56" s="1244"/>
      <c r="J56" s="1244"/>
      <c r="K56" s="1253"/>
      <c r="L56" s="1253"/>
      <c r="M56" s="1253"/>
      <c r="N56" s="1253"/>
      <c r="AN56" s="1250"/>
      <c r="AO56" s="1250"/>
      <c r="AP56" s="1250"/>
      <c r="AQ56" s="1250"/>
      <c r="AR56" s="1250"/>
      <c r="AS56" s="1250"/>
      <c r="AT56" s="1250"/>
      <c r="AU56" s="1250"/>
      <c r="AV56" s="1250"/>
      <c r="AW56" s="1250"/>
      <c r="AX56" s="1250"/>
      <c r="AY56" s="1250"/>
      <c r="AZ56" s="1250"/>
      <c r="BA56" s="1250"/>
      <c r="BB56" s="1254"/>
      <c r="BC56" s="1254"/>
      <c r="BD56" s="1254"/>
      <c r="BE56" s="1254"/>
      <c r="BF56" s="1254"/>
      <c r="BG56" s="1254"/>
      <c r="BH56" s="1254"/>
      <c r="BI56" s="1254"/>
      <c r="BJ56" s="1254"/>
      <c r="BK56" s="1254"/>
      <c r="BL56" s="1254"/>
      <c r="BM56" s="1254"/>
      <c r="BN56" s="1254"/>
      <c r="BO56" s="1254"/>
      <c r="BP56" s="1255"/>
      <c r="BQ56" s="1255"/>
      <c r="BR56" s="1255"/>
      <c r="BS56" s="1255"/>
      <c r="BT56" s="1255"/>
      <c r="BU56" s="1255"/>
      <c r="BV56" s="1255"/>
      <c r="BW56" s="1255"/>
      <c r="BX56" s="1255"/>
      <c r="BY56" s="1255"/>
      <c r="BZ56" s="1255"/>
      <c r="CA56" s="1255"/>
      <c r="CB56" s="1255"/>
      <c r="CC56" s="1255"/>
      <c r="CD56" s="1255"/>
      <c r="CE56" s="1255"/>
      <c r="CF56" s="1255"/>
      <c r="CG56" s="1255"/>
      <c r="CH56" s="1255"/>
      <c r="CI56" s="1255"/>
      <c r="CJ56" s="1255"/>
      <c r="CK56" s="1255"/>
      <c r="CL56" s="1255"/>
      <c r="CM56" s="1255"/>
      <c r="CN56" s="1255"/>
      <c r="CO56" s="1255"/>
      <c r="CP56" s="1255"/>
      <c r="CQ56" s="1255"/>
      <c r="CR56" s="1255"/>
      <c r="CS56" s="1255"/>
      <c r="CT56" s="1255"/>
      <c r="CU56" s="1255"/>
      <c r="CV56" s="1255"/>
      <c r="CW56" s="1255"/>
      <c r="CX56" s="1255"/>
      <c r="CY56" s="1255"/>
      <c r="CZ56" s="1255"/>
      <c r="DA56" s="1255"/>
      <c r="DB56" s="1255"/>
      <c r="DC56" s="1255"/>
    </row>
    <row r="57" spans="1:109" s="1233" customFormat="1" ht="13.2" x14ac:dyDescent="0.2">
      <c r="B57" s="1256"/>
      <c r="G57" s="1244"/>
      <c r="H57" s="1244"/>
      <c r="I57" s="1257"/>
      <c r="J57" s="1257"/>
      <c r="K57" s="1253"/>
      <c r="L57" s="1253"/>
      <c r="M57" s="1253"/>
      <c r="N57" s="1253"/>
      <c r="AM57" s="1219"/>
      <c r="AN57" s="1250"/>
      <c r="AO57" s="1250"/>
      <c r="AP57" s="1250"/>
      <c r="AQ57" s="1250"/>
      <c r="AR57" s="1250"/>
      <c r="AS57" s="1250"/>
      <c r="AT57" s="1250"/>
      <c r="AU57" s="1250"/>
      <c r="AV57" s="1250"/>
      <c r="AW57" s="1250"/>
      <c r="AX57" s="1250"/>
      <c r="AY57" s="1250"/>
      <c r="AZ57" s="1250"/>
      <c r="BA57" s="1250"/>
      <c r="BB57" s="1254" t="s">
        <v>569</v>
      </c>
      <c r="BC57" s="1254"/>
      <c r="BD57" s="1254"/>
      <c r="BE57" s="1254"/>
      <c r="BF57" s="1254"/>
      <c r="BG57" s="1254"/>
      <c r="BH57" s="1254"/>
      <c r="BI57" s="1254"/>
      <c r="BJ57" s="1254"/>
      <c r="BK57" s="1254"/>
      <c r="BL57" s="1254"/>
      <c r="BM57" s="1254"/>
      <c r="BN57" s="1254"/>
      <c r="BO57" s="1254"/>
      <c r="BP57" s="1255">
        <v>61.7</v>
      </c>
      <c r="BQ57" s="1255"/>
      <c r="BR57" s="1255"/>
      <c r="BS57" s="1255"/>
      <c r="BT57" s="1255"/>
      <c r="BU57" s="1255"/>
      <c r="BV57" s="1255"/>
      <c r="BW57" s="1255"/>
      <c r="BX57" s="1255">
        <v>61.4</v>
      </c>
      <c r="BY57" s="1255"/>
      <c r="BZ57" s="1255"/>
      <c r="CA57" s="1255"/>
      <c r="CB57" s="1255"/>
      <c r="CC57" s="1255"/>
      <c r="CD57" s="1255"/>
      <c r="CE57" s="1255"/>
      <c r="CF57" s="1255">
        <v>62.6</v>
      </c>
      <c r="CG57" s="1255"/>
      <c r="CH57" s="1255"/>
      <c r="CI57" s="1255"/>
      <c r="CJ57" s="1255"/>
      <c r="CK57" s="1255"/>
      <c r="CL57" s="1255"/>
      <c r="CM57" s="1255"/>
      <c r="CN57" s="1255">
        <v>63.6</v>
      </c>
      <c r="CO57" s="1255"/>
      <c r="CP57" s="1255"/>
      <c r="CQ57" s="1255"/>
      <c r="CR57" s="1255"/>
      <c r="CS57" s="1255"/>
      <c r="CT57" s="1255"/>
      <c r="CU57" s="1255"/>
      <c r="CV57" s="1255">
        <v>64.099999999999994</v>
      </c>
      <c r="CW57" s="1255"/>
      <c r="CX57" s="1255"/>
      <c r="CY57" s="1255"/>
      <c r="CZ57" s="1255"/>
      <c r="DA57" s="1255"/>
      <c r="DB57" s="1255"/>
      <c r="DC57" s="1255"/>
      <c r="DD57" s="1258"/>
      <c r="DE57" s="1256"/>
    </row>
    <row r="58" spans="1:109" s="1233" customFormat="1" ht="13.2" x14ac:dyDescent="0.2">
      <c r="A58" s="1219"/>
      <c r="B58" s="1256"/>
      <c r="G58" s="1244"/>
      <c r="H58" s="1244"/>
      <c r="I58" s="1257"/>
      <c r="J58" s="1257"/>
      <c r="K58" s="1253"/>
      <c r="L58" s="1253"/>
      <c r="M58" s="1253"/>
      <c r="N58" s="1253"/>
      <c r="AM58" s="1219"/>
      <c r="AN58" s="1250"/>
      <c r="AO58" s="1250"/>
      <c r="AP58" s="1250"/>
      <c r="AQ58" s="1250"/>
      <c r="AR58" s="1250"/>
      <c r="AS58" s="1250"/>
      <c r="AT58" s="1250"/>
      <c r="AU58" s="1250"/>
      <c r="AV58" s="1250"/>
      <c r="AW58" s="1250"/>
      <c r="AX58" s="1250"/>
      <c r="AY58" s="1250"/>
      <c r="AZ58" s="1250"/>
      <c r="BA58" s="1250"/>
      <c r="BB58" s="1254"/>
      <c r="BC58" s="1254"/>
      <c r="BD58" s="1254"/>
      <c r="BE58" s="1254"/>
      <c r="BF58" s="1254"/>
      <c r="BG58" s="1254"/>
      <c r="BH58" s="1254"/>
      <c r="BI58" s="1254"/>
      <c r="BJ58" s="1254"/>
      <c r="BK58" s="1254"/>
      <c r="BL58" s="1254"/>
      <c r="BM58" s="1254"/>
      <c r="BN58" s="1254"/>
      <c r="BO58" s="1254"/>
      <c r="BP58" s="1255"/>
      <c r="BQ58" s="1255"/>
      <c r="BR58" s="1255"/>
      <c r="BS58" s="1255"/>
      <c r="BT58" s="1255"/>
      <c r="BU58" s="1255"/>
      <c r="BV58" s="1255"/>
      <c r="BW58" s="1255"/>
      <c r="BX58" s="1255"/>
      <c r="BY58" s="1255"/>
      <c r="BZ58" s="1255"/>
      <c r="CA58" s="1255"/>
      <c r="CB58" s="1255"/>
      <c r="CC58" s="1255"/>
      <c r="CD58" s="1255"/>
      <c r="CE58" s="1255"/>
      <c r="CF58" s="1255"/>
      <c r="CG58" s="1255"/>
      <c r="CH58" s="1255"/>
      <c r="CI58" s="1255"/>
      <c r="CJ58" s="1255"/>
      <c r="CK58" s="1255"/>
      <c r="CL58" s="1255"/>
      <c r="CM58" s="1255"/>
      <c r="CN58" s="1255"/>
      <c r="CO58" s="1255"/>
      <c r="CP58" s="1255"/>
      <c r="CQ58" s="1255"/>
      <c r="CR58" s="1255"/>
      <c r="CS58" s="1255"/>
      <c r="CT58" s="1255"/>
      <c r="CU58" s="1255"/>
      <c r="CV58" s="1255"/>
      <c r="CW58" s="1255"/>
      <c r="CX58" s="1255"/>
      <c r="CY58" s="1255"/>
      <c r="CZ58" s="1255"/>
      <c r="DA58" s="1255"/>
      <c r="DB58" s="1255"/>
      <c r="DC58" s="1255"/>
      <c r="DD58" s="1258"/>
      <c r="DE58" s="1256"/>
    </row>
    <row r="59" spans="1:109" s="1233" customFormat="1" ht="13.2" x14ac:dyDescent="0.2">
      <c r="A59" s="1219"/>
      <c r="B59" s="1256"/>
      <c r="K59" s="1259"/>
      <c r="L59" s="1259"/>
      <c r="M59" s="1259"/>
      <c r="N59" s="1259"/>
      <c r="AQ59" s="1259"/>
      <c r="AR59" s="1259"/>
      <c r="AS59" s="1259"/>
      <c r="AT59" s="1259"/>
      <c r="BC59" s="1259"/>
      <c r="BD59" s="1259"/>
      <c r="BE59" s="1259"/>
      <c r="BF59" s="1259"/>
      <c r="BO59" s="1259"/>
      <c r="BP59" s="1259"/>
      <c r="BQ59" s="1259"/>
      <c r="BR59" s="1259"/>
      <c r="CA59" s="1259"/>
      <c r="CB59" s="1259"/>
      <c r="CC59" s="1259"/>
      <c r="CD59" s="1259"/>
      <c r="CM59" s="1259"/>
      <c r="CN59" s="1259"/>
      <c r="CO59" s="1259"/>
      <c r="CP59" s="1259"/>
      <c r="CY59" s="1259"/>
      <c r="CZ59" s="1259"/>
      <c r="DA59" s="1259"/>
      <c r="DB59" s="1259"/>
      <c r="DC59" s="1259"/>
      <c r="DD59" s="1258"/>
      <c r="DE59" s="1256"/>
    </row>
    <row r="60" spans="1:109" s="1233" customFormat="1" ht="13.2" x14ac:dyDescent="0.2">
      <c r="A60" s="1219"/>
      <c r="B60" s="1256"/>
      <c r="K60" s="1259"/>
      <c r="L60" s="1259"/>
      <c r="M60" s="1259"/>
      <c r="N60" s="1259"/>
      <c r="AQ60" s="1259"/>
      <c r="AR60" s="1259"/>
      <c r="AS60" s="1259"/>
      <c r="AT60" s="1259"/>
      <c r="BC60" s="1259"/>
      <c r="BD60" s="1259"/>
      <c r="BE60" s="1259"/>
      <c r="BF60" s="1259"/>
      <c r="BO60" s="1259"/>
      <c r="BP60" s="1259"/>
      <c r="BQ60" s="1259"/>
      <c r="BR60" s="1259"/>
      <c r="CA60" s="1259"/>
      <c r="CB60" s="1259"/>
      <c r="CC60" s="1259"/>
      <c r="CD60" s="1259"/>
      <c r="CM60" s="1259"/>
      <c r="CN60" s="1259"/>
      <c r="CO60" s="1259"/>
      <c r="CP60" s="1259"/>
      <c r="CY60" s="1259"/>
      <c r="CZ60" s="1259"/>
      <c r="DA60" s="1259"/>
      <c r="DB60" s="1259"/>
      <c r="DC60" s="1259"/>
      <c r="DD60" s="1258"/>
      <c r="DE60" s="1256"/>
    </row>
    <row r="61" spans="1:109" s="1233" customFormat="1" ht="13.2" x14ac:dyDescent="0.2">
      <c r="A61" s="1219"/>
      <c r="B61" s="1260"/>
      <c r="C61" s="1261"/>
      <c r="D61" s="1261"/>
      <c r="E61" s="1261"/>
      <c r="F61" s="1261"/>
      <c r="G61" s="1261"/>
      <c r="H61" s="1261"/>
      <c r="I61" s="1261"/>
      <c r="J61" s="1261"/>
      <c r="K61" s="1261"/>
      <c r="L61" s="1261"/>
      <c r="M61" s="1262"/>
      <c r="N61" s="1262"/>
      <c r="O61" s="1261"/>
      <c r="P61" s="1261"/>
      <c r="Q61" s="1261"/>
      <c r="R61" s="1261"/>
      <c r="S61" s="1261"/>
      <c r="T61" s="1261"/>
      <c r="U61" s="1261"/>
      <c r="V61" s="1261"/>
      <c r="W61" s="1261"/>
      <c r="X61" s="1261"/>
      <c r="Y61" s="1261"/>
      <c r="Z61" s="1261"/>
      <c r="AA61" s="1261"/>
      <c r="AB61" s="1261"/>
      <c r="AC61" s="1261"/>
      <c r="AD61" s="1261"/>
      <c r="AE61" s="1261"/>
      <c r="AF61" s="1261"/>
      <c r="AG61" s="1261"/>
      <c r="AH61" s="1261"/>
      <c r="AI61" s="1261"/>
      <c r="AJ61" s="1261"/>
      <c r="AK61" s="1261"/>
      <c r="AL61" s="1261"/>
      <c r="AM61" s="1261"/>
      <c r="AN61" s="1261"/>
      <c r="AO61" s="1261"/>
      <c r="AP61" s="1261"/>
      <c r="AQ61" s="1261"/>
      <c r="AR61" s="1261"/>
      <c r="AS61" s="1262"/>
      <c r="AT61" s="1262"/>
      <c r="AU61" s="1261"/>
      <c r="AV61" s="1261"/>
      <c r="AW61" s="1261"/>
      <c r="AX61" s="1261"/>
      <c r="AY61" s="1261"/>
      <c r="AZ61" s="1261"/>
      <c r="BA61" s="1261"/>
      <c r="BB61" s="1261"/>
      <c r="BC61" s="1261"/>
      <c r="BD61" s="1261"/>
      <c r="BE61" s="1262"/>
      <c r="BF61" s="1262"/>
      <c r="BG61" s="1261"/>
      <c r="BH61" s="1261"/>
      <c r="BI61" s="1261"/>
      <c r="BJ61" s="1261"/>
      <c r="BK61" s="1261"/>
      <c r="BL61" s="1261"/>
      <c r="BM61" s="1261"/>
      <c r="BN61" s="1261"/>
      <c r="BO61" s="1261"/>
      <c r="BP61" s="1261"/>
      <c r="BQ61" s="1262"/>
      <c r="BR61" s="1262"/>
      <c r="BS61" s="1261"/>
      <c r="BT61" s="1261"/>
      <c r="BU61" s="1261"/>
      <c r="BV61" s="1261"/>
      <c r="BW61" s="1261"/>
      <c r="BX61" s="1261"/>
      <c r="BY61" s="1261"/>
      <c r="BZ61" s="1261"/>
      <c r="CA61" s="1261"/>
      <c r="CB61" s="1261"/>
      <c r="CC61" s="1262"/>
      <c r="CD61" s="1262"/>
      <c r="CE61" s="1261"/>
      <c r="CF61" s="1261"/>
      <c r="CG61" s="1261"/>
      <c r="CH61" s="1261"/>
      <c r="CI61" s="1261"/>
      <c r="CJ61" s="1261"/>
      <c r="CK61" s="1261"/>
      <c r="CL61" s="1261"/>
      <c r="CM61" s="1261"/>
      <c r="CN61" s="1261"/>
      <c r="CO61" s="1262"/>
      <c r="CP61" s="1262"/>
      <c r="CQ61" s="1261"/>
      <c r="CR61" s="1261"/>
      <c r="CS61" s="1261"/>
      <c r="CT61" s="1261"/>
      <c r="CU61" s="1261"/>
      <c r="CV61" s="1261"/>
      <c r="CW61" s="1261"/>
      <c r="CX61" s="1261"/>
      <c r="CY61" s="1261"/>
      <c r="CZ61" s="1261"/>
      <c r="DA61" s="1262"/>
      <c r="DB61" s="1262"/>
      <c r="DC61" s="1262"/>
      <c r="DD61" s="1263"/>
      <c r="DE61" s="1256"/>
    </row>
    <row r="62" spans="1:109" ht="13.2" x14ac:dyDescent="0.2">
      <c r="B62" s="1230"/>
      <c r="C62" s="1230"/>
      <c r="D62" s="1230"/>
      <c r="E62" s="1230"/>
      <c r="F62" s="1230"/>
      <c r="G62" s="1230"/>
      <c r="H62" s="1230"/>
      <c r="I62" s="1230"/>
      <c r="J62" s="1230"/>
      <c r="K62" s="1230"/>
      <c r="L62" s="1230"/>
      <c r="M62" s="1230"/>
      <c r="N62" s="1230"/>
      <c r="O62" s="1230"/>
      <c r="P62" s="1230"/>
      <c r="Q62" s="1230"/>
      <c r="R62" s="1230"/>
      <c r="S62" s="1230"/>
      <c r="T62" s="1230"/>
      <c r="U62" s="1230"/>
      <c r="V62" s="1230"/>
      <c r="W62" s="1230"/>
      <c r="X62" s="1230"/>
      <c r="Y62" s="1230"/>
      <c r="Z62" s="1230"/>
      <c r="AA62" s="1230"/>
      <c r="AB62" s="1230"/>
      <c r="AC62" s="1230"/>
      <c r="AD62" s="1230"/>
      <c r="AE62" s="1230"/>
      <c r="AF62" s="1230"/>
      <c r="AG62" s="1230"/>
      <c r="AH62" s="1230"/>
      <c r="AI62" s="1230"/>
      <c r="AJ62" s="1230"/>
      <c r="AK62" s="1230"/>
      <c r="AL62" s="1230"/>
      <c r="AM62" s="1230"/>
      <c r="AN62" s="1230"/>
      <c r="AO62" s="1230"/>
      <c r="AP62" s="1230"/>
      <c r="AQ62" s="1230"/>
      <c r="AR62" s="1230"/>
      <c r="AS62" s="1230"/>
      <c r="AT62" s="1230"/>
      <c r="AU62" s="1230"/>
      <c r="AV62" s="1230"/>
      <c r="AW62" s="1230"/>
      <c r="AX62" s="1230"/>
      <c r="AY62" s="1230"/>
      <c r="AZ62" s="1230"/>
      <c r="BA62" s="1230"/>
      <c r="BB62" s="1230"/>
      <c r="BC62" s="1230"/>
      <c r="BD62" s="1230"/>
      <c r="BE62" s="1230"/>
      <c r="BF62" s="1230"/>
      <c r="BG62" s="1230"/>
      <c r="BH62" s="1230"/>
      <c r="BI62" s="1230"/>
      <c r="BJ62" s="1230"/>
      <c r="BK62" s="1230"/>
      <c r="BL62" s="1230"/>
      <c r="BM62" s="1230"/>
      <c r="BN62" s="1230"/>
      <c r="BO62" s="1230"/>
      <c r="BP62" s="1230"/>
      <c r="BQ62" s="1230"/>
      <c r="BR62" s="1230"/>
      <c r="BS62" s="1230"/>
      <c r="BT62" s="1230"/>
      <c r="BU62" s="1230"/>
      <c r="BV62" s="1230"/>
      <c r="BW62" s="1230"/>
      <c r="BX62" s="1230"/>
      <c r="BY62" s="1230"/>
      <c r="BZ62" s="1230"/>
      <c r="CA62" s="1230"/>
      <c r="CB62" s="1230"/>
      <c r="CC62" s="1230"/>
      <c r="CD62" s="1230"/>
      <c r="CE62" s="1230"/>
      <c r="CF62" s="1230"/>
      <c r="CG62" s="1230"/>
      <c r="CH62" s="1230"/>
      <c r="CI62" s="1230"/>
      <c r="CJ62" s="1230"/>
      <c r="CK62" s="1230"/>
      <c r="CL62" s="1230"/>
      <c r="CM62" s="1230"/>
      <c r="CN62" s="1230"/>
      <c r="CO62" s="1230"/>
      <c r="CP62" s="1230"/>
      <c r="CQ62" s="1230"/>
      <c r="CR62" s="1230"/>
      <c r="CS62" s="1230"/>
      <c r="CT62" s="1230"/>
      <c r="CU62" s="1230"/>
      <c r="CV62" s="1230"/>
      <c r="CW62" s="1230"/>
      <c r="CX62" s="1230"/>
      <c r="CY62" s="1230"/>
      <c r="CZ62" s="1230"/>
      <c r="DA62" s="1230"/>
      <c r="DB62" s="1230"/>
      <c r="DC62" s="1230"/>
      <c r="DD62" s="1230"/>
      <c r="DE62" s="1219"/>
    </row>
    <row r="63" spans="1:109" ht="16.2" x14ac:dyDescent="0.2">
      <c r="B63" s="1264" t="s">
        <v>571</v>
      </c>
    </row>
    <row r="64" spans="1:109" ht="13.2" x14ac:dyDescent="0.2">
      <c r="B64" s="1225"/>
      <c r="G64" s="1232"/>
      <c r="I64" s="1265"/>
      <c r="J64" s="1265"/>
      <c r="K64" s="1265"/>
      <c r="L64" s="1265"/>
      <c r="M64" s="1265"/>
      <c r="N64" s="1266"/>
      <c r="AM64" s="1232"/>
      <c r="AN64" s="1232" t="s">
        <v>564</v>
      </c>
      <c r="AP64" s="1233"/>
      <c r="AQ64" s="1233"/>
      <c r="AR64" s="1233"/>
      <c r="AY64" s="1232"/>
      <c r="BA64" s="1233"/>
      <c r="BB64" s="1233"/>
      <c r="BC64" s="1233"/>
      <c r="BK64" s="1232"/>
      <c r="BM64" s="1233"/>
      <c r="BN64" s="1233"/>
      <c r="BO64" s="1233"/>
      <c r="BW64" s="1232"/>
      <c r="BY64" s="1233"/>
      <c r="BZ64" s="1233"/>
      <c r="CA64" s="1233"/>
      <c r="CI64" s="1232"/>
      <c r="CK64" s="1233"/>
      <c r="CL64" s="1233"/>
      <c r="CM64" s="1233"/>
      <c r="CU64" s="1232"/>
      <c r="CW64" s="1233"/>
      <c r="CX64" s="1233"/>
      <c r="CY64" s="1233"/>
    </row>
    <row r="65" spans="2:107" ht="13.2" x14ac:dyDescent="0.2">
      <c r="B65" s="1225"/>
      <c r="AN65" s="1234" t="s">
        <v>572</v>
      </c>
      <c r="AO65" s="1235"/>
      <c r="AP65" s="1235"/>
      <c r="AQ65" s="1235"/>
      <c r="AR65" s="1235"/>
      <c r="AS65" s="1235"/>
      <c r="AT65" s="1235"/>
      <c r="AU65" s="1235"/>
      <c r="AV65" s="1235"/>
      <c r="AW65" s="1235"/>
      <c r="AX65" s="1235"/>
      <c r="AY65" s="1235"/>
      <c r="AZ65" s="1235"/>
      <c r="BA65" s="1235"/>
      <c r="BB65" s="1235"/>
      <c r="BC65" s="1235"/>
      <c r="BD65" s="1235"/>
      <c r="BE65" s="1235"/>
      <c r="BF65" s="1235"/>
      <c r="BG65" s="1235"/>
      <c r="BH65" s="1235"/>
      <c r="BI65" s="1235"/>
      <c r="BJ65" s="1235"/>
      <c r="BK65" s="1235"/>
      <c r="BL65" s="1235"/>
      <c r="BM65" s="1235"/>
      <c r="BN65" s="1235"/>
      <c r="BO65" s="1235"/>
      <c r="BP65" s="1235"/>
      <c r="BQ65" s="1235"/>
      <c r="BR65" s="1235"/>
      <c r="BS65" s="1235"/>
      <c r="BT65" s="1235"/>
      <c r="BU65" s="1235"/>
      <c r="BV65" s="1235"/>
      <c r="BW65" s="1235"/>
      <c r="BX65" s="1235"/>
      <c r="BY65" s="1235"/>
      <c r="BZ65" s="1235"/>
      <c r="CA65" s="1235"/>
      <c r="CB65" s="1235"/>
      <c r="CC65" s="1235"/>
      <c r="CD65" s="1235"/>
      <c r="CE65" s="1235"/>
      <c r="CF65" s="1235"/>
      <c r="CG65" s="1235"/>
      <c r="CH65" s="1235"/>
      <c r="CI65" s="1235"/>
      <c r="CJ65" s="1235"/>
      <c r="CK65" s="1235"/>
      <c r="CL65" s="1235"/>
      <c r="CM65" s="1235"/>
      <c r="CN65" s="1235"/>
      <c r="CO65" s="1235"/>
      <c r="CP65" s="1235"/>
      <c r="CQ65" s="1235"/>
      <c r="CR65" s="1235"/>
      <c r="CS65" s="1235"/>
      <c r="CT65" s="1235"/>
      <c r="CU65" s="1235"/>
      <c r="CV65" s="1235"/>
      <c r="CW65" s="1235"/>
      <c r="CX65" s="1235"/>
      <c r="CY65" s="1235"/>
      <c r="CZ65" s="1235"/>
      <c r="DA65" s="1235"/>
      <c r="DB65" s="1235"/>
      <c r="DC65" s="1236"/>
    </row>
    <row r="66" spans="2:107" ht="13.2" x14ac:dyDescent="0.2">
      <c r="B66" s="1225"/>
      <c r="AN66" s="1237"/>
      <c r="AO66" s="1238"/>
      <c r="AP66" s="1238"/>
      <c r="AQ66" s="1238"/>
      <c r="AR66" s="1238"/>
      <c r="AS66" s="1238"/>
      <c r="AT66" s="1238"/>
      <c r="AU66" s="1238"/>
      <c r="AV66" s="1238"/>
      <c r="AW66" s="1238"/>
      <c r="AX66" s="1238"/>
      <c r="AY66" s="1238"/>
      <c r="AZ66" s="1238"/>
      <c r="BA66" s="1238"/>
      <c r="BB66" s="1238"/>
      <c r="BC66" s="1238"/>
      <c r="BD66" s="1238"/>
      <c r="BE66" s="1238"/>
      <c r="BF66" s="1238"/>
      <c r="BG66" s="1238"/>
      <c r="BH66" s="1238"/>
      <c r="BI66" s="1238"/>
      <c r="BJ66" s="1238"/>
      <c r="BK66" s="1238"/>
      <c r="BL66" s="1238"/>
      <c r="BM66" s="1238"/>
      <c r="BN66" s="1238"/>
      <c r="BO66" s="1238"/>
      <c r="BP66" s="1238"/>
      <c r="BQ66" s="1238"/>
      <c r="BR66" s="1238"/>
      <c r="BS66" s="1238"/>
      <c r="BT66" s="1238"/>
      <c r="BU66" s="1238"/>
      <c r="BV66" s="1238"/>
      <c r="BW66" s="1238"/>
      <c r="BX66" s="1238"/>
      <c r="BY66" s="1238"/>
      <c r="BZ66" s="1238"/>
      <c r="CA66" s="1238"/>
      <c r="CB66" s="1238"/>
      <c r="CC66" s="1238"/>
      <c r="CD66" s="1238"/>
      <c r="CE66" s="1238"/>
      <c r="CF66" s="1238"/>
      <c r="CG66" s="1238"/>
      <c r="CH66" s="1238"/>
      <c r="CI66" s="1238"/>
      <c r="CJ66" s="1238"/>
      <c r="CK66" s="1238"/>
      <c r="CL66" s="1238"/>
      <c r="CM66" s="1238"/>
      <c r="CN66" s="1238"/>
      <c r="CO66" s="1238"/>
      <c r="CP66" s="1238"/>
      <c r="CQ66" s="1238"/>
      <c r="CR66" s="1238"/>
      <c r="CS66" s="1238"/>
      <c r="CT66" s="1238"/>
      <c r="CU66" s="1238"/>
      <c r="CV66" s="1238"/>
      <c r="CW66" s="1238"/>
      <c r="CX66" s="1238"/>
      <c r="CY66" s="1238"/>
      <c r="CZ66" s="1238"/>
      <c r="DA66" s="1238"/>
      <c r="DB66" s="1238"/>
      <c r="DC66" s="1239"/>
    </row>
    <row r="67" spans="2:107" ht="13.2" x14ac:dyDescent="0.2">
      <c r="B67" s="1225"/>
      <c r="AN67" s="1237"/>
      <c r="AO67" s="1238"/>
      <c r="AP67" s="1238"/>
      <c r="AQ67" s="1238"/>
      <c r="AR67" s="1238"/>
      <c r="AS67" s="1238"/>
      <c r="AT67" s="1238"/>
      <c r="AU67" s="1238"/>
      <c r="AV67" s="1238"/>
      <c r="AW67" s="1238"/>
      <c r="AX67" s="1238"/>
      <c r="AY67" s="1238"/>
      <c r="AZ67" s="1238"/>
      <c r="BA67" s="1238"/>
      <c r="BB67" s="1238"/>
      <c r="BC67" s="1238"/>
      <c r="BD67" s="1238"/>
      <c r="BE67" s="1238"/>
      <c r="BF67" s="1238"/>
      <c r="BG67" s="1238"/>
      <c r="BH67" s="1238"/>
      <c r="BI67" s="1238"/>
      <c r="BJ67" s="1238"/>
      <c r="BK67" s="1238"/>
      <c r="BL67" s="1238"/>
      <c r="BM67" s="1238"/>
      <c r="BN67" s="1238"/>
      <c r="BO67" s="1238"/>
      <c r="BP67" s="1238"/>
      <c r="BQ67" s="1238"/>
      <c r="BR67" s="1238"/>
      <c r="BS67" s="1238"/>
      <c r="BT67" s="1238"/>
      <c r="BU67" s="1238"/>
      <c r="BV67" s="1238"/>
      <c r="BW67" s="1238"/>
      <c r="BX67" s="1238"/>
      <c r="BY67" s="1238"/>
      <c r="BZ67" s="1238"/>
      <c r="CA67" s="1238"/>
      <c r="CB67" s="1238"/>
      <c r="CC67" s="1238"/>
      <c r="CD67" s="1238"/>
      <c r="CE67" s="1238"/>
      <c r="CF67" s="1238"/>
      <c r="CG67" s="1238"/>
      <c r="CH67" s="1238"/>
      <c r="CI67" s="1238"/>
      <c r="CJ67" s="1238"/>
      <c r="CK67" s="1238"/>
      <c r="CL67" s="1238"/>
      <c r="CM67" s="1238"/>
      <c r="CN67" s="1238"/>
      <c r="CO67" s="1238"/>
      <c r="CP67" s="1238"/>
      <c r="CQ67" s="1238"/>
      <c r="CR67" s="1238"/>
      <c r="CS67" s="1238"/>
      <c r="CT67" s="1238"/>
      <c r="CU67" s="1238"/>
      <c r="CV67" s="1238"/>
      <c r="CW67" s="1238"/>
      <c r="CX67" s="1238"/>
      <c r="CY67" s="1238"/>
      <c r="CZ67" s="1238"/>
      <c r="DA67" s="1238"/>
      <c r="DB67" s="1238"/>
      <c r="DC67" s="1239"/>
    </row>
    <row r="68" spans="2:107" ht="13.2" x14ac:dyDescent="0.2">
      <c r="B68" s="1225"/>
      <c r="AN68" s="1237"/>
      <c r="AO68" s="1238"/>
      <c r="AP68" s="1238"/>
      <c r="AQ68" s="1238"/>
      <c r="AR68" s="1238"/>
      <c r="AS68" s="1238"/>
      <c r="AT68" s="1238"/>
      <c r="AU68" s="1238"/>
      <c r="AV68" s="1238"/>
      <c r="AW68" s="1238"/>
      <c r="AX68" s="1238"/>
      <c r="AY68" s="1238"/>
      <c r="AZ68" s="1238"/>
      <c r="BA68" s="1238"/>
      <c r="BB68" s="1238"/>
      <c r="BC68" s="1238"/>
      <c r="BD68" s="1238"/>
      <c r="BE68" s="1238"/>
      <c r="BF68" s="1238"/>
      <c r="BG68" s="1238"/>
      <c r="BH68" s="1238"/>
      <c r="BI68" s="1238"/>
      <c r="BJ68" s="1238"/>
      <c r="BK68" s="1238"/>
      <c r="BL68" s="1238"/>
      <c r="BM68" s="1238"/>
      <c r="BN68" s="1238"/>
      <c r="BO68" s="1238"/>
      <c r="BP68" s="1238"/>
      <c r="BQ68" s="1238"/>
      <c r="BR68" s="1238"/>
      <c r="BS68" s="1238"/>
      <c r="BT68" s="1238"/>
      <c r="BU68" s="1238"/>
      <c r="BV68" s="1238"/>
      <c r="BW68" s="1238"/>
      <c r="BX68" s="1238"/>
      <c r="BY68" s="1238"/>
      <c r="BZ68" s="1238"/>
      <c r="CA68" s="1238"/>
      <c r="CB68" s="1238"/>
      <c r="CC68" s="1238"/>
      <c r="CD68" s="1238"/>
      <c r="CE68" s="1238"/>
      <c r="CF68" s="1238"/>
      <c r="CG68" s="1238"/>
      <c r="CH68" s="1238"/>
      <c r="CI68" s="1238"/>
      <c r="CJ68" s="1238"/>
      <c r="CK68" s="1238"/>
      <c r="CL68" s="1238"/>
      <c r="CM68" s="1238"/>
      <c r="CN68" s="1238"/>
      <c r="CO68" s="1238"/>
      <c r="CP68" s="1238"/>
      <c r="CQ68" s="1238"/>
      <c r="CR68" s="1238"/>
      <c r="CS68" s="1238"/>
      <c r="CT68" s="1238"/>
      <c r="CU68" s="1238"/>
      <c r="CV68" s="1238"/>
      <c r="CW68" s="1238"/>
      <c r="CX68" s="1238"/>
      <c r="CY68" s="1238"/>
      <c r="CZ68" s="1238"/>
      <c r="DA68" s="1238"/>
      <c r="DB68" s="1238"/>
      <c r="DC68" s="1239"/>
    </row>
    <row r="69" spans="2:107" ht="13.2" x14ac:dyDescent="0.2">
      <c r="B69" s="1225"/>
      <c r="AN69" s="1240"/>
      <c r="AO69" s="1241"/>
      <c r="AP69" s="1241"/>
      <c r="AQ69" s="1241"/>
      <c r="AR69" s="1241"/>
      <c r="AS69" s="1241"/>
      <c r="AT69" s="1241"/>
      <c r="AU69" s="1241"/>
      <c r="AV69" s="1241"/>
      <c r="AW69" s="1241"/>
      <c r="AX69" s="1241"/>
      <c r="AY69" s="1241"/>
      <c r="AZ69" s="1241"/>
      <c r="BA69" s="1241"/>
      <c r="BB69" s="1241"/>
      <c r="BC69" s="1241"/>
      <c r="BD69" s="1241"/>
      <c r="BE69" s="1241"/>
      <c r="BF69" s="1241"/>
      <c r="BG69" s="1241"/>
      <c r="BH69" s="1241"/>
      <c r="BI69" s="1241"/>
      <c r="BJ69" s="1241"/>
      <c r="BK69" s="1241"/>
      <c r="BL69" s="1241"/>
      <c r="BM69" s="1241"/>
      <c r="BN69" s="1241"/>
      <c r="BO69" s="1241"/>
      <c r="BP69" s="1241"/>
      <c r="BQ69" s="1241"/>
      <c r="BR69" s="1241"/>
      <c r="BS69" s="1241"/>
      <c r="BT69" s="1241"/>
      <c r="BU69" s="1241"/>
      <c r="BV69" s="1241"/>
      <c r="BW69" s="1241"/>
      <c r="BX69" s="1241"/>
      <c r="BY69" s="1241"/>
      <c r="BZ69" s="1241"/>
      <c r="CA69" s="1241"/>
      <c r="CB69" s="1241"/>
      <c r="CC69" s="1241"/>
      <c r="CD69" s="1241"/>
      <c r="CE69" s="1241"/>
      <c r="CF69" s="1241"/>
      <c r="CG69" s="1241"/>
      <c r="CH69" s="1241"/>
      <c r="CI69" s="1241"/>
      <c r="CJ69" s="1241"/>
      <c r="CK69" s="1241"/>
      <c r="CL69" s="1241"/>
      <c r="CM69" s="1241"/>
      <c r="CN69" s="1241"/>
      <c r="CO69" s="1241"/>
      <c r="CP69" s="1241"/>
      <c r="CQ69" s="1241"/>
      <c r="CR69" s="1241"/>
      <c r="CS69" s="1241"/>
      <c r="CT69" s="1241"/>
      <c r="CU69" s="1241"/>
      <c r="CV69" s="1241"/>
      <c r="CW69" s="1241"/>
      <c r="CX69" s="1241"/>
      <c r="CY69" s="1241"/>
      <c r="CZ69" s="1241"/>
      <c r="DA69" s="1241"/>
      <c r="DB69" s="1241"/>
      <c r="DC69" s="1242"/>
    </row>
    <row r="70" spans="2:107" ht="13.2" x14ac:dyDescent="0.2">
      <c r="B70" s="1225"/>
      <c r="H70" s="1267"/>
      <c r="I70" s="1267"/>
      <c r="J70" s="1268"/>
      <c r="K70" s="1268"/>
      <c r="L70" s="1269"/>
      <c r="M70" s="1268"/>
      <c r="N70" s="1269"/>
      <c r="AN70" s="1243"/>
      <c r="AO70" s="1243"/>
      <c r="AP70" s="1243"/>
      <c r="AZ70" s="1243"/>
      <c r="BA70" s="1243"/>
      <c r="BB70" s="1243"/>
      <c r="BL70" s="1243"/>
      <c r="BM70" s="1243"/>
      <c r="BN70" s="1243"/>
      <c r="BX70" s="1243"/>
      <c r="BY70" s="1243"/>
      <c r="BZ70" s="1243"/>
      <c r="CJ70" s="1243"/>
      <c r="CK70" s="1243"/>
      <c r="CL70" s="1243"/>
      <c r="CV70" s="1243"/>
      <c r="CW70" s="1243"/>
      <c r="CX70" s="1243"/>
    </row>
    <row r="71" spans="2:107" ht="13.2" x14ac:dyDescent="0.2">
      <c r="B71" s="1225"/>
      <c r="G71" s="1270"/>
      <c r="I71" s="1271"/>
      <c r="J71" s="1268"/>
      <c r="K71" s="1268"/>
      <c r="L71" s="1269"/>
      <c r="M71" s="1268"/>
      <c r="N71" s="1269"/>
      <c r="AM71" s="1270"/>
      <c r="AN71" s="1219" t="s">
        <v>566</v>
      </c>
    </row>
    <row r="72" spans="2:107" ht="13.2" x14ac:dyDescent="0.2">
      <c r="B72" s="1225"/>
      <c r="G72" s="1244"/>
      <c r="H72" s="1244"/>
      <c r="I72" s="1244"/>
      <c r="J72" s="1244"/>
      <c r="K72" s="1245"/>
      <c r="L72" s="1245"/>
      <c r="M72" s="1246"/>
      <c r="N72" s="1246"/>
      <c r="AN72" s="1247"/>
      <c r="AO72" s="1248"/>
      <c r="AP72" s="1248"/>
      <c r="AQ72" s="1248"/>
      <c r="AR72" s="1248"/>
      <c r="AS72" s="1248"/>
      <c r="AT72" s="1248"/>
      <c r="AU72" s="1248"/>
      <c r="AV72" s="1248"/>
      <c r="AW72" s="1248"/>
      <c r="AX72" s="1248"/>
      <c r="AY72" s="1248"/>
      <c r="AZ72" s="1248"/>
      <c r="BA72" s="1248"/>
      <c r="BB72" s="1248"/>
      <c r="BC72" s="1248"/>
      <c r="BD72" s="1248"/>
      <c r="BE72" s="1248"/>
      <c r="BF72" s="1248"/>
      <c r="BG72" s="1248"/>
      <c r="BH72" s="1248"/>
      <c r="BI72" s="1248"/>
      <c r="BJ72" s="1248"/>
      <c r="BK72" s="1248"/>
      <c r="BL72" s="1248"/>
      <c r="BM72" s="1248"/>
      <c r="BN72" s="1248"/>
      <c r="BO72" s="1249"/>
      <c r="BP72" s="1250" t="s">
        <v>524</v>
      </c>
      <c r="BQ72" s="1250"/>
      <c r="BR72" s="1250"/>
      <c r="BS72" s="1250"/>
      <c r="BT72" s="1250"/>
      <c r="BU72" s="1250"/>
      <c r="BV72" s="1250"/>
      <c r="BW72" s="1250"/>
      <c r="BX72" s="1250" t="s">
        <v>525</v>
      </c>
      <c r="BY72" s="1250"/>
      <c r="BZ72" s="1250"/>
      <c r="CA72" s="1250"/>
      <c r="CB72" s="1250"/>
      <c r="CC72" s="1250"/>
      <c r="CD72" s="1250"/>
      <c r="CE72" s="1250"/>
      <c r="CF72" s="1250" t="s">
        <v>526</v>
      </c>
      <c r="CG72" s="1250"/>
      <c r="CH72" s="1250"/>
      <c r="CI72" s="1250"/>
      <c r="CJ72" s="1250"/>
      <c r="CK72" s="1250"/>
      <c r="CL72" s="1250"/>
      <c r="CM72" s="1250"/>
      <c r="CN72" s="1250" t="s">
        <v>527</v>
      </c>
      <c r="CO72" s="1250"/>
      <c r="CP72" s="1250"/>
      <c r="CQ72" s="1250"/>
      <c r="CR72" s="1250"/>
      <c r="CS72" s="1250"/>
      <c r="CT72" s="1250"/>
      <c r="CU72" s="1250"/>
      <c r="CV72" s="1250" t="s">
        <v>528</v>
      </c>
      <c r="CW72" s="1250"/>
      <c r="CX72" s="1250"/>
      <c r="CY72" s="1250"/>
      <c r="CZ72" s="1250"/>
      <c r="DA72" s="1250"/>
      <c r="DB72" s="1250"/>
      <c r="DC72" s="1250"/>
    </row>
    <row r="73" spans="2:107" ht="13.2" x14ac:dyDescent="0.2">
      <c r="B73" s="1225"/>
      <c r="G73" s="1251"/>
      <c r="H73" s="1251"/>
      <c r="I73" s="1251"/>
      <c r="J73" s="1251"/>
      <c r="K73" s="1272"/>
      <c r="L73" s="1272"/>
      <c r="M73" s="1272"/>
      <c r="N73" s="1272"/>
      <c r="AM73" s="1243"/>
      <c r="AN73" s="1254" t="s">
        <v>567</v>
      </c>
      <c r="AO73" s="1254"/>
      <c r="AP73" s="1254"/>
      <c r="AQ73" s="1254"/>
      <c r="AR73" s="1254"/>
      <c r="AS73" s="1254"/>
      <c r="AT73" s="1254"/>
      <c r="AU73" s="1254"/>
      <c r="AV73" s="1254"/>
      <c r="AW73" s="1254"/>
      <c r="AX73" s="1254"/>
      <c r="AY73" s="1254"/>
      <c r="AZ73" s="1254"/>
      <c r="BA73" s="1254"/>
      <c r="BB73" s="1254" t="s">
        <v>568</v>
      </c>
      <c r="BC73" s="1254"/>
      <c r="BD73" s="1254"/>
      <c r="BE73" s="1254"/>
      <c r="BF73" s="1254"/>
      <c r="BG73" s="1254"/>
      <c r="BH73" s="1254"/>
      <c r="BI73" s="1254"/>
      <c r="BJ73" s="1254"/>
      <c r="BK73" s="1254"/>
      <c r="BL73" s="1254"/>
      <c r="BM73" s="1254"/>
      <c r="BN73" s="1254"/>
      <c r="BO73" s="1254"/>
      <c r="BP73" s="1255">
        <v>67.5</v>
      </c>
      <c r="BQ73" s="1255"/>
      <c r="BR73" s="1255"/>
      <c r="BS73" s="1255"/>
      <c r="BT73" s="1255"/>
      <c r="BU73" s="1255"/>
      <c r="BV73" s="1255"/>
      <c r="BW73" s="1255"/>
      <c r="BX73" s="1255">
        <v>54.1</v>
      </c>
      <c r="BY73" s="1255"/>
      <c r="BZ73" s="1255"/>
      <c r="CA73" s="1255"/>
      <c r="CB73" s="1255"/>
      <c r="CC73" s="1255"/>
      <c r="CD73" s="1255"/>
      <c r="CE73" s="1255"/>
      <c r="CF73" s="1255">
        <v>41.5</v>
      </c>
      <c r="CG73" s="1255"/>
      <c r="CH73" s="1255"/>
      <c r="CI73" s="1255"/>
      <c r="CJ73" s="1255"/>
      <c r="CK73" s="1255"/>
      <c r="CL73" s="1255"/>
      <c r="CM73" s="1255"/>
      <c r="CN73" s="1255">
        <v>37.799999999999997</v>
      </c>
      <c r="CO73" s="1255"/>
      <c r="CP73" s="1255"/>
      <c r="CQ73" s="1255"/>
      <c r="CR73" s="1255"/>
      <c r="CS73" s="1255"/>
      <c r="CT73" s="1255"/>
      <c r="CU73" s="1255"/>
      <c r="CV73" s="1255">
        <v>38.1</v>
      </c>
      <c r="CW73" s="1255"/>
      <c r="CX73" s="1255"/>
      <c r="CY73" s="1255"/>
      <c r="CZ73" s="1255"/>
      <c r="DA73" s="1255"/>
      <c r="DB73" s="1255"/>
      <c r="DC73" s="1255"/>
    </row>
    <row r="74" spans="2:107" ht="13.2" x14ac:dyDescent="0.2">
      <c r="B74" s="1225"/>
      <c r="G74" s="1251"/>
      <c r="H74" s="1251"/>
      <c r="I74" s="1251"/>
      <c r="J74" s="1251"/>
      <c r="K74" s="1272"/>
      <c r="L74" s="1272"/>
      <c r="M74" s="1272"/>
      <c r="N74" s="1272"/>
      <c r="AM74" s="1243"/>
      <c r="AN74" s="1254"/>
      <c r="AO74" s="1254"/>
      <c r="AP74" s="1254"/>
      <c r="AQ74" s="1254"/>
      <c r="AR74" s="1254"/>
      <c r="AS74" s="1254"/>
      <c r="AT74" s="1254"/>
      <c r="AU74" s="1254"/>
      <c r="AV74" s="1254"/>
      <c r="AW74" s="1254"/>
      <c r="AX74" s="1254"/>
      <c r="AY74" s="1254"/>
      <c r="AZ74" s="1254"/>
      <c r="BA74" s="1254"/>
      <c r="BB74" s="1254"/>
      <c r="BC74" s="1254"/>
      <c r="BD74" s="1254"/>
      <c r="BE74" s="1254"/>
      <c r="BF74" s="1254"/>
      <c r="BG74" s="1254"/>
      <c r="BH74" s="1254"/>
      <c r="BI74" s="1254"/>
      <c r="BJ74" s="1254"/>
      <c r="BK74" s="1254"/>
      <c r="BL74" s="1254"/>
      <c r="BM74" s="1254"/>
      <c r="BN74" s="1254"/>
      <c r="BO74" s="1254"/>
      <c r="BP74" s="1255"/>
      <c r="BQ74" s="1255"/>
      <c r="BR74" s="1255"/>
      <c r="BS74" s="1255"/>
      <c r="BT74" s="1255"/>
      <c r="BU74" s="1255"/>
      <c r="BV74" s="1255"/>
      <c r="BW74" s="1255"/>
      <c r="BX74" s="1255"/>
      <c r="BY74" s="1255"/>
      <c r="BZ74" s="1255"/>
      <c r="CA74" s="1255"/>
      <c r="CB74" s="1255"/>
      <c r="CC74" s="1255"/>
      <c r="CD74" s="1255"/>
      <c r="CE74" s="1255"/>
      <c r="CF74" s="1255"/>
      <c r="CG74" s="1255"/>
      <c r="CH74" s="1255"/>
      <c r="CI74" s="1255"/>
      <c r="CJ74" s="1255"/>
      <c r="CK74" s="1255"/>
      <c r="CL74" s="1255"/>
      <c r="CM74" s="1255"/>
      <c r="CN74" s="1255"/>
      <c r="CO74" s="1255"/>
      <c r="CP74" s="1255"/>
      <c r="CQ74" s="1255"/>
      <c r="CR74" s="1255"/>
      <c r="CS74" s="1255"/>
      <c r="CT74" s="1255"/>
      <c r="CU74" s="1255"/>
      <c r="CV74" s="1255"/>
      <c r="CW74" s="1255"/>
      <c r="CX74" s="1255"/>
      <c r="CY74" s="1255"/>
      <c r="CZ74" s="1255"/>
      <c r="DA74" s="1255"/>
      <c r="DB74" s="1255"/>
      <c r="DC74" s="1255"/>
    </row>
    <row r="75" spans="2:107" ht="13.2" x14ac:dyDescent="0.2">
      <c r="B75" s="1225"/>
      <c r="G75" s="1251"/>
      <c r="H75" s="1251"/>
      <c r="I75" s="1244"/>
      <c r="J75" s="1244"/>
      <c r="K75" s="1253"/>
      <c r="L75" s="1253"/>
      <c r="M75" s="1253"/>
      <c r="N75" s="1253"/>
      <c r="AM75" s="1243"/>
      <c r="AN75" s="1254"/>
      <c r="AO75" s="1254"/>
      <c r="AP75" s="1254"/>
      <c r="AQ75" s="1254"/>
      <c r="AR75" s="1254"/>
      <c r="AS75" s="1254"/>
      <c r="AT75" s="1254"/>
      <c r="AU75" s="1254"/>
      <c r="AV75" s="1254"/>
      <c r="AW75" s="1254"/>
      <c r="AX75" s="1254"/>
      <c r="AY75" s="1254"/>
      <c r="AZ75" s="1254"/>
      <c r="BA75" s="1254"/>
      <c r="BB75" s="1254" t="s">
        <v>573</v>
      </c>
      <c r="BC75" s="1254"/>
      <c r="BD75" s="1254"/>
      <c r="BE75" s="1254"/>
      <c r="BF75" s="1254"/>
      <c r="BG75" s="1254"/>
      <c r="BH75" s="1254"/>
      <c r="BI75" s="1254"/>
      <c r="BJ75" s="1254"/>
      <c r="BK75" s="1254"/>
      <c r="BL75" s="1254"/>
      <c r="BM75" s="1254"/>
      <c r="BN75" s="1254"/>
      <c r="BO75" s="1254"/>
      <c r="BP75" s="1255">
        <v>6</v>
      </c>
      <c r="BQ75" s="1255"/>
      <c r="BR75" s="1255"/>
      <c r="BS75" s="1255"/>
      <c r="BT75" s="1255"/>
      <c r="BU75" s="1255"/>
      <c r="BV75" s="1255"/>
      <c r="BW75" s="1255"/>
      <c r="BX75" s="1255">
        <v>5.8</v>
      </c>
      <c r="BY75" s="1255"/>
      <c r="BZ75" s="1255"/>
      <c r="CA75" s="1255"/>
      <c r="CB75" s="1255"/>
      <c r="CC75" s="1255"/>
      <c r="CD75" s="1255"/>
      <c r="CE75" s="1255"/>
      <c r="CF75" s="1255">
        <v>5.8</v>
      </c>
      <c r="CG75" s="1255"/>
      <c r="CH75" s="1255"/>
      <c r="CI75" s="1255"/>
      <c r="CJ75" s="1255"/>
      <c r="CK75" s="1255"/>
      <c r="CL75" s="1255"/>
      <c r="CM75" s="1255"/>
      <c r="CN75" s="1255">
        <v>6.4</v>
      </c>
      <c r="CO75" s="1255"/>
      <c r="CP75" s="1255"/>
      <c r="CQ75" s="1255"/>
      <c r="CR75" s="1255"/>
      <c r="CS75" s="1255"/>
      <c r="CT75" s="1255"/>
      <c r="CU75" s="1255"/>
      <c r="CV75" s="1255">
        <v>6.2</v>
      </c>
      <c r="CW75" s="1255"/>
      <c r="CX75" s="1255"/>
      <c r="CY75" s="1255"/>
      <c r="CZ75" s="1255"/>
      <c r="DA75" s="1255"/>
      <c r="DB75" s="1255"/>
      <c r="DC75" s="1255"/>
    </row>
    <row r="76" spans="2:107" ht="13.2" x14ac:dyDescent="0.2">
      <c r="B76" s="1225"/>
      <c r="G76" s="1251"/>
      <c r="H76" s="1251"/>
      <c r="I76" s="1244"/>
      <c r="J76" s="1244"/>
      <c r="K76" s="1253"/>
      <c r="L76" s="1253"/>
      <c r="M76" s="1253"/>
      <c r="N76" s="1253"/>
      <c r="AM76" s="1243"/>
      <c r="AN76" s="1254"/>
      <c r="AO76" s="1254"/>
      <c r="AP76" s="1254"/>
      <c r="AQ76" s="1254"/>
      <c r="AR76" s="1254"/>
      <c r="AS76" s="1254"/>
      <c r="AT76" s="1254"/>
      <c r="AU76" s="1254"/>
      <c r="AV76" s="1254"/>
      <c r="AW76" s="1254"/>
      <c r="AX76" s="1254"/>
      <c r="AY76" s="1254"/>
      <c r="AZ76" s="1254"/>
      <c r="BA76" s="1254"/>
      <c r="BB76" s="1254"/>
      <c r="BC76" s="1254"/>
      <c r="BD76" s="1254"/>
      <c r="BE76" s="1254"/>
      <c r="BF76" s="1254"/>
      <c r="BG76" s="1254"/>
      <c r="BH76" s="1254"/>
      <c r="BI76" s="1254"/>
      <c r="BJ76" s="1254"/>
      <c r="BK76" s="1254"/>
      <c r="BL76" s="1254"/>
      <c r="BM76" s="1254"/>
      <c r="BN76" s="1254"/>
      <c r="BO76" s="1254"/>
      <c r="BP76" s="1255"/>
      <c r="BQ76" s="1255"/>
      <c r="BR76" s="1255"/>
      <c r="BS76" s="1255"/>
      <c r="BT76" s="1255"/>
      <c r="BU76" s="1255"/>
      <c r="BV76" s="1255"/>
      <c r="BW76" s="1255"/>
      <c r="BX76" s="1255"/>
      <c r="BY76" s="1255"/>
      <c r="BZ76" s="1255"/>
      <c r="CA76" s="1255"/>
      <c r="CB76" s="1255"/>
      <c r="CC76" s="1255"/>
      <c r="CD76" s="1255"/>
      <c r="CE76" s="1255"/>
      <c r="CF76" s="1255"/>
      <c r="CG76" s="1255"/>
      <c r="CH76" s="1255"/>
      <c r="CI76" s="1255"/>
      <c r="CJ76" s="1255"/>
      <c r="CK76" s="1255"/>
      <c r="CL76" s="1255"/>
      <c r="CM76" s="1255"/>
      <c r="CN76" s="1255"/>
      <c r="CO76" s="1255"/>
      <c r="CP76" s="1255"/>
      <c r="CQ76" s="1255"/>
      <c r="CR76" s="1255"/>
      <c r="CS76" s="1255"/>
      <c r="CT76" s="1255"/>
      <c r="CU76" s="1255"/>
      <c r="CV76" s="1255"/>
      <c r="CW76" s="1255"/>
      <c r="CX76" s="1255"/>
      <c r="CY76" s="1255"/>
      <c r="CZ76" s="1255"/>
      <c r="DA76" s="1255"/>
      <c r="DB76" s="1255"/>
      <c r="DC76" s="1255"/>
    </row>
    <row r="77" spans="2:107" ht="13.2" x14ac:dyDescent="0.2">
      <c r="B77" s="1225"/>
      <c r="G77" s="1244"/>
      <c r="H77" s="1244"/>
      <c r="I77" s="1244"/>
      <c r="J77" s="1244"/>
      <c r="K77" s="1272"/>
      <c r="L77" s="1272"/>
      <c r="M77" s="1272"/>
      <c r="N77" s="1272"/>
      <c r="AN77" s="1250" t="s">
        <v>570</v>
      </c>
      <c r="AO77" s="1250"/>
      <c r="AP77" s="1250"/>
      <c r="AQ77" s="1250"/>
      <c r="AR77" s="1250"/>
      <c r="AS77" s="1250"/>
      <c r="AT77" s="1250"/>
      <c r="AU77" s="1250"/>
      <c r="AV77" s="1250"/>
      <c r="AW77" s="1250"/>
      <c r="AX77" s="1250"/>
      <c r="AY77" s="1250"/>
      <c r="AZ77" s="1250"/>
      <c r="BA77" s="1250"/>
      <c r="BB77" s="1254" t="s">
        <v>568</v>
      </c>
      <c r="BC77" s="1254"/>
      <c r="BD77" s="1254"/>
      <c r="BE77" s="1254"/>
      <c r="BF77" s="1254"/>
      <c r="BG77" s="1254"/>
      <c r="BH77" s="1254"/>
      <c r="BI77" s="1254"/>
      <c r="BJ77" s="1254"/>
      <c r="BK77" s="1254"/>
      <c r="BL77" s="1254"/>
      <c r="BM77" s="1254"/>
      <c r="BN77" s="1254"/>
      <c r="BO77" s="1254"/>
      <c r="BP77" s="1255">
        <v>15.5</v>
      </c>
      <c r="BQ77" s="1255"/>
      <c r="BR77" s="1255"/>
      <c r="BS77" s="1255"/>
      <c r="BT77" s="1255"/>
      <c r="BU77" s="1255"/>
      <c r="BV77" s="1255"/>
      <c r="BW77" s="1255"/>
      <c r="BX77" s="1255">
        <v>4.5999999999999996</v>
      </c>
      <c r="BY77" s="1255"/>
      <c r="BZ77" s="1255"/>
      <c r="CA77" s="1255"/>
      <c r="CB77" s="1255"/>
      <c r="CC77" s="1255"/>
      <c r="CD77" s="1255"/>
      <c r="CE77" s="1255"/>
      <c r="CF77" s="1255">
        <v>0.6</v>
      </c>
      <c r="CG77" s="1255"/>
      <c r="CH77" s="1255"/>
      <c r="CI77" s="1255"/>
      <c r="CJ77" s="1255"/>
      <c r="CK77" s="1255"/>
      <c r="CL77" s="1255"/>
      <c r="CM77" s="1255"/>
      <c r="CN77" s="1255">
        <v>0</v>
      </c>
      <c r="CO77" s="1255"/>
      <c r="CP77" s="1255"/>
      <c r="CQ77" s="1255"/>
      <c r="CR77" s="1255"/>
      <c r="CS77" s="1255"/>
      <c r="CT77" s="1255"/>
      <c r="CU77" s="1255"/>
      <c r="CV77" s="1255">
        <v>1</v>
      </c>
      <c r="CW77" s="1255"/>
      <c r="CX77" s="1255"/>
      <c r="CY77" s="1255"/>
      <c r="CZ77" s="1255"/>
      <c r="DA77" s="1255"/>
      <c r="DB77" s="1255"/>
      <c r="DC77" s="1255"/>
    </row>
    <row r="78" spans="2:107" ht="13.2" x14ac:dyDescent="0.2">
      <c r="B78" s="1225"/>
      <c r="G78" s="1244"/>
      <c r="H78" s="1244"/>
      <c r="I78" s="1244"/>
      <c r="J78" s="1244"/>
      <c r="K78" s="1272"/>
      <c r="L78" s="1272"/>
      <c r="M78" s="1272"/>
      <c r="N78" s="1272"/>
      <c r="AN78" s="1250"/>
      <c r="AO78" s="1250"/>
      <c r="AP78" s="1250"/>
      <c r="AQ78" s="1250"/>
      <c r="AR78" s="1250"/>
      <c r="AS78" s="1250"/>
      <c r="AT78" s="1250"/>
      <c r="AU78" s="1250"/>
      <c r="AV78" s="1250"/>
      <c r="AW78" s="1250"/>
      <c r="AX78" s="1250"/>
      <c r="AY78" s="1250"/>
      <c r="AZ78" s="1250"/>
      <c r="BA78" s="1250"/>
      <c r="BB78" s="1254"/>
      <c r="BC78" s="1254"/>
      <c r="BD78" s="1254"/>
      <c r="BE78" s="1254"/>
      <c r="BF78" s="1254"/>
      <c r="BG78" s="1254"/>
      <c r="BH78" s="1254"/>
      <c r="BI78" s="1254"/>
      <c r="BJ78" s="1254"/>
      <c r="BK78" s="1254"/>
      <c r="BL78" s="1254"/>
      <c r="BM78" s="1254"/>
      <c r="BN78" s="1254"/>
      <c r="BO78" s="1254"/>
      <c r="BP78" s="1255"/>
      <c r="BQ78" s="1255"/>
      <c r="BR78" s="1255"/>
      <c r="BS78" s="1255"/>
      <c r="BT78" s="1255"/>
      <c r="BU78" s="1255"/>
      <c r="BV78" s="1255"/>
      <c r="BW78" s="1255"/>
      <c r="BX78" s="1255"/>
      <c r="BY78" s="1255"/>
      <c r="BZ78" s="1255"/>
      <c r="CA78" s="1255"/>
      <c r="CB78" s="1255"/>
      <c r="CC78" s="1255"/>
      <c r="CD78" s="1255"/>
      <c r="CE78" s="1255"/>
      <c r="CF78" s="1255"/>
      <c r="CG78" s="1255"/>
      <c r="CH78" s="1255"/>
      <c r="CI78" s="1255"/>
      <c r="CJ78" s="1255"/>
      <c r="CK78" s="1255"/>
      <c r="CL78" s="1255"/>
      <c r="CM78" s="1255"/>
      <c r="CN78" s="1255"/>
      <c r="CO78" s="1255"/>
      <c r="CP78" s="1255"/>
      <c r="CQ78" s="1255"/>
      <c r="CR78" s="1255"/>
      <c r="CS78" s="1255"/>
      <c r="CT78" s="1255"/>
      <c r="CU78" s="1255"/>
      <c r="CV78" s="1255"/>
      <c r="CW78" s="1255"/>
      <c r="CX78" s="1255"/>
      <c r="CY78" s="1255"/>
      <c r="CZ78" s="1255"/>
      <c r="DA78" s="1255"/>
      <c r="DB78" s="1255"/>
      <c r="DC78" s="1255"/>
    </row>
    <row r="79" spans="2:107" ht="13.2" x14ac:dyDescent="0.2">
      <c r="B79" s="1225"/>
      <c r="G79" s="1244"/>
      <c r="H79" s="1244"/>
      <c r="I79" s="1257"/>
      <c r="J79" s="1257"/>
      <c r="K79" s="1273"/>
      <c r="L79" s="1273"/>
      <c r="M79" s="1273"/>
      <c r="N79" s="1273"/>
      <c r="AN79" s="1250"/>
      <c r="AO79" s="1250"/>
      <c r="AP79" s="1250"/>
      <c r="AQ79" s="1250"/>
      <c r="AR79" s="1250"/>
      <c r="AS79" s="1250"/>
      <c r="AT79" s="1250"/>
      <c r="AU79" s="1250"/>
      <c r="AV79" s="1250"/>
      <c r="AW79" s="1250"/>
      <c r="AX79" s="1250"/>
      <c r="AY79" s="1250"/>
      <c r="AZ79" s="1250"/>
      <c r="BA79" s="1250"/>
      <c r="BB79" s="1254" t="s">
        <v>573</v>
      </c>
      <c r="BC79" s="1254"/>
      <c r="BD79" s="1254"/>
      <c r="BE79" s="1254"/>
      <c r="BF79" s="1254"/>
      <c r="BG79" s="1254"/>
      <c r="BH79" s="1254"/>
      <c r="BI79" s="1254"/>
      <c r="BJ79" s="1254"/>
      <c r="BK79" s="1254"/>
      <c r="BL79" s="1254"/>
      <c r="BM79" s="1254"/>
      <c r="BN79" s="1254"/>
      <c r="BO79" s="1254"/>
      <c r="BP79" s="1255">
        <v>6.4</v>
      </c>
      <c r="BQ79" s="1255"/>
      <c r="BR79" s="1255"/>
      <c r="BS79" s="1255"/>
      <c r="BT79" s="1255"/>
      <c r="BU79" s="1255"/>
      <c r="BV79" s="1255"/>
      <c r="BW79" s="1255"/>
      <c r="BX79" s="1255">
        <v>6.3</v>
      </c>
      <c r="BY79" s="1255"/>
      <c r="BZ79" s="1255"/>
      <c r="CA79" s="1255"/>
      <c r="CB79" s="1255"/>
      <c r="CC79" s="1255"/>
      <c r="CD79" s="1255"/>
      <c r="CE79" s="1255"/>
      <c r="CF79" s="1255">
        <v>6.6</v>
      </c>
      <c r="CG79" s="1255"/>
      <c r="CH79" s="1255"/>
      <c r="CI79" s="1255"/>
      <c r="CJ79" s="1255"/>
      <c r="CK79" s="1255"/>
      <c r="CL79" s="1255"/>
      <c r="CM79" s="1255"/>
      <c r="CN79" s="1255">
        <v>6.8</v>
      </c>
      <c r="CO79" s="1255"/>
      <c r="CP79" s="1255"/>
      <c r="CQ79" s="1255"/>
      <c r="CR79" s="1255"/>
      <c r="CS79" s="1255"/>
      <c r="CT79" s="1255"/>
      <c r="CU79" s="1255"/>
      <c r="CV79" s="1255">
        <v>7</v>
      </c>
      <c r="CW79" s="1255"/>
      <c r="CX79" s="1255"/>
      <c r="CY79" s="1255"/>
      <c r="CZ79" s="1255"/>
      <c r="DA79" s="1255"/>
      <c r="DB79" s="1255"/>
      <c r="DC79" s="1255"/>
    </row>
    <row r="80" spans="2:107" ht="13.2" x14ac:dyDescent="0.2">
      <c r="B80" s="1225"/>
      <c r="G80" s="1244"/>
      <c r="H80" s="1244"/>
      <c r="I80" s="1257"/>
      <c r="J80" s="1257"/>
      <c r="K80" s="1273"/>
      <c r="L80" s="1273"/>
      <c r="M80" s="1273"/>
      <c r="N80" s="1273"/>
      <c r="AN80" s="1250"/>
      <c r="AO80" s="1250"/>
      <c r="AP80" s="1250"/>
      <c r="AQ80" s="1250"/>
      <c r="AR80" s="1250"/>
      <c r="AS80" s="1250"/>
      <c r="AT80" s="1250"/>
      <c r="AU80" s="1250"/>
      <c r="AV80" s="1250"/>
      <c r="AW80" s="1250"/>
      <c r="AX80" s="1250"/>
      <c r="AY80" s="1250"/>
      <c r="AZ80" s="1250"/>
      <c r="BA80" s="1250"/>
      <c r="BB80" s="1254"/>
      <c r="BC80" s="1254"/>
      <c r="BD80" s="1254"/>
      <c r="BE80" s="1254"/>
      <c r="BF80" s="1254"/>
      <c r="BG80" s="1254"/>
      <c r="BH80" s="1254"/>
      <c r="BI80" s="1254"/>
      <c r="BJ80" s="1254"/>
      <c r="BK80" s="1254"/>
      <c r="BL80" s="1254"/>
      <c r="BM80" s="1254"/>
      <c r="BN80" s="1254"/>
      <c r="BO80" s="1254"/>
      <c r="BP80" s="1255"/>
      <c r="BQ80" s="1255"/>
      <c r="BR80" s="1255"/>
      <c r="BS80" s="1255"/>
      <c r="BT80" s="1255"/>
      <c r="BU80" s="1255"/>
      <c r="BV80" s="1255"/>
      <c r="BW80" s="1255"/>
      <c r="BX80" s="1255"/>
      <c r="BY80" s="1255"/>
      <c r="BZ80" s="1255"/>
      <c r="CA80" s="1255"/>
      <c r="CB80" s="1255"/>
      <c r="CC80" s="1255"/>
      <c r="CD80" s="1255"/>
      <c r="CE80" s="1255"/>
      <c r="CF80" s="1255"/>
      <c r="CG80" s="1255"/>
      <c r="CH80" s="1255"/>
      <c r="CI80" s="1255"/>
      <c r="CJ80" s="1255"/>
      <c r="CK80" s="1255"/>
      <c r="CL80" s="1255"/>
      <c r="CM80" s="1255"/>
      <c r="CN80" s="1255"/>
      <c r="CO80" s="1255"/>
      <c r="CP80" s="1255"/>
      <c r="CQ80" s="1255"/>
      <c r="CR80" s="1255"/>
      <c r="CS80" s="1255"/>
      <c r="CT80" s="1255"/>
      <c r="CU80" s="1255"/>
      <c r="CV80" s="1255"/>
      <c r="CW80" s="1255"/>
      <c r="CX80" s="1255"/>
      <c r="CY80" s="1255"/>
      <c r="CZ80" s="1255"/>
      <c r="DA80" s="1255"/>
      <c r="DB80" s="1255"/>
      <c r="DC80" s="1255"/>
    </row>
    <row r="81" spans="2:109" ht="13.2" x14ac:dyDescent="0.2">
      <c r="B81" s="1225"/>
    </row>
    <row r="82" spans="2:109" ht="16.2" x14ac:dyDescent="0.2">
      <c r="B82" s="1225"/>
      <c r="K82" s="1274"/>
      <c r="L82" s="1274"/>
      <c r="M82" s="1274"/>
      <c r="N82" s="1274"/>
      <c r="AQ82" s="1274"/>
      <c r="AR82" s="1274"/>
      <c r="AS82" s="1274"/>
      <c r="AT82" s="1274"/>
      <c r="BC82" s="1274"/>
      <c r="BD82" s="1274"/>
      <c r="BE82" s="1274"/>
      <c r="BF82" s="1274"/>
      <c r="BO82" s="1274"/>
      <c r="BP82" s="1274"/>
      <c r="BQ82" s="1274"/>
      <c r="BR82" s="1274"/>
      <c r="CA82" s="1274"/>
      <c r="CB82" s="1274"/>
      <c r="CC82" s="1274"/>
      <c r="CD82" s="1274"/>
      <c r="CM82" s="1274"/>
      <c r="CN82" s="1274"/>
      <c r="CO82" s="1274"/>
      <c r="CP82" s="1274"/>
      <c r="CY82" s="1274"/>
      <c r="CZ82" s="1274"/>
      <c r="DA82" s="1274"/>
      <c r="DB82" s="1274"/>
      <c r="DC82" s="1274"/>
    </row>
    <row r="83" spans="2:109" ht="13.2" x14ac:dyDescent="0.2">
      <c r="B83" s="1227"/>
      <c r="C83" s="1228"/>
      <c r="D83" s="1228"/>
      <c r="E83" s="1228"/>
      <c r="F83" s="1228"/>
      <c r="G83" s="1228"/>
      <c r="H83" s="1228"/>
      <c r="I83" s="1228"/>
      <c r="J83" s="1228"/>
      <c r="K83" s="1228"/>
      <c r="L83" s="1228"/>
      <c r="M83" s="1228"/>
      <c r="N83" s="1228"/>
      <c r="O83" s="1228"/>
      <c r="P83" s="1228"/>
      <c r="Q83" s="1228"/>
      <c r="R83" s="1228"/>
      <c r="S83" s="1228"/>
      <c r="T83" s="1228"/>
      <c r="U83" s="1228"/>
      <c r="V83" s="1228"/>
      <c r="W83" s="1228"/>
      <c r="X83" s="1228"/>
      <c r="Y83" s="1228"/>
      <c r="Z83" s="1228"/>
      <c r="AA83" s="1228"/>
      <c r="AB83" s="1228"/>
      <c r="AC83" s="1228"/>
      <c r="AD83" s="1228"/>
      <c r="AE83" s="1228"/>
      <c r="AF83" s="1228"/>
      <c r="AG83" s="1228"/>
      <c r="AH83" s="1228"/>
      <c r="AI83" s="1228"/>
      <c r="AJ83" s="1228"/>
      <c r="AK83" s="1228"/>
      <c r="AL83" s="1228"/>
      <c r="AM83" s="1228"/>
      <c r="AN83" s="1228"/>
      <c r="AO83" s="1228"/>
      <c r="AP83" s="1228"/>
      <c r="AQ83" s="1228"/>
      <c r="AR83" s="1228"/>
      <c r="AS83" s="1228"/>
      <c r="AT83" s="1228"/>
      <c r="AU83" s="1228"/>
      <c r="AV83" s="1228"/>
      <c r="AW83" s="1228"/>
      <c r="AX83" s="1228"/>
      <c r="AY83" s="1228"/>
      <c r="AZ83" s="1228"/>
      <c r="BA83" s="1228"/>
      <c r="BB83" s="1228"/>
      <c r="BC83" s="1228"/>
      <c r="BD83" s="1228"/>
      <c r="BE83" s="1228"/>
      <c r="BF83" s="1228"/>
      <c r="BG83" s="1228"/>
      <c r="BH83" s="1228"/>
      <c r="BI83" s="1228"/>
      <c r="BJ83" s="1228"/>
      <c r="BK83" s="1228"/>
      <c r="BL83" s="1228"/>
      <c r="BM83" s="1228"/>
      <c r="BN83" s="1228"/>
      <c r="BO83" s="1228"/>
      <c r="BP83" s="1228"/>
      <c r="BQ83" s="1228"/>
      <c r="BR83" s="1228"/>
      <c r="BS83" s="1228"/>
      <c r="BT83" s="1228"/>
      <c r="BU83" s="1228"/>
      <c r="BV83" s="1228"/>
      <c r="BW83" s="1228"/>
      <c r="BX83" s="1228"/>
      <c r="BY83" s="1228"/>
      <c r="BZ83" s="1228"/>
      <c r="CA83" s="1228"/>
      <c r="CB83" s="1228"/>
      <c r="CC83" s="1228"/>
      <c r="CD83" s="1228"/>
      <c r="CE83" s="1228"/>
      <c r="CF83" s="1228"/>
      <c r="CG83" s="1228"/>
      <c r="CH83" s="1228"/>
      <c r="CI83" s="1228"/>
      <c r="CJ83" s="1228"/>
      <c r="CK83" s="1228"/>
      <c r="CL83" s="1228"/>
      <c r="CM83" s="1228"/>
      <c r="CN83" s="1228"/>
      <c r="CO83" s="1228"/>
      <c r="CP83" s="1228"/>
      <c r="CQ83" s="1228"/>
      <c r="CR83" s="1228"/>
      <c r="CS83" s="1228"/>
      <c r="CT83" s="1228"/>
      <c r="CU83" s="1228"/>
      <c r="CV83" s="1228"/>
      <c r="CW83" s="1228"/>
      <c r="CX83" s="1228"/>
      <c r="CY83" s="1228"/>
      <c r="CZ83" s="1228"/>
      <c r="DA83" s="1228"/>
      <c r="DB83" s="1228"/>
      <c r="DC83" s="1228"/>
      <c r="DD83" s="1229"/>
    </row>
    <row r="84" spans="2:109" ht="13.2" x14ac:dyDescent="0.2">
      <c r="DD84" s="1219"/>
      <c r="DE84" s="1219"/>
    </row>
    <row r="85" spans="2:109" ht="13.2" x14ac:dyDescent="0.2">
      <c r="DD85" s="1219"/>
      <c r="DE85" s="1219"/>
    </row>
  </sheetData>
  <sheetProtection algorithmName="SHA-512" hashValue="rD4X5aakl2j73gYLWVj6DElq35MQWF5juaknPVWnWsqhgE7tWERY24PwujgbUW31VEqYI9+FVycm954UeC8fEQ==" saltValue="GxS8pxRhHCBpgi/3SJqtyA==" spinCount="100000" sheet="1" objects="1" scenarios="1" formatCells="0"/>
  <dataConsolidate/>
  <mergeCells count="112">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BP75:BW76"/>
    <mergeCell ref="BX75:CE76"/>
    <mergeCell ref="CF75:CM76"/>
    <mergeCell ref="CN75:CU76"/>
    <mergeCell ref="CV75:DC76"/>
    <mergeCell ref="G77:H80"/>
    <mergeCell ref="I77:J78"/>
    <mergeCell ref="K77:K78"/>
    <mergeCell ref="L77:L78"/>
    <mergeCell ref="M77:M78"/>
    <mergeCell ref="BX73:CE74"/>
    <mergeCell ref="CF73:CM74"/>
    <mergeCell ref="CN73:CU74"/>
    <mergeCell ref="CV73:DC74"/>
    <mergeCell ref="I75:J76"/>
    <mergeCell ref="K75:K76"/>
    <mergeCell ref="L75:L76"/>
    <mergeCell ref="M75:M76"/>
    <mergeCell ref="N75:N76"/>
    <mergeCell ref="BB75:BO7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P57:BW58"/>
    <mergeCell ref="BX57:CE58"/>
    <mergeCell ref="CF57:CM58"/>
    <mergeCell ref="CN57:CU58"/>
    <mergeCell ref="CV57:DC58"/>
    <mergeCell ref="AN65:DC69"/>
    <mergeCell ref="BX55:CE56"/>
    <mergeCell ref="CF55:CM56"/>
    <mergeCell ref="CN55:CU56"/>
    <mergeCell ref="CV55:DC56"/>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G51:H54"/>
    <mergeCell ref="I51:J52"/>
    <mergeCell ref="K51:K52"/>
    <mergeCell ref="L51:L52"/>
    <mergeCell ref="M51:M52"/>
    <mergeCell ref="N51:N52"/>
    <mergeCell ref="AN43:DC47"/>
    <mergeCell ref="G50:J50"/>
    <mergeCell ref="AN50:BO50"/>
    <mergeCell ref="BP50:BW50"/>
    <mergeCell ref="BX50:CE50"/>
    <mergeCell ref="CF50:CM50"/>
    <mergeCell ref="CN50:CU50"/>
    <mergeCell ref="CV50:DC50"/>
  </mergeCells>
  <phoneticPr fontId="2"/>
  <printOptions horizontalCentered="1" verticalCentered="1"/>
  <pageMargins left="0" right="0" top="0.19685039370078741" bottom="0.31496062992125984" header="0.39370078740157483" footer="0"/>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153DB1-8B63-495F-8CB5-E0D7F81B457A}">
  <sheetPr>
    <pageSetUpPr fitToPage="1"/>
  </sheetPr>
  <dimension ref="A1:DR125"/>
  <sheetViews>
    <sheetView showGridLines="0" topLeftCell="A85" zoomScale="70" zoomScaleNormal="70" zoomScaleSheetLayoutView="70" workbookViewId="0">
      <selection activeCell="BP9" sqref="BP9"/>
    </sheetView>
  </sheetViews>
  <sheetFormatPr defaultColWidth="0" defaultRowHeight="13.5" customHeight="1" zeroHeight="1" x14ac:dyDescent="0.2"/>
  <cols>
    <col min="1" max="34" width="2.44140625" style="248" customWidth="1"/>
    <col min="35" max="122" width="2.44140625" style="247" customWidth="1"/>
    <col min="123" max="16384" width="2.44140625" style="247" hidden="1"/>
  </cols>
  <sheetData>
    <row r="1" spans="1:34" ht="13.5" customHeight="1" x14ac:dyDescent="0.2">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1:34" ht="13.2" x14ac:dyDescent="0.2">
      <c r="S2" s="247"/>
      <c r="AH2" s="247"/>
    </row>
    <row r="3" spans="1:34" ht="13.2" x14ac:dyDescent="0.2">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1:34" ht="13.2" x14ac:dyDescent="0.2"/>
    <row r="5" spans="1:34" ht="13.2" x14ac:dyDescent="0.2"/>
    <row r="6" spans="1:34" ht="13.2" x14ac:dyDescent="0.2"/>
    <row r="7" spans="1:34" ht="13.2" x14ac:dyDescent="0.2"/>
    <row r="8" spans="1:34" ht="13.2" x14ac:dyDescent="0.2"/>
    <row r="9" spans="1:34" ht="13.2" x14ac:dyDescent="0.2">
      <c r="AH9" s="247"/>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247"/>
    </row>
    <row r="18" spans="12:34" ht="13.2" x14ac:dyDescent="0.2"/>
    <row r="19" spans="12:34" ht="13.2" x14ac:dyDescent="0.2"/>
    <row r="20" spans="12:34" ht="13.2" x14ac:dyDescent="0.2">
      <c r="AH20" s="247"/>
    </row>
    <row r="21" spans="12:34" ht="13.2" x14ac:dyDescent="0.2">
      <c r="AH21" s="247"/>
    </row>
    <row r="22" spans="12:34" ht="13.2" x14ac:dyDescent="0.2"/>
    <row r="23" spans="12:34" ht="13.2" x14ac:dyDescent="0.2"/>
    <row r="24" spans="12:34" ht="13.2" x14ac:dyDescent="0.2">
      <c r="Q24" s="247"/>
    </row>
    <row r="25" spans="12:34" ht="13.2" x14ac:dyDescent="0.2"/>
    <row r="26" spans="12:34" ht="13.2" x14ac:dyDescent="0.2"/>
    <row r="27" spans="12:34" ht="13.2" x14ac:dyDescent="0.2"/>
    <row r="28" spans="12:34" ht="13.2" x14ac:dyDescent="0.2">
      <c r="O28" s="247"/>
      <c r="T28" s="247"/>
      <c r="AH28" s="247"/>
    </row>
    <row r="29" spans="12:34" ht="13.2" x14ac:dyDescent="0.2"/>
    <row r="30" spans="12:34" ht="13.2" x14ac:dyDescent="0.2"/>
    <row r="31" spans="12:34" ht="13.2" x14ac:dyDescent="0.2">
      <c r="Q31" s="247"/>
    </row>
    <row r="32" spans="12:34" ht="13.2" x14ac:dyDescent="0.2">
      <c r="L32" s="247"/>
    </row>
    <row r="33" spans="2:34" ht="13.2" x14ac:dyDescent="0.2">
      <c r="C33" s="247"/>
      <c r="E33" s="247"/>
      <c r="G33" s="247"/>
      <c r="I33" s="247"/>
      <c r="X33" s="247"/>
    </row>
    <row r="34" spans="2:34" ht="13.2" x14ac:dyDescent="0.2">
      <c r="B34" s="247"/>
      <c r="P34" s="247"/>
      <c r="R34" s="247"/>
      <c r="T34" s="247"/>
    </row>
    <row r="35" spans="2:34" ht="13.2" x14ac:dyDescent="0.2">
      <c r="D35" s="247"/>
      <c r="W35" s="247"/>
      <c r="AC35" s="247"/>
      <c r="AD35" s="247"/>
      <c r="AE35" s="247"/>
      <c r="AF35" s="247"/>
      <c r="AG35" s="247"/>
      <c r="AH35" s="247"/>
    </row>
    <row r="36" spans="2:34" ht="13.2" x14ac:dyDescent="0.2">
      <c r="H36" s="247"/>
      <c r="J36" s="247"/>
      <c r="K36" s="247"/>
      <c r="M36" s="247"/>
      <c r="Y36" s="247"/>
      <c r="Z36" s="247"/>
      <c r="AA36" s="247"/>
      <c r="AB36" s="247"/>
      <c r="AC36" s="247"/>
      <c r="AD36" s="247"/>
      <c r="AE36" s="247"/>
      <c r="AF36" s="247"/>
      <c r="AG36" s="247"/>
      <c r="AH36" s="247"/>
    </row>
    <row r="37" spans="2:34" ht="13.2" x14ac:dyDescent="0.2">
      <c r="AH37" s="247"/>
    </row>
    <row r="38" spans="2:34" ht="13.2" x14ac:dyDescent="0.2">
      <c r="AG38" s="247"/>
      <c r="AH38" s="247"/>
    </row>
    <row r="39" spans="2:34" ht="13.2" x14ac:dyDescent="0.2"/>
    <row r="40" spans="2:34" ht="13.2" x14ac:dyDescent="0.2">
      <c r="X40" s="247"/>
    </row>
    <row r="41" spans="2:34" ht="13.2" x14ac:dyDescent="0.2">
      <c r="R41" s="247"/>
    </row>
    <row r="42" spans="2:34" ht="13.2" x14ac:dyDescent="0.2">
      <c r="W42" s="247"/>
    </row>
    <row r="43" spans="2:34" ht="13.2" x14ac:dyDescent="0.2">
      <c r="Y43" s="247"/>
      <c r="Z43" s="247"/>
      <c r="AA43" s="247"/>
      <c r="AB43" s="247"/>
      <c r="AC43" s="247"/>
      <c r="AD43" s="247"/>
      <c r="AE43" s="247"/>
      <c r="AF43" s="247"/>
      <c r="AG43" s="247"/>
      <c r="AH43" s="247"/>
    </row>
    <row r="44" spans="2:34" ht="13.2" x14ac:dyDescent="0.2">
      <c r="AH44" s="247"/>
    </row>
    <row r="45" spans="2:34" ht="13.2" x14ac:dyDescent="0.2">
      <c r="X45" s="247"/>
    </row>
    <row r="46" spans="2:34" ht="13.2" x14ac:dyDescent="0.2"/>
    <row r="47" spans="2:34" ht="13.2" x14ac:dyDescent="0.2"/>
    <row r="48" spans="2:34" ht="13.2" x14ac:dyDescent="0.2">
      <c r="W48" s="247"/>
      <c r="Y48" s="247"/>
      <c r="Z48" s="247"/>
      <c r="AA48" s="247"/>
      <c r="AB48" s="247"/>
      <c r="AC48" s="247"/>
      <c r="AD48" s="247"/>
      <c r="AE48" s="247"/>
      <c r="AF48" s="247"/>
      <c r="AG48" s="247"/>
      <c r="AH48" s="247"/>
    </row>
    <row r="49" spans="28:34" ht="13.2" x14ac:dyDescent="0.2"/>
    <row r="50" spans="28:34" ht="13.2" x14ac:dyDescent="0.2">
      <c r="AE50" s="247"/>
      <c r="AF50" s="247"/>
      <c r="AG50" s="247"/>
      <c r="AH50" s="247"/>
    </row>
    <row r="51" spans="28:34" ht="13.2" x14ac:dyDescent="0.2">
      <c r="AC51" s="247"/>
      <c r="AD51" s="247"/>
      <c r="AE51" s="247"/>
      <c r="AF51" s="247"/>
      <c r="AG51" s="247"/>
      <c r="AH51" s="247"/>
    </row>
    <row r="52" spans="28:34" ht="13.2" x14ac:dyDescent="0.2"/>
    <row r="53" spans="28:34" ht="13.2" x14ac:dyDescent="0.2">
      <c r="AF53" s="247"/>
      <c r="AG53" s="247"/>
      <c r="AH53" s="247"/>
    </row>
    <row r="54" spans="28:34" ht="13.2" x14ac:dyDescent="0.2">
      <c r="AH54" s="247"/>
    </row>
    <row r="55" spans="28:34" ht="13.2" x14ac:dyDescent="0.2"/>
    <row r="56" spans="28:34" ht="13.2" x14ac:dyDescent="0.2">
      <c r="AB56" s="247"/>
      <c r="AC56" s="247"/>
      <c r="AD56" s="247"/>
      <c r="AE56" s="247"/>
      <c r="AF56" s="247"/>
      <c r="AG56" s="247"/>
      <c r="AH56" s="247"/>
    </row>
    <row r="57" spans="28:34" ht="13.2" x14ac:dyDescent="0.2">
      <c r="AH57" s="247"/>
    </row>
    <row r="58" spans="28:34" ht="13.2" x14ac:dyDescent="0.2">
      <c r="AH58" s="247"/>
    </row>
    <row r="59" spans="28:34" ht="13.2" x14ac:dyDescent="0.2"/>
    <row r="60" spans="28:34" ht="13.2" x14ac:dyDescent="0.2"/>
    <row r="61" spans="28:34" ht="13.2" x14ac:dyDescent="0.2"/>
    <row r="62" spans="28:34" ht="13.2" x14ac:dyDescent="0.2"/>
    <row r="63" spans="28:34" ht="13.2" x14ac:dyDescent="0.2">
      <c r="AH63" s="247"/>
    </row>
    <row r="64" spans="28:34" ht="13.2" x14ac:dyDescent="0.2">
      <c r="AG64" s="247"/>
      <c r="AH64" s="247"/>
    </row>
    <row r="65" spans="28:34" ht="13.2" x14ac:dyDescent="0.2"/>
    <row r="66" spans="28:34" ht="13.2" x14ac:dyDescent="0.2"/>
    <row r="67" spans="28:34" ht="13.2" x14ac:dyDescent="0.2"/>
    <row r="68" spans="28:34" ht="13.2" x14ac:dyDescent="0.2">
      <c r="AB68" s="247"/>
      <c r="AC68" s="247"/>
      <c r="AD68" s="247"/>
      <c r="AE68" s="247"/>
      <c r="AF68" s="247"/>
      <c r="AG68" s="247"/>
      <c r="AH68" s="247"/>
    </row>
    <row r="69" spans="28:34" ht="13.2" x14ac:dyDescent="0.2">
      <c r="AF69" s="247"/>
      <c r="AG69" s="247"/>
      <c r="AH69" s="247"/>
    </row>
    <row r="70" spans="28:34" ht="13.2" x14ac:dyDescent="0.2"/>
    <row r="71" spans="28:34" ht="13.2" x14ac:dyDescent="0.2"/>
    <row r="72" spans="28:34" ht="13.2" x14ac:dyDescent="0.2"/>
    <row r="73" spans="28:34" ht="13.2" x14ac:dyDescent="0.2"/>
    <row r="74" spans="28:34" ht="13.2" x14ac:dyDescent="0.2"/>
    <row r="75" spans="28:34" ht="13.2" x14ac:dyDescent="0.2">
      <c r="AH75" s="247"/>
    </row>
    <row r="76" spans="28:34" ht="13.2" x14ac:dyDescent="0.2">
      <c r="AF76" s="247"/>
      <c r="AG76" s="247"/>
      <c r="AH76" s="247"/>
    </row>
    <row r="77" spans="28:34" ht="13.2" x14ac:dyDescent="0.2">
      <c r="AG77" s="247"/>
      <c r="AH77" s="247"/>
    </row>
    <row r="78" spans="28:34" ht="13.2" x14ac:dyDescent="0.2"/>
    <row r="79" spans="28:34" ht="13.2" x14ac:dyDescent="0.2"/>
    <row r="80" spans="28:34" ht="13.2" x14ac:dyDescent="0.2"/>
    <row r="81" spans="25:34" ht="13.2" x14ac:dyDescent="0.2"/>
    <row r="82" spans="25:34" ht="13.2" x14ac:dyDescent="0.2">
      <c r="Y82" s="247"/>
    </row>
    <row r="83" spans="25:34" ht="13.2" x14ac:dyDescent="0.2">
      <c r="Y83" s="247"/>
      <c r="Z83" s="247"/>
      <c r="AA83" s="247"/>
      <c r="AB83" s="247"/>
      <c r="AC83" s="247"/>
      <c r="AD83" s="247"/>
      <c r="AE83" s="247"/>
      <c r="AF83" s="247"/>
      <c r="AG83" s="247"/>
      <c r="AH83" s="247"/>
    </row>
    <row r="84" spans="25:34" ht="13.2" x14ac:dyDescent="0.2"/>
    <row r="85" spans="25:34" ht="13.2" x14ac:dyDescent="0.2"/>
    <row r="86" spans="25:34" ht="13.2" x14ac:dyDescent="0.2"/>
    <row r="87" spans="25:34" ht="13.2" x14ac:dyDescent="0.2"/>
    <row r="88" spans="25:34" ht="13.2" x14ac:dyDescent="0.2">
      <c r="AH88" s="247"/>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7"/>
      <c r="AG94" s="247"/>
      <c r="AH94" s="247"/>
    </row>
    <row r="95" spans="25:34" ht="13.5" customHeight="1" x14ac:dyDescent="0.2">
      <c r="AH95" s="247"/>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7"/>
    </row>
    <row r="102" spans="33:34" ht="13.5" customHeight="1" x14ac:dyDescent="0.2"/>
    <row r="103" spans="33:34" ht="13.5" customHeight="1" x14ac:dyDescent="0.2"/>
    <row r="104" spans="33:34" ht="13.5" customHeight="1" x14ac:dyDescent="0.2">
      <c r="AG104" s="247"/>
      <c r="AH104" s="247"/>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7"/>
    </row>
    <row r="117" spans="34:122" ht="13.5" customHeight="1" x14ac:dyDescent="0.2"/>
    <row r="118" spans="34:122" ht="13.5" customHeight="1" x14ac:dyDescent="0.2"/>
    <row r="119" spans="34:122" ht="13.5" customHeight="1" x14ac:dyDescent="0.2"/>
    <row r="120" spans="34:122" ht="13.5" customHeight="1" x14ac:dyDescent="0.2">
      <c r="AH120" s="247"/>
    </row>
    <row r="121" spans="34:122" ht="13.5" customHeight="1" x14ac:dyDescent="0.2">
      <c r="AH121" s="247"/>
    </row>
    <row r="122" spans="34:122" ht="13.5" customHeight="1" x14ac:dyDescent="0.2"/>
    <row r="123" spans="34:122" ht="13.5" customHeight="1" x14ac:dyDescent="0.2"/>
    <row r="124" spans="34:122" ht="13.5" customHeight="1" x14ac:dyDescent="0.2"/>
    <row r="125" spans="34:122" ht="13.5" customHeight="1" x14ac:dyDescent="0.2">
      <c r="DR125" s="247" t="s">
        <v>474</v>
      </c>
    </row>
  </sheetData>
  <sheetProtection algorithmName="SHA-512" hashValue="laL6MemqFlB6Ekiw4Xvb5y0x8cLv9o7gbxCbcBKPUKkuFmbXJ1UZxDIQ0oCSWguc1XsHSjb2NtoIelgeAcXC+A==" saltValue="GZYK/tMg1xu3NXW6lqbdhQ==" spinCount="100000" sheet="1" objects="1" scenarios="1"/>
  <dataConsolidate/>
  <phoneticPr fontId="2"/>
  <printOptions horizontalCentered="1" verticalCentered="1"/>
  <pageMargins left="0" right="0" top="0.19685039370078741" bottom="0" header="0.39370078740157483" footer="0"/>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CE98F1-DC03-4FCD-8270-AF947677CC03}">
  <sheetPr>
    <pageSetUpPr fitToPage="1"/>
  </sheetPr>
  <dimension ref="A1:DR125"/>
  <sheetViews>
    <sheetView showGridLines="0" zoomScale="70" zoomScaleNormal="70" zoomScaleSheetLayoutView="55" workbookViewId="0">
      <selection activeCell="BP9" sqref="BP9"/>
    </sheetView>
  </sheetViews>
  <sheetFormatPr defaultColWidth="0" defaultRowHeight="13.5" customHeight="1" zeroHeight="1" x14ac:dyDescent="0.2"/>
  <cols>
    <col min="1" max="34" width="2.44140625" style="248" customWidth="1"/>
    <col min="35" max="122" width="2.44140625" style="247" customWidth="1"/>
    <col min="123" max="16384" width="2.44140625" style="247" hidden="1"/>
  </cols>
  <sheetData>
    <row r="1" spans="2:34" ht="13.5" customHeight="1" x14ac:dyDescent="0.2">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2:34" ht="13.2" x14ac:dyDescent="0.2">
      <c r="S2" s="247"/>
      <c r="AH2" s="247"/>
    </row>
    <row r="3" spans="2:34" ht="13.2" x14ac:dyDescent="0.2">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2:34" ht="13.2" x14ac:dyDescent="0.2"/>
    <row r="5" spans="2:34" ht="13.2" x14ac:dyDescent="0.2"/>
    <row r="6" spans="2:34" ht="13.2" x14ac:dyDescent="0.2"/>
    <row r="7" spans="2:34" ht="13.2" x14ac:dyDescent="0.2"/>
    <row r="8" spans="2:34" ht="13.2" x14ac:dyDescent="0.2"/>
    <row r="9" spans="2:34" ht="13.2" x14ac:dyDescent="0.2">
      <c r="AH9" s="247"/>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247"/>
    </row>
    <row r="18" spans="12:34" ht="13.2" x14ac:dyDescent="0.2"/>
    <row r="19" spans="12:34" ht="13.2" x14ac:dyDescent="0.2"/>
    <row r="20" spans="12:34" ht="13.2" x14ac:dyDescent="0.2">
      <c r="AH20" s="247"/>
    </row>
    <row r="21" spans="12:34" ht="13.2" x14ac:dyDescent="0.2">
      <c r="AH21" s="247"/>
    </row>
    <row r="22" spans="12:34" ht="13.2" x14ac:dyDescent="0.2"/>
    <row r="23" spans="12:34" ht="13.2" x14ac:dyDescent="0.2"/>
    <row r="24" spans="12:34" ht="13.2" x14ac:dyDescent="0.2">
      <c r="Q24" s="247"/>
    </row>
    <row r="25" spans="12:34" ht="13.2" x14ac:dyDescent="0.2"/>
    <row r="26" spans="12:34" ht="13.2" x14ac:dyDescent="0.2"/>
    <row r="27" spans="12:34" ht="13.2" x14ac:dyDescent="0.2"/>
    <row r="28" spans="12:34" ht="13.2" x14ac:dyDescent="0.2">
      <c r="O28" s="247"/>
      <c r="T28" s="247"/>
      <c r="AH28" s="247"/>
    </row>
    <row r="29" spans="12:34" ht="13.2" x14ac:dyDescent="0.2"/>
    <row r="30" spans="12:34" ht="13.2" x14ac:dyDescent="0.2"/>
    <row r="31" spans="12:34" ht="13.2" x14ac:dyDescent="0.2">
      <c r="Q31" s="247"/>
    </row>
    <row r="32" spans="12:34" ht="13.2" x14ac:dyDescent="0.2">
      <c r="L32" s="247"/>
    </row>
    <row r="33" spans="2:34" ht="13.2" x14ac:dyDescent="0.2">
      <c r="C33" s="247"/>
      <c r="E33" s="247"/>
      <c r="G33" s="247"/>
      <c r="I33" s="247"/>
      <c r="X33" s="247"/>
    </row>
    <row r="34" spans="2:34" ht="13.2" x14ac:dyDescent="0.2">
      <c r="B34" s="247"/>
      <c r="P34" s="247"/>
      <c r="R34" s="247"/>
      <c r="T34" s="247"/>
    </row>
    <row r="35" spans="2:34" ht="13.2" x14ac:dyDescent="0.2">
      <c r="D35" s="247"/>
      <c r="W35" s="247"/>
      <c r="AC35" s="247"/>
      <c r="AD35" s="247"/>
      <c r="AE35" s="247"/>
      <c r="AF35" s="247"/>
      <c r="AG35" s="247"/>
      <c r="AH35" s="247"/>
    </row>
    <row r="36" spans="2:34" ht="13.2" x14ac:dyDescent="0.2">
      <c r="H36" s="247"/>
      <c r="J36" s="247"/>
      <c r="K36" s="247"/>
      <c r="M36" s="247"/>
      <c r="Y36" s="247"/>
      <c r="Z36" s="247"/>
      <c r="AA36" s="247"/>
      <c r="AB36" s="247"/>
      <c r="AC36" s="247"/>
      <c r="AD36" s="247"/>
      <c r="AE36" s="247"/>
      <c r="AF36" s="247"/>
      <c r="AG36" s="247"/>
      <c r="AH36" s="247"/>
    </row>
    <row r="37" spans="2:34" ht="13.2" x14ac:dyDescent="0.2">
      <c r="AH37" s="247"/>
    </row>
    <row r="38" spans="2:34" ht="13.2" x14ac:dyDescent="0.2">
      <c r="AG38" s="247"/>
      <c r="AH38" s="247"/>
    </row>
    <row r="39" spans="2:34" ht="13.2" x14ac:dyDescent="0.2"/>
    <row r="40" spans="2:34" ht="13.2" x14ac:dyDescent="0.2">
      <c r="X40" s="247"/>
    </row>
    <row r="41" spans="2:34" ht="13.2" x14ac:dyDescent="0.2">
      <c r="R41" s="247"/>
    </row>
    <row r="42" spans="2:34" ht="13.2" x14ac:dyDescent="0.2">
      <c r="W42" s="247"/>
    </row>
    <row r="43" spans="2:34" ht="13.2" x14ac:dyDescent="0.2">
      <c r="Y43" s="247"/>
      <c r="Z43" s="247"/>
      <c r="AA43" s="247"/>
      <c r="AB43" s="247"/>
      <c r="AC43" s="247"/>
      <c r="AD43" s="247"/>
      <c r="AE43" s="247"/>
      <c r="AF43" s="247"/>
      <c r="AG43" s="247"/>
      <c r="AH43" s="247"/>
    </row>
    <row r="44" spans="2:34" ht="13.2" x14ac:dyDescent="0.2">
      <c r="AH44" s="247"/>
    </row>
    <row r="45" spans="2:34" ht="13.2" x14ac:dyDescent="0.2">
      <c r="X45" s="247"/>
    </row>
    <row r="46" spans="2:34" ht="13.2" x14ac:dyDescent="0.2"/>
    <row r="47" spans="2:34" ht="13.2" x14ac:dyDescent="0.2"/>
    <row r="48" spans="2:34" ht="13.2" x14ac:dyDescent="0.2">
      <c r="W48" s="247"/>
      <c r="Y48" s="247"/>
      <c r="Z48" s="247"/>
      <c r="AA48" s="247"/>
      <c r="AB48" s="247"/>
      <c r="AC48" s="247"/>
      <c r="AD48" s="247"/>
      <c r="AE48" s="247"/>
      <c r="AF48" s="247"/>
      <c r="AG48" s="247"/>
      <c r="AH48" s="247"/>
    </row>
    <row r="49" spans="28:34" ht="13.2" x14ac:dyDescent="0.2"/>
    <row r="50" spans="28:34" ht="13.2" x14ac:dyDescent="0.2">
      <c r="AE50" s="247"/>
      <c r="AF50" s="247"/>
      <c r="AG50" s="247"/>
      <c r="AH50" s="247"/>
    </row>
    <row r="51" spans="28:34" ht="13.2" x14ac:dyDescent="0.2">
      <c r="AC51" s="247"/>
      <c r="AD51" s="247"/>
      <c r="AE51" s="247"/>
      <c r="AF51" s="247"/>
      <c r="AG51" s="247"/>
      <c r="AH51" s="247"/>
    </row>
    <row r="52" spans="28:34" ht="13.2" x14ac:dyDescent="0.2"/>
    <row r="53" spans="28:34" ht="13.2" x14ac:dyDescent="0.2">
      <c r="AF53" s="247"/>
      <c r="AG53" s="247"/>
      <c r="AH53" s="247"/>
    </row>
    <row r="54" spans="28:34" ht="13.2" x14ac:dyDescent="0.2">
      <c r="AH54" s="247"/>
    </row>
    <row r="55" spans="28:34" ht="13.2" x14ac:dyDescent="0.2"/>
    <row r="56" spans="28:34" ht="13.2" x14ac:dyDescent="0.2">
      <c r="AB56" s="247"/>
      <c r="AC56" s="247"/>
      <c r="AD56" s="247"/>
      <c r="AE56" s="247"/>
      <c r="AF56" s="247"/>
      <c r="AG56" s="247"/>
      <c r="AH56" s="247"/>
    </row>
    <row r="57" spans="28:34" ht="13.2" x14ac:dyDescent="0.2">
      <c r="AH57" s="247"/>
    </row>
    <row r="58" spans="28:34" ht="13.2" x14ac:dyDescent="0.2">
      <c r="AH58" s="247"/>
    </row>
    <row r="59" spans="28:34" ht="13.2" x14ac:dyDescent="0.2">
      <c r="AG59" s="247"/>
      <c r="AH59" s="247"/>
    </row>
    <row r="60" spans="28:34" ht="13.2" x14ac:dyDescent="0.2"/>
    <row r="61" spans="28:34" ht="13.2" x14ac:dyDescent="0.2"/>
    <row r="62" spans="28:34" ht="13.2" x14ac:dyDescent="0.2"/>
    <row r="63" spans="28:34" ht="13.2" x14ac:dyDescent="0.2">
      <c r="AH63" s="247"/>
    </row>
    <row r="64" spans="28:34" ht="13.2" x14ac:dyDescent="0.2">
      <c r="AG64" s="247"/>
      <c r="AH64" s="247"/>
    </row>
    <row r="65" spans="28:34" ht="13.2" x14ac:dyDescent="0.2"/>
    <row r="66" spans="28:34" ht="13.2" x14ac:dyDescent="0.2"/>
    <row r="67" spans="28:34" ht="13.2" x14ac:dyDescent="0.2"/>
    <row r="68" spans="28:34" ht="13.2" x14ac:dyDescent="0.2">
      <c r="AB68" s="247"/>
      <c r="AC68" s="247"/>
      <c r="AD68" s="247"/>
      <c r="AE68" s="247"/>
      <c r="AF68" s="247"/>
      <c r="AG68" s="247"/>
      <c r="AH68" s="247"/>
    </row>
    <row r="69" spans="28:34" ht="13.2" x14ac:dyDescent="0.2">
      <c r="AF69" s="247"/>
      <c r="AG69" s="247"/>
      <c r="AH69" s="247"/>
    </row>
    <row r="70" spans="28:34" ht="13.2" x14ac:dyDescent="0.2"/>
    <row r="71" spans="28:34" ht="13.2" x14ac:dyDescent="0.2"/>
    <row r="72" spans="28:34" ht="13.2" x14ac:dyDescent="0.2"/>
    <row r="73" spans="28:34" ht="13.2" x14ac:dyDescent="0.2"/>
    <row r="74" spans="28:34" ht="13.2" x14ac:dyDescent="0.2"/>
    <row r="75" spans="28:34" ht="13.2" x14ac:dyDescent="0.2">
      <c r="AH75" s="247"/>
    </row>
    <row r="76" spans="28:34" ht="13.2" x14ac:dyDescent="0.2">
      <c r="AF76" s="247"/>
      <c r="AG76" s="247"/>
      <c r="AH76" s="247"/>
    </row>
    <row r="77" spans="28:34" ht="13.2" x14ac:dyDescent="0.2">
      <c r="AG77" s="247"/>
      <c r="AH77" s="247"/>
    </row>
    <row r="78" spans="28:34" ht="13.2" x14ac:dyDescent="0.2"/>
    <row r="79" spans="28:34" ht="13.2" x14ac:dyDescent="0.2"/>
    <row r="80" spans="28:34" ht="13.2" x14ac:dyDescent="0.2"/>
    <row r="81" spans="25:34" ht="13.2" x14ac:dyDescent="0.2"/>
    <row r="82" spans="25:34" ht="13.2" x14ac:dyDescent="0.2">
      <c r="Y82" s="247"/>
    </row>
    <row r="83" spans="25:34" ht="13.2" x14ac:dyDescent="0.2">
      <c r="Y83" s="247"/>
      <c r="Z83" s="247"/>
      <c r="AA83" s="247"/>
      <c r="AB83" s="247"/>
      <c r="AC83" s="247"/>
      <c r="AD83" s="247"/>
      <c r="AE83" s="247"/>
      <c r="AF83" s="247"/>
      <c r="AG83" s="247"/>
      <c r="AH83" s="247"/>
    </row>
    <row r="84" spans="25:34" ht="13.2" x14ac:dyDescent="0.2"/>
    <row r="85" spans="25:34" ht="13.2" x14ac:dyDescent="0.2"/>
    <row r="86" spans="25:34" ht="13.2" x14ac:dyDescent="0.2"/>
    <row r="87" spans="25:34" ht="13.2" x14ac:dyDescent="0.2"/>
    <row r="88" spans="25:34" ht="13.2" x14ac:dyDescent="0.2">
      <c r="AH88" s="247"/>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7"/>
      <c r="AG94" s="247"/>
      <c r="AH94" s="247"/>
    </row>
    <row r="95" spans="25:34" ht="13.5" customHeight="1" x14ac:dyDescent="0.2">
      <c r="AH95" s="247"/>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7"/>
    </row>
    <row r="102" spans="33:34" ht="13.5" customHeight="1" x14ac:dyDescent="0.2"/>
    <row r="103" spans="33:34" ht="13.5" customHeight="1" x14ac:dyDescent="0.2"/>
    <row r="104" spans="33:34" ht="13.5" customHeight="1" x14ac:dyDescent="0.2">
      <c r="AG104" s="247"/>
      <c r="AH104" s="247"/>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7"/>
    </row>
    <row r="117" spans="34:122" ht="13.5" customHeight="1" x14ac:dyDescent="0.2"/>
    <row r="118" spans="34:122" ht="13.5" customHeight="1" x14ac:dyDescent="0.2"/>
    <row r="119" spans="34:122" ht="13.5" customHeight="1" x14ac:dyDescent="0.2"/>
    <row r="120" spans="34:122" ht="13.5" customHeight="1" x14ac:dyDescent="0.2">
      <c r="AH120" s="247"/>
    </row>
    <row r="121" spans="34:122" ht="13.5" customHeight="1" x14ac:dyDescent="0.2">
      <c r="AH121" s="247"/>
    </row>
    <row r="122" spans="34:122" ht="13.5" customHeight="1" x14ac:dyDescent="0.2"/>
    <row r="123" spans="34:122" ht="13.5" customHeight="1" x14ac:dyDescent="0.2"/>
    <row r="124" spans="34:122" ht="13.5" customHeight="1" x14ac:dyDescent="0.2"/>
    <row r="125" spans="34:122" ht="13.5" customHeight="1" x14ac:dyDescent="0.2">
      <c r="DR125" s="247" t="s">
        <v>474</v>
      </c>
    </row>
  </sheetData>
  <sheetProtection algorithmName="SHA-512" hashValue="WJha/yUmQImIi9A/W6qWlVOnp4TwAEeJRKnMZ4U4TJ84FoqXj/QwAkCCRNo+obYD7aCFE4eCgXntQ8UjzJGrFw==" saltValue="VsoetKm8bEeFXTFCmw4BnQ==" spinCount="100000" sheet="1" objects="1" scenarios="1"/>
  <dataConsolidate/>
  <phoneticPr fontId="2"/>
  <printOptions horizontalCentered="1" verticalCentered="1"/>
  <pageMargins left="0" right="0" top="0.19685039370078741" bottom="0" header="0.39370078740157483" footer="0"/>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09375" defaultRowHeight="13.2" x14ac:dyDescent="0.2"/>
  <cols>
    <col min="1" max="1" width="45.88671875" style="132" customWidth="1"/>
    <col min="2" max="8" width="13.33203125" style="132" customWidth="1"/>
    <col min="9" max="16384" width="11.109375" style="132"/>
  </cols>
  <sheetData>
    <row r="1" spans="1:8" x14ac:dyDescent="0.2">
      <c r="A1" s="126"/>
      <c r="B1" s="127"/>
      <c r="C1" s="128"/>
      <c r="D1" s="129"/>
      <c r="E1" s="130"/>
      <c r="F1" s="130"/>
      <c r="G1" s="130"/>
      <c r="H1" s="131"/>
    </row>
    <row r="2" spans="1:8" x14ac:dyDescent="0.2">
      <c r="A2" s="133"/>
      <c r="B2" s="134"/>
      <c r="C2" s="135"/>
      <c r="D2" s="136" t="s">
        <v>50</v>
      </c>
      <c r="E2" s="137"/>
      <c r="F2" s="138" t="s">
        <v>523</v>
      </c>
      <c r="G2" s="139"/>
      <c r="H2" s="140"/>
    </row>
    <row r="3" spans="1:8" x14ac:dyDescent="0.2">
      <c r="A3" s="136" t="s">
        <v>516</v>
      </c>
      <c r="B3" s="141"/>
      <c r="C3" s="142"/>
      <c r="D3" s="143">
        <v>12456</v>
      </c>
      <c r="E3" s="144"/>
      <c r="F3" s="145">
        <v>52068</v>
      </c>
      <c r="G3" s="146"/>
      <c r="H3" s="147"/>
    </row>
    <row r="4" spans="1:8" x14ac:dyDescent="0.2">
      <c r="A4" s="148"/>
      <c r="B4" s="149"/>
      <c r="C4" s="150"/>
      <c r="D4" s="151">
        <v>9842</v>
      </c>
      <c r="E4" s="152"/>
      <c r="F4" s="153">
        <v>26936</v>
      </c>
      <c r="G4" s="154"/>
      <c r="H4" s="155"/>
    </row>
    <row r="5" spans="1:8" x14ac:dyDescent="0.2">
      <c r="A5" s="136" t="s">
        <v>518</v>
      </c>
      <c r="B5" s="141"/>
      <c r="C5" s="142"/>
      <c r="D5" s="143">
        <v>21255</v>
      </c>
      <c r="E5" s="144"/>
      <c r="F5" s="145">
        <v>47161</v>
      </c>
      <c r="G5" s="146"/>
      <c r="H5" s="147"/>
    </row>
    <row r="6" spans="1:8" x14ac:dyDescent="0.2">
      <c r="A6" s="148"/>
      <c r="B6" s="149"/>
      <c r="C6" s="150"/>
      <c r="D6" s="151">
        <v>11236</v>
      </c>
      <c r="E6" s="152"/>
      <c r="F6" s="153">
        <v>24595</v>
      </c>
      <c r="G6" s="154"/>
      <c r="H6" s="155"/>
    </row>
    <row r="7" spans="1:8" x14ac:dyDescent="0.2">
      <c r="A7" s="136" t="s">
        <v>519</v>
      </c>
      <c r="B7" s="141"/>
      <c r="C7" s="142"/>
      <c r="D7" s="143">
        <v>16977</v>
      </c>
      <c r="E7" s="144"/>
      <c r="F7" s="145">
        <v>43423</v>
      </c>
      <c r="G7" s="146"/>
      <c r="H7" s="147"/>
    </row>
    <row r="8" spans="1:8" x14ac:dyDescent="0.2">
      <c r="A8" s="148"/>
      <c r="B8" s="149"/>
      <c r="C8" s="150"/>
      <c r="D8" s="151">
        <v>9747</v>
      </c>
      <c r="E8" s="152"/>
      <c r="F8" s="153">
        <v>22207</v>
      </c>
      <c r="G8" s="154"/>
      <c r="H8" s="155"/>
    </row>
    <row r="9" spans="1:8" x14ac:dyDescent="0.2">
      <c r="A9" s="136" t="s">
        <v>520</v>
      </c>
      <c r="B9" s="141"/>
      <c r="C9" s="142"/>
      <c r="D9" s="143">
        <v>17746</v>
      </c>
      <c r="E9" s="144"/>
      <c r="F9" s="145">
        <v>45265</v>
      </c>
      <c r="G9" s="146"/>
      <c r="H9" s="147"/>
    </row>
    <row r="10" spans="1:8" x14ac:dyDescent="0.2">
      <c r="A10" s="148"/>
      <c r="B10" s="149"/>
      <c r="C10" s="150"/>
      <c r="D10" s="151">
        <v>14824</v>
      </c>
      <c r="E10" s="152"/>
      <c r="F10" s="153">
        <v>22600</v>
      </c>
      <c r="G10" s="154"/>
      <c r="H10" s="155"/>
    </row>
    <row r="11" spans="1:8" x14ac:dyDescent="0.2">
      <c r="A11" s="136" t="s">
        <v>521</v>
      </c>
      <c r="B11" s="141"/>
      <c r="C11" s="142"/>
      <c r="D11" s="143">
        <v>21531</v>
      </c>
      <c r="E11" s="144"/>
      <c r="F11" s="145">
        <v>54621</v>
      </c>
      <c r="G11" s="146"/>
      <c r="H11" s="147"/>
    </row>
    <row r="12" spans="1:8" x14ac:dyDescent="0.2">
      <c r="A12" s="148"/>
      <c r="B12" s="149"/>
      <c r="C12" s="156"/>
      <c r="D12" s="151">
        <v>19415</v>
      </c>
      <c r="E12" s="152"/>
      <c r="F12" s="153">
        <v>30892</v>
      </c>
      <c r="G12" s="154"/>
      <c r="H12" s="155"/>
    </row>
    <row r="13" spans="1:8" x14ac:dyDescent="0.2">
      <c r="A13" s="136"/>
      <c r="B13" s="141"/>
      <c r="C13" s="157"/>
      <c r="D13" s="158">
        <v>17993</v>
      </c>
      <c r="E13" s="159"/>
      <c r="F13" s="160">
        <v>48508</v>
      </c>
      <c r="G13" s="161"/>
      <c r="H13" s="147"/>
    </row>
    <row r="14" spans="1:8" x14ac:dyDescent="0.2">
      <c r="A14" s="148"/>
      <c r="B14" s="149"/>
      <c r="C14" s="150"/>
      <c r="D14" s="151">
        <v>13013</v>
      </c>
      <c r="E14" s="152"/>
      <c r="F14" s="153">
        <v>25446</v>
      </c>
      <c r="G14" s="154"/>
      <c r="H14" s="155"/>
    </row>
    <row r="17" spans="1:11" x14ac:dyDescent="0.2">
      <c r="A17" s="132" t="s">
        <v>51</v>
      </c>
    </row>
    <row r="18" spans="1:11" x14ac:dyDescent="0.2">
      <c r="A18" s="162"/>
      <c r="B18" s="162" t="str">
        <f>実質収支比率等に係る経年分析!F$46</f>
        <v>R02</v>
      </c>
      <c r="C18" s="162" t="str">
        <f>実質収支比率等に係る経年分析!G$46</f>
        <v>R03</v>
      </c>
      <c r="D18" s="162" t="str">
        <f>実質収支比率等に係る経年分析!H$46</f>
        <v>R04</v>
      </c>
      <c r="E18" s="162" t="str">
        <f>実質収支比率等に係る経年分析!I$46</f>
        <v>R05</v>
      </c>
      <c r="F18" s="162" t="str">
        <f>実質収支比率等に係る経年分析!J$46</f>
        <v>R06</v>
      </c>
    </row>
    <row r="19" spans="1:11" x14ac:dyDescent="0.2">
      <c r="A19" s="162" t="s">
        <v>52</v>
      </c>
      <c r="B19" s="162">
        <f>ROUND(VALUE(SUBSTITUTE(実質収支比率等に係る経年分析!F$48,"▲","-")),2)</f>
        <v>8.77</v>
      </c>
      <c r="C19" s="162">
        <f>ROUND(VALUE(SUBSTITUTE(実質収支比率等に係る経年分析!G$48,"▲","-")),2)</f>
        <v>12.82</v>
      </c>
      <c r="D19" s="162">
        <f>ROUND(VALUE(SUBSTITUTE(実質収支比率等に係る経年分析!H$48,"▲","-")),2)</f>
        <v>9.3800000000000008</v>
      </c>
      <c r="E19" s="162">
        <f>ROUND(VALUE(SUBSTITUTE(実質収支比率等に係る経年分析!I$48,"▲","-")),2)</f>
        <v>8.48</v>
      </c>
      <c r="F19" s="162">
        <f>ROUND(VALUE(SUBSTITUTE(実質収支比率等に係る経年分析!J$48,"▲","-")),2)</f>
        <v>10.93</v>
      </c>
    </row>
    <row r="20" spans="1:11" x14ac:dyDescent="0.2">
      <c r="A20" s="162" t="s">
        <v>53</v>
      </c>
      <c r="B20" s="162">
        <f>ROUND(VALUE(SUBSTITUTE(実質収支比率等に係る経年分析!F$47,"▲","-")),2)</f>
        <v>12.65</v>
      </c>
      <c r="C20" s="162">
        <f>ROUND(VALUE(SUBSTITUTE(実質収支比率等に係る経年分析!G$47,"▲","-")),2)</f>
        <v>13.46</v>
      </c>
      <c r="D20" s="162">
        <f>ROUND(VALUE(SUBSTITUTE(実質収支比率等に係る経年分析!H$47,"▲","-")),2)</f>
        <v>18.75</v>
      </c>
      <c r="E20" s="162">
        <f>ROUND(VALUE(SUBSTITUTE(実質収支比率等に係る経年分析!I$47,"▲","-")),2)</f>
        <v>17.510000000000002</v>
      </c>
      <c r="F20" s="162">
        <f>ROUND(VALUE(SUBSTITUTE(実質収支比率等に係る経年分析!J$47,"▲","-")),2)</f>
        <v>15.69</v>
      </c>
    </row>
    <row r="21" spans="1:11" x14ac:dyDescent="0.2">
      <c r="A21" s="162" t="s">
        <v>54</v>
      </c>
      <c r="B21" s="162">
        <f>IF(ISNUMBER(VALUE(SUBSTITUTE(実質収支比率等に係る経年分析!F$49,"▲","-"))),ROUND(VALUE(SUBSTITUTE(実質収支比率等に係る経年分析!F$49,"▲","-")),2),NA())</f>
        <v>-0.1</v>
      </c>
      <c r="C21" s="162">
        <f>IF(ISNUMBER(VALUE(SUBSTITUTE(実質収支比率等に係る経年分析!G$49,"▲","-"))),ROUND(VALUE(SUBSTITUTE(実質収支比率等に係る経年分析!G$49,"▲","-")),2),NA())</f>
        <v>6.12</v>
      </c>
      <c r="D21" s="162">
        <f>IF(ISNUMBER(VALUE(SUBSTITUTE(実質収支比率等に係る経年分析!H$49,"▲","-"))),ROUND(VALUE(SUBSTITUTE(実質収支比率等に係る経年分析!H$49,"▲","-")),2),NA())</f>
        <v>1</v>
      </c>
      <c r="E21" s="162">
        <f>IF(ISNUMBER(VALUE(SUBSTITUTE(実質収支比率等に係る経年分析!I$49,"▲","-"))),ROUND(VALUE(SUBSTITUTE(実質収支比率等に係る経年分析!I$49,"▲","-")),2),NA())</f>
        <v>-1.69</v>
      </c>
      <c r="F21" s="162">
        <f>IF(ISNUMBER(VALUE(SUBSTITUTE(実質収支比率等に係る経年分析!J$49,"▲","-"))),ROUND(VALUE(SUBSTITUTE(実質収支比率等に係る経年分析!J$49,"▲","-")),2),NA())</f>
        <v>1.39</v>
      </c>
    </row>
    <row r="24" spans="1:11" x14ac:dyDescent="0.2">
      <c r="A24" s="132" t="s">
        <v>55</v>
      </c>
    </row>
    <row r="25" spans="1:11" x14ac:dyDescent="0.2">
      <c r="A25" s="163"/>
      <c r="B25" s="163" t="str">
        <f>連結実質赤字比率に係る赤字・黒字の構成分析!F$33</f>
        <v>R02</v>
      </c>
      <c r="C25" s="163"/>
      <c r="D25" s="163" t="str">
        <f>連結実質赤字比率に係る赤字・黒字の構成分析!G$33</f>
        <v>R03</v>
      </c>
      <c r="E25" s="163"/>
      <c r="F25" s="163" t="str">
        <f>連結実質赤字比率に係る赤字・黒字の構成分析!H$33</f>
        <v>R04</v>
      </c>
      <c r="G25" s="163"/>
      <c r="H25" s="163" t="str">
        <f>連結実質赤字比率に係る赤字・黒字の構成分析!I$33</f>
        <v>R05</v>
      </c>
      <c r="I25" s="163"/>
      <c r="J25" s="163" t="str">
        <f>連結実質赤字比率に係る赤字・黒字の構成分析!J$33</f>
        <v>R06</v>
      </c>
      <c r="K25" s="163"/>
    </row>
    <row r="26" spans="1:11" x14ac:dyDescent="0.2">
      <c r="A26" s="163"/>
      <c r="B26" s="163" t="s">
        <v>56</v>
      </c>
      <c r="C26" s="163" t="s">
        <v>57</v>
      </c>
      <c r="D26" s="163" t="s">
        <v>56</v>
      </c>
      <c r="E26" s="163" t="s">
        <v>57</v>
      </c>
      <c r="F26" s="163" t="s">
        <v>56</v>
      </c>
      <c r="G26" s="163" t="s">
        <v>57</v>
      </c>
      <c r="H26" s="163" t="s">
        <v>56</v>
      </c>
      <c r="I26" s="163" t="s">
        <v>57</v>
      </c>
      <c r="J26" s="163" t="s">
        <v>56</v>
      </c>
      <c r="K26" s="163" t="s">
        <v>57</v>
      </c>
    </row>
    <row r="27" spans="1:11" x14ac:dyDescent="0.2">
      <c r="A27" s="163" t="str">
        <f>IF(連結実質赤字比率に係る赤字・黒字の構成分析!C$43="",NA(),連結実質赤字比率に係る赤字・黒字の構成分析!C$43)</f>
        <v>その他会計（黒字）</v>
      </c>
      <c r="B27" s="163" t="e">
        <f>IF(ROUND(VALUE(SUBSTITUTE(連結実質赤字比率に係る赤字・黒字の構成分析!F$43,"▲", "-")), 2) &lt; 0, ABS(ROUND(VALUE(SUBSTITUTE(連結実質赤字比率に係る赤字・黒字の構成分析!F$43,"▲", "-")), 2)), NA())</f>
        <v>#VALUE!</v>
      </c>
      <c r="C27" s="163" t="e">
        <f>IF(ROUND(VALUE(SUBSTITUTE(連結実質赤字比率に係る赤字・黒字の構成分析!F$43,"▲", "-")), 2) &gt;= 0, ABS(ROUND(VALUE(SUBSTITUTE(連結実質赤字比率に係る赤字・黒字の構成分析!F$43,"▲", "-")), 2)), NA())</f>
        <v>#VALUE!</v>
      </c>
      <c r="D27" s="163" t="e">
        <f>IF(ROUND(VALUE(SUBSTITUTE(連結実質赤字比率に係る赤字・黒字の構成分析!G$43,"▲", "-")), 2) &lt; 0, ABS(ROUND(VALUE(SUBSTITUTE(連結実質赤字比率に係る赤字・黒字の構成分析!G$43,"▲", "-")), 2)), NA())</f>
        <v>#VALUE!</v>
      </c>
      <c r="E27" s="163" t="e">
        <f>IF(ROUND(VALUE(SUBSTITUTE(連結実質赤字比率に係る赤字・黒字の構成分析!G$43,"▲", "-")), 2) &gt;= 0, ABS(ROUND(VALUE(SUBSTITUTE(連結実質赤字比率に係る赤字・黒字の構成分析!G$43,"▲", "-")), 2)), NA())</f>
        <v>#VALUE!</v>
      </c>
      <c r="F27" s="163" t="e">
        <f>IF(ROUND(VALUE(SUBSTITUTE(連結実質赤字比率に係る赤字・黒字の構成分析!H$43,"▲", "-")), 2) &lt; 0, ABS(ROUND(VALUE(SUBSTITUTE(連結実質赤字比率に係る赤字・黒字の構成分析!H$43,"▲", "-")), 2)), NA())</f>
        <v>#VALUE!</v>
      </c>
      <c r="G27" s="163" t="e">
        <f>IF(ROUND(VALUE(SUBSTITUTE(連結実質赤字比率に係る赤字・黒字の構成分析!H$43,"▲", "-")), 2) &gt;= 0, ABS(ROUND(VALUE(SUBSTITUTE(連結実質赤字比率に係る赤字・黒字の構成分析!H$43,"▲", "-")), 2)), NA())</f>
        <v>#VALUE!</v>
      </c>
      <c r="H27" s="163" t="e">
        <f>IF(ROUND(VALUE(SUBSTITUTE(連結実質赤字比率に係る赤字・黒字の構成分析!I$43,"▲", "-")), 2) &lt; 0, ABS(ROUND(VALUE(SUBSTITUTE(連結実質赤字比率に係る赤字・黒字の構成分析!I$43,"▲", "-")), 2)), NA())</f>
        <v>#VALUE!</v>
      </c>
      <c r="I27" s="163" t="e">
        <f>IF(ROUND(VALUE(SUBSTITUTE(連結実質赤字比率に係る赤字・黒字の構成分析!I$43,"▲", "-")), 2) &gt;= 0, ABS(ROUND(VALUE(SUBSTITUTE(連結実質赤字比率に係る赤字・黒字の構成分析!I$43,"▲", "-")), 2)), NA())</f>
        <v>#VALUE!</v>
      </c>
      <c r="J27" s="163" t="e">
        <f>IF(ROUND(VALUE(SUBSTITUTE(連結実質赤字比率に係る赤字・黒字の構成分析!J$43,"▲", "-")), 2) &lt; 0, ABS(ROUND(VALUE(SUBSTITUTE(連結実質赤字比率に係る赤字・黒字の構成分析!J$43,"▲", "-")), 2)), NA())</f>
        <v>#VALUE!</v>
      </c>
      <c r="K27" s="163" t="e">
        <f>IF(ROUND(VALUE(SUBSTITUTE(連結実質赤字比率に係る赤字・黒字の構成分析!J$43,"▲", "-")), 2) &gt;= 0, ABS(ROUND(VALUE(SUBSTITUTE(連結実質赤字比率に係る赤字・黒字の構成分析!J$43,"▲", "-")), 2)), NA())</f>
        <v>#VALUE!</v>
      </c>
    </row>
    <row r="28" spans="1:11" x14ac:dyDescent="0.2">
      <c r="A28" s="163" t="str">
        <f>IF(連結実質赤字比率に係る赤字・黒字の構成分析!C$42="",NA(),連結実質赤字比率に係る赤字・黒字の構成分析!C$42)</f>
        <v>その他会計（赤字）</v>
      </c>
      <c r="B28" s="163" t="e">
        <f>IF(ROUND(VALUE(SUBSTITUTE(連結実質赤字比率に係る赤字・黒字の構成分析!F$42,"▲", "-")), 2) &lt; 0, ABS(ROUND(VALUE(SUBSTITUTE(連結実質赤字比率に係る赤字・黒字の構成分析!F$42,"▲", "-")), 2)), NA())</f>
        <v>#VALUE!</v>
      </c>
      <c r="C28" s="163" t="e">
        <f>IF(ROUND(VALUE(SUBSTITUTE(連結実質赤字比率に係る赤字・黒字の構成分析!F$42,"▲", "-")), 2) &gt;= 0, ABS(ROUND(VALUE(SUBSTITUTE(連結実質赤字比率に係る赤字・黒字の構成分析!F$42,"▲", "-")), 2)), NA())</f>
        <v>#VALUE!</v>
      </c>
      <c r="D28" s="163" t="e">
        <f>IF(ROUND(VALUE(SUBSTITUTE(連結実質赤字比率に係る赤字・黒字の構成分析!G$42,"▲", "-")), 2) &lt; 0, ABS(ROUND(VALUE(SUBSTITUTE(連結実質赤字比率に係る赤字・黒字の構成分析!G$42,"▲", "-")), 2)), NA())</f>
        <v>#VALUE!</v>
      </c>
      <c r="E28" s="163" t="e">
        <f>IF(ROUND(VALUE(SUBSTITUTE(連結実質赤字比率に係る赤字・黒字の構成分析!G$42,"▲", "-")), 2) &gt;= 0, ABS(ROUND(VALUE(SUBSTITUTE(連結実質赤字比率に係る赤字・黒字の構成分析!G$42,"▲", "-")), 2)), NA())</f>
        <v>#VALUE!</v>
      </c>
      <c r="F28" s="163" t="e">
        <f>IF(ROUND(VALUE(SUBSTITUTE(連結実質赤字比率に係る赤字・黒字の構成分析!H$42,"▲", "-")), 2) &lt; 0, ABS(ROUND(VALUE(SUBSTITUTE(連結実質赤字比率に係る赤字・黒字の構成分析!H$42,"▲", "-")), 2)), NA())</f>
        <v>#VALUE!</v>
      </c>
      <c r="G28" s="163" t="e">
        <f>IF(ROUND(VALUE(SUBSTITUTE(連結実質赤字比率に係る赤字・黒字の構成分析!H$42,"▲", "-")), 2) &gt;= 0, ABS(ROUND(VALUE(SUBSTITUTE(連結実質赤字比率に係る赤字・黒字の構成分析!H$42,"▲", "-")), 2)), NA())</f>
        <v>#VALUE!</v>
      </c>
      <c r="H28" s="163" t="e">
        <f>IF(ROUND(VALUE(SUBSTITUTE(連結実質赤字比率に係る赤字・黒字の構成分析!I$42,"▲", "-")), 2) &lt; 0, ABS(ROUND(VALUE(SUBSTITUTE(連結実質赤字比率に係る赤字・黒字の構成分析!I$42,"▲", "-")), 2)), NA())</f>
        <v>#VALUE!</v>
      </c>
      <c r="I28" s="163" t="e">
        <f>IF(ROUND(VALUE(SUBSTITUTE(連結実質赤字比率に係る赤字・黒字の構成分析!I$42,"▲", "-")), 2) &gt;= 0, ABS(ROUND(VALUE(SUBSTITUTE(連結実質赤字比率に係る赤字・黒字の構成分析!I$42,"▲", "-")), 2)), NA())</f>
        <v>#VALUE!</v>
      </c>
      <c r="J28" s="163" t="e">
        <f>IF(ROUND(VALUE(SUBSTITUTE(連結実質赤字比率に係る赤字・黒字の構成分析!J$42,"▲", "-")), 2) &lt; 0, ABS(ROUND(VALUE(SUBSTITUTE(連結実質赤字比率に係る赤字・黒字の構成分析!J$42,"▲", "-")), 2)), NA())</f>
        <v>#VALUE!</v>
      </c>
      <c r="K28" s="163" t="e">
        <f>IF(ROUND(VALUE(SUBSTITUTE(連結実質赤字比率に係る赤字・黒字の構成分析!J$42,"▲", "-")), 2) &gt;= 0, ABS(ROUND(VALUE(SUBSTITUTE(連結実質赤字比率に係る赤字・黒字の構成分析!J$42,"▲", "-")), 2)), NA())</f>
        <v>#VALUE!</v>
      </c>
    </row>
    <row r="29" spans="1:11" x14ac:dyDescent="0.2">
      <c r="A29" s="163" t="e">
        <f>IF(連結実質赤字比率に係る赤字・黒字の構成分析!C$41="",NA(),連結実質赤字比率に係る赤字・黒字の構成分析!C$41)</f>
        <v>#N/A</v>
      </c>
      <c r="B29" s="163" t="e">
        <f>IF(ROUND(VALUE(SUBSTITUTE(連結実質赤字比率に係る赤字・黒字の構成分析!F$41,"▲", "-")), 2) &lt; 0, ABS(ROUND(VALUE(SUBSTITUTE(連結実質赤字比率に係る赤字・黒字の構成分析!F$41,"▲", "-")), 2)), NA())</f>
        <v>#VALUE!</v>
      </c>
      <c r="C29" s="163" t="e">
        <f>IF(ROUND(VALUE(SUBSTITUTE(連結実質赤字比率に係る赤字・黒字の構成分析!F$41,"▲", "-")), 2) &gt;= 0, ABS(ROUND(VALUE(SUBSTITUTE(連結実質赤字比率に係る赤字・黒字の構成分析!F$41,"▲", "-")), 2)), NA())</f>
        <v>#VALUE!</v>
      </c>
      <c r="D29" s="163" t="e">
        <f>IF(ROUND(VALUE(SUBSTITUTE(連結実質赤字比率に係る赤字・黒字の構成分析!G$41,"▲", "-")), 2) &lt; 0, ABS(ROUND(VALUE(SUBSTITUTE(連結実質赤字比率に係る赤字・黒字の構成分析!G$41,"▲", "-")), 2)), NA())</f>
        <v>#VALUE!</v>
      </c>
      <c r="E29" s="163" t="e">
        <f>IF(ROUND(VALUE(SUBSTITUTE(連結実質赤字比率に係る赤字・黒字の構成分析!G$41,"▲", "-")), 2) &gt;= 0, ABS(ROUND(VALUE(SUBSTITUTE(連結実質赤字比率に係る赤字・黒字の構成分析!G$41,"▲", "-")), 2)), NA())</f>
        <v>#VALUE!</v>
      </c>
      <c r="F29" s="163" t="e">
        <f>IF(ROUND(VALUE(SUBSTITUTE(連結実質赤字比率に係る赤字・黒字の構成分析!H$41,"▲", "-")), 2) &lt; 0, ABS(ROUND(VALUE(SUBSTITUTE(連結実質赤字比率に係る赤字・黒字の構成分析!H$41,"▲", "-")), 2)), NA())</f>
        <v>#VALUE!</v>
      </c>
      <c r="G29" s="163" t="e">
        <f>IF(ROUND(VALUE(SUBSTITUTE(連結実質赤字比率に係る赤字・黒字の構成分析!H$41,"▲", "-")), 2) &gt;= 0, ABS(ROUND(VALUE(SUBSTITUTE(連結実質赤字比率に係る赤字・黒字の構成分析!H$41,"▲", "-")), 2)), NA())</f>
        <v>#VALUE!</v>
      </c>
      <c r="H29" s="163" t="e">
        <f>IF(ROUND(VALUE(SUBSTITUTE(連結実質赤字比率に係る赤字・黒字の構成分析!I$41,"▲", "-")), 2) &lt; 0, ABS(ROUND(VALUE(SUBSTITUTE(連結実質赤字比率に係る赤字・黒字の構成分析!I$41,"▲", "-")), 2)), NA())</f>
        <v>#VALUE!</v>
      </c>
      <c r="I29" s="163" t="e">
        <f>IF(ROUND(VALUE(SUBSTITUTE(連結実質赤字比率に係る赤字・黒字の構成分析!I$41,"▲", "-")), 2) &gt;= 0, ABS(ROUND(VALUE(SUBSTITUTE(連結実質赤字比率に係る赤字・黒字の構成分析!I$41,"▲", "-")), 2)), NA())</f>
        <v>#VALUE!</v>
      </c>
      <c r="J29" s="163" t="e">
        <f>IF(ROUND(VALUE(SUBSTITUTE(連結実質赤字比率に係る赤字・黒字の構成分析!J$41,"▲", "-")), 2) &lt; 0, ABS(ROUND(VALUE(SUBSTITUTE(連結実質赤字比率に係る赤字・黒字の構成分析!J$41,"▲", "-")), 2)), NA())</f>
        <v>#VALUE!</v>
      </c>
      <c r="K29" s="163" t="e">
        <f>IF(ROUND(VALUE(SUBSTITUTE(連結実質赤字比率に係る赤字・黒字の構成分析!J$41,"▲", "-")), 2) &gt;= 0, ABS(ROUND(VALUE(SUBSTITUTE(連結実質赤字比率に係る赤字・黒字の構成分析!J$41,"▲", "-")), 2)), NA())</f>
        <v>#VALUE!</v>
      </c>
    </row>
    <row r="30" spans="1:11" x14ac:dyDescent="0.2">
      <c r="A30" s="163" t="e">
        <f>IF(連結実質赤字比率に係る赤字・黒字の構成分析!C$40="",NA(),連結実質赤字比率に係る赤字・黒字の構成分析!C$40)</f>
        <v>#N/A</v>
      </c>
      <c r="B30" s="163" t="e">
        <f>IF(ROUND(VALUE(SUBSTITUTE(連結実質赤字比率に係る赤字・黒字の構成分析!F$40,"▲", "-")), 2) &lt; 0, ABS(ROUND(VALUE(SUBSTITUTE(連結実質赤字比率に係る赤字・黒字の構成分析!F$40,"▲", "-")), 2)), NA())</f>
        <v>#VALUE!</v>
      </c>
      <c r="C30" s="163" t="e">
        <f>IF(ROUND(VALUE(SUBSTITUTE(連結実質赤字比率に係る赤字・黒字の構成分析!F$40,"▲", "-")), 2) &gt;= 0, ABS(ROUND(VALUE(SUBSTITUTE(連結実質赤字比率に係る赤字・黒字の構成分析!F$40,"▲", "-")), 2)), NA())</f>
        <v>#VALUE!</v>
      </c>
      <c r="D30" s="163" t="e">
        <f>IF(ROUND(VALUE(SUBSTITUTE(連結実質赤字比率に係る赤字・黒字の構成分析!G$40,"▲", "-")), 2) &lt; 0, ABS(ROUND(VALUE(SUBSTITUTE(連結実質赤字比率に係る赤字・黒字の構成分析!G$40,"▲", "-")), 2)), NA())</f>
        <v>#VALUE!</v>
      </c>
      <c r="E30" s="163" t="e">
        <f>IF(ROUND(VALUE(SUBSTITUTE(連結実質赤字比率に係る赤字・黒字の構成分析!G$40,"▲", "-")), 2) &gt;= 0, ABS(ROUND(VALUE(SUBSTITUTE(連結実質赤字比率に係る赤字・黒字の構成分析!G$40,"▲", "-")), 2)), NA())</f>
        <v>#VALUE!</v>
      </c>
      <c r="F30" s="163" t="e">
        <f>IF(ROUND(VALUE(SUBSTITUTE(連結実質赤字比率に係る赤字・黒字の構成分析!H$40,"▲", "-")), 2) &lt; 0, ABS(ROUND(VALUE(SUBSTITUTE(連結実質赤字比率に係る赤字・黒字の構成分析!H$40,"▲", "-")), 2)), NA())</f>
        <v>#VALUE!</v>
      </c>
      <c r="G30" s="163" t="e">
        <f>IF(ROUND(VALUE(SUBSTITUTE(連結実質赤字比率に係る赤字・黒字の構成分析!H$40,"▲", "-")), 2) &gt;= 0, ABS(ROUND(VALUE(SUBSTITUTE(連結実質赤字比率に係る赤字・黒字の構成分析!H$40,"▲", "-")), 2)), NA())</f>
        <v>#VALUE!</v>
      </c>
      <c r="H30" s="163" t="e">
        <f>IF(ROUND(VALUE(SUBSTITUTE(連結実質赤字比率に係る赤字・黒字の構成分析!I$40,"▲", "-")), 2) &lt; 0, ABS(ROUND(VALUE(SUBSTITUTE(連結実質赤字比率に係る赤字・黒字の構成分析!I$40,"▲", "-")), 2)), NA())</f>
        <v>#VALUE!</v>
      </c>
      <c r="I30" s="163" t="e">
        <f>IF(ROUND(VALUE(SUBSTITUTE(連結実質赤字比率に係る赤字・黒字の構成分析!I$40,"▲", "-")), 2) &gt;= 0, ABS(ROUND(VALUE(SUBSTITUTE(連結実質赤字比率に係る赤字・黒字の構成分析!I$40,"▲", "-")), 2)), NA())</f>
        <v>#VALUE!</v>
      </c>
      <c r="J30" s="163" t="e">
        <f>IF(ROUND(VALUE(SUBSTITUTE(連結実質赤字比率に係る赤字・黒字の構成分析!J$40,"▲", "-")), 2) &lt; 0, ABS(ROUND(VALUE(SUBSTITUTE(連結実質赤字比率に係る赤字・黒字の構成分析!J$40,"▲", "-")), 2)), NA())</f>
        <v>#VALUE!</v>
      </c>
      <c r="K30" s="163" t="e">
        <f>IF(ROUND(VALUE(SUBSTITUTE(連結実質赤字比率に係る赤字・黒字の構成分析!J$40,"▲", "-")), 2) &gt;= 0, ABS(ROUND(VALUE(SUBSTITUTE(連結実質赤字比率に係る赤字・黒字の構成分析!J$40,"▲", "-")), 2)), NA())</f>
        <v>#VALUE!</v>
      </c>
    </row>
    <row r="31" spans="1:11" x14ac:dyDescent="0.2">
      <c r="A31" s="163" t="str">
        <f>IF(連結実質赤字比率に係る赤字・黒字の構成分析!C$39="",NA(),連結実質赤字比率に係る赤字・黒字の構成分析!C$39)</f>
        <v>後期高齢者医療特別会計</v>
      </c>
      <c r="B31" s="163" t="e">
        <f>IF(ROUND(VALUE(SUBSTITUTE(連結実質赤字比率に係る赤字・黒字の構成分析!F$39,"▲", "-")), 2) &lt; 0, ABS(ROUND(VALUE(SUBSTITUTE(連結実質赤字比率に係る赤字・黒字の構成分析!F$39,"▲", "-")), 2)), NA())</f>
        <v>#N/A</v>
      </c>
      <c r="C31" s="163">
        <f>IF(ROUND(VALUE(SUBSTITUTE(連結実質赤字比率に係る赤字・黒字の構成分析!F$39,"▲", "-")), 2) &gt;= 0, ABS(ROUND(VALUE(SUBSTITUTE(連結実質赤字比率に係る赤字・黒字の構成分析!F$39,"▲", "-")), 2)), NA())</f>
        <v>0.13</v>
      </c>
      <c r="D31" s="163" t="e">
        <f>IF(ROUND(VALUE(SUBSTITUTE(連結実質赤字比率に係る赤字・黒字の構成分析!G$39,"▲", "-")), 2) &lt; 0, ABS(ROUND(VALUE(SUBSTITUTE(連結実質赤字比率に係る赤字・黒字の構成分析!G$39,"▲", "-")), 2)), NA())</f>
        <v>#N/A</v>
      </c>
      <c r="E31" s="163">
        <f>IF(ROUND(VALUE(SUBSTITUTE(連結実質赤字比率に係る赤字・黒字の構成分析!G$39,"▲", "-")), 2) &gt;= 0, ABS(ROUND(VALUE(SUBSTITUTE(連結実質赤字比率に係る赤字・黒字の構成分析!G$39,"▲", "-")), 2)), NA())</f>
        <v>0.14000000000000001</v>
      </c>
      <c r="F31" s="163" t="e">
        <f>IF(ROUND(VALUE(SUBSTITUTE(連結実質赤字比率に係る赤字・黒字の構成分析!H$39,"▲", "-")), 2) &lt; 0, ABS(ROUND(VALUE(SUBSTITUTE(連結実質赤字比率に係る赤字・黒字の構成分析!H$39,"▲", "-")), 2)), NA())</f>
        <v>#N/A</v>
      </c>
      <c r="G31" s="163">
        <f>IF(ROUND(VALUE(SUBSTITUTE(連結実質赤字比率に係る赤字・黒字の構成分析!H$39,"▲", "-")), 2) &gt;= 0, ABS(ROUND(VALUE(SUBSTITUTE(連結実質赤字比率に係る赤字・黒字の構成分析!H$39,"▲", "-")), 2)), NA())</f>
        <v>0.2</v>
      </c>
      <c r="H31" s="163" t="e">
        <f>IF(ROUND(VALUE(SUBSTITUTE(連結実質赤字比率に係る赤字・黒字の構成分析!I$39,"▲", "-")), 2) &lt; 0, ABS(ROUND(VALUE(SUBSTITUTE(連結実質赤字比率に係る赤字・黒字の構成分析!I$39,"▲", "-")), 2)), NA())</f>
        <v>#N/A</v>
      </c>
      <c r="I31" s="163">
        <f>IF(ROUND(VALUE(SUBSTITUTE(連結実質赤字比率に係る赤字・黒字の構成分析!I$39,"▲", "-")), 2) &gt;= 0, ABS(ROUND(VALUE(SUBSTITUTE(連結実質赤字比率に係る赤字・黒字の構成分析!I$39,"▲", "-")), 2)), NA())</f>
        <v>0.23</v>
      </c>
      <c r="J31" s="163" t="e">
        <f>IF(ROUND(VALUE(SUBSTITUTE(連結実質赤字比率に係る赤字・黒字の構成分析!J$39,"▲", "-")), 2) &lt; 0, ABS(ROUND(VALUE(SUBSTITUTE(連結実質赤字比率に係る赤字・黒字の構成分析!J$39,"▲", "-")), 2)), NA())</f>
        <v>#N/A</v>
      </c>
      <c r="K31" s="163">
        <f>IF(ROUND(VALUE(SUBSTITUTE(連結実質赤字比率に係る赤字・黒字の構成分析!J$39,"▲", "-")), 2) &gt;= 0, ABS(ROUND(VALUE(SUBSTITUTE(連結実質赤字比率に係る赤字・黒字の構成分析!J$39,"▲", "-")), 2)), NA())</f>
        <v>0.28000000000000003</v>
      </c>
    </row>
    <row r="32" spans="1:11" x14ac:dyDescent="0.2">
      <c r="A32" s="163" t="str">
        <f>IF(連結実質赤字比率に係る赤字・黒字の構成分析!C$38="",NA(),連結実質赤字比率に係る赤字・黒字の構成分析!C$38)</f>
        <v>国民健康保険特別会計</v>
      </c>
      <c r="B32" s="163" t="e">
        <f>IF(ROUND(VALUE(SUBSTITUTE(連結実質赤字比率に係る赤字・黒字の構成分析!F$38,"▲", "-")), 2) &lt; 0, ABS(ROUND(VALUE(SUBSTITUTE(連結実質赤字比率に係る赤字・黒字の構成分析!F$38,"▲", "-")), 2)), NA())</f>
        <v>#N/A</v>
      </c>
      <c r="C32" s="163">
        <f>IF(ROUND(VALUE(SUBSTITUTE(連結実質赤字比率に係る赤字・黒字の構成分析!F$38,"▲", "-")), 2) &gt;= 0, ABS(ROUND(VALUE(SUBSTITUTE(連結実質赤字比率に係る赤字・黒字の構成分析!F$38,"▲", "-")), 2)), NA())</f>
        <v>0.75</v>
      </c>
      <c r="D32" s="163" t="e">
        <f>IF(ROUND(VALUE(SUBSTITUTE(連結実質赤字比率に係る赤字・黒字の構成分析!G$38,"▲", "-")), 2) &lt; 0, ABS(ROUND(VALUE(SUBSTITUTE(連結実質赤字比率に係る赤字・黒字の構成分析!G$38,"▲", "-")), 2)), NA())</f>
        <v>#N/A</v>
      </c>
      <c r="E32" s="163">
        <f>IF(ROUND(VALUE(SUBSTITUTE(連結実質赤字比率に係る赤字・黒字の構成分析!G$38,"▲", "-")), 2) &gt;= 0, ABS(ROUND(VALUE(SUBSTITUTE(連結実質赤字比率に係る赤字・黒字の構成分析!G$38,"▲", "-")), 2)), NA())</f>
        <v>0.89</v>
      </c>
      <c r="F32" s="163" t="e">
        <f>IF(ROUND(VALUE(SUBSTITUTE(連結実質赤字比率に係る赤字・黒字の構成分析!H$38,"▲", "-")), 2) &lt; 0, ABS(ROUND(VALUE(SUBSTITUTE(連結実質赤字比率に係る赤字・黒字の構成分析!H$38,"▲", "-")), 2)), NA())</f>
        <v>#N/A</v>
      </c>
      <c r="G32" s="163">
        <f>IF(ROUND(VALUE(SUBSTITUTE(連結実質赤字比率に係る赤字・黒字の構成分析!H$38,"▲", "-")), 2) &gt;= 0, ABS(ROUND(VALUE(SUBSTITUTE(連結実質赤字比率に係る赤字・黒字の構成分析!H$38,"▲", "-")), 2)), NA())</f>
        <v>0.54</v>
      </c>
      <c r="H32" s="163" t="e">
        <f>IF(ROUND(VALUE(SUBSTITUTE(連結実質赤字比率に係る赤字・黒字の構成分析!I$38,"▲", "-")), 2) &lt; 0, ABS(ROUND(VALUE(SUBSTITUTE(連結実質赤字比率に係る赤字・黒字の構成分析!I$38,"▲", "-")), 2)), NA())</f>
        <v>#N/A</v>
      </c>
      <c r="I32" s="163">
        <f>IF(ROUND(VALUE(SUBSTITUTE(連結実質赤字比率に係る赤字・黒字の構成分析!I$38,"▲", "-")), 2) &gt;= 0, ABS(ROUND(VALUE(SUBSTITUTE(連結実質赤字比率に係る赤字・黒字の構成分析!I$38,"▲", "-")), 2)), NA())</f>
        <v>1.41</v>
      </c>
      <c r="J32" s="163" t="e">
        <f>IF(ROUND(VALUE(SUBSTITUTE(連結実質赤字比率に係る赤字・黒字の構成分析!J$38,"▲", "-")), 2) &lt; 0, ABS(ROUND(VALUE(SUBSTITUTE(連結実質赤字比率に係る赤字・黒字の構成分析!J$38,"▲", "-")), 2)), NA())</f>
        <v>#N/A</v>
      </c>
      <c r="K32" s="163">
        <f>IF(ROUND(VALUE(SUBSTITUTE(連結実質赤字比率に係る赤字・黒字の構成分析!J$38,"▲", "-")), 2) &gt;= 0, ABS(ROUND(VALUE(SUBSTITUTE(連結実質赤字比率に係る赤字・黒字の構成分析!J$38,"▲", "-")), 2)), NA())</f>
        <v>2.14</v>
      </c>
    </row>
    <row r="33" spans="1:16" x14ac:dyDescent="0.2">
      <c r="A33" s="163" t="str">
        <f>IF(連結実質赤字比率に係る赤字・黒字の構成分析!C$37="",NA(),連結実質赤字比率に係る赤字・黒字の構成分析!C$37)</f>
        <v>水道事業会計</v>
      </c>
      <c r="B33" s="163" t="e">
        <f>IF(ROUND(VALUE(SUBSTITUTE(連結実質赤字比率に係る赤字・黒字の構成分析!F$37,"▲", "-")), 2) &lt; 0, ABS(ROUND(VALUE(SUBSTITUTE(連結実質赤字比率に係る赤字・黒字の構成分析!F$37,"▲", "-")), 2)), NA())</f>
        <v>#N/A</v>
      </c>
      <c r="C33" s="163">
        <f>IF(ROUND(VALUE(SUBSTITUTE(連結実質赤字比率に係る赤字・黒字の構成分析!F$37,"▲", "-")), 2) &gt;= 0, ABS(ROUND(VALUE(SUBSTITUTE(連結実質赤字比率に係る赤字・黒字の構成分析!F$37,"▲", "-")), 2)), NA())</f>
        <v>10</v>
      </c>
      <c r="D33" s="163" t="e">
        <f>IF(ROUND(VALUE(SUBSTITUTE(連結実質赤字比率に係る赤字・黒字の構成分析!G$37,"▲", "-")), 2) &lt; 0, ABS(ROUND(VALUE(SUBSTITUTE(連結実質赤字比率に係る赤字・黒字の構成分析!G$37,"▲", "-")), 2)), NA())</f>
        <v>#N/A</v>
      </c>
      <c r="E33" s="163">
        <f>IF(ROUND(VALUE(SUBSTITUTE(連結実質赤字比率に係る赤字・黒字の構成分析!G$37,"▲", "-")), 2) &gt;= 0, ABS(ROUND(VALUE(SUBSTITUTE(連結実質赤字比率に係る赤字・黒字の構成分析!G$37,"▲", "-")), 2)), NA())</f>
        <v>6.38</v>
      </c>
      <c r="F33" s="163" t="e">
        <f>IF(ROUND(VALUE(SUBSTITUTE(連結実質赤字比率に係る赤字・黒字の構成分析!H$37,"▲", "-")), 2) &lt; 0, ABS(ROUND(VALUE(SUBSTITUTE(連結実質赤字比率に係る赤字・黒字の構成分析!H$37,"▲", "-")), 2)), NA())</f>
        <v>#N/A</v>
      </c>
      <c r="G33" s="163">
        <f>IF(ROUND(VALUE(SUBSTITUTE(連結実質赤字比率に係る赤字・黒字の構成分析!H$37,"▲", "-")), 2) &gt;= 0, ABS(ROUND(VALUE(SUBSTITUTE(連結実質赤字比率に係る赤字・黒字の構成分析!H$37,"▲", "-")), 2)), NA())</f>
        <v>5.43</v>
      </c>
      <c r="H33" s="163" t="e">
        <f>IF(ROUND(VALUE(SUBSTITUTE(連結実質赤字比率に係る赤字・黒字の構成分析!I$37,"▲", "-")), 2) &lt; 0, ABS(ROUND(VALUE(SUBSTITUTE(連結実質赤字比率に係る赤字・黒字の構成分析!I$37,"▲", "-")), 2)), NA())</f>
        <v>#N/A</v>
      </c>
      <c r="I33" s="163">
        <f>IF(ROUND(VALUE(SUBSTITUTE(連結実質赤字比率に係る赤字・黒字の構成分析!I$37,"▲", "-")), 2) &gt;= 0, ABS(ROUND(VALUE(SUBSTITUTE(連結実質赤字比率に係る赤字・黒字の構成分析!I$37,"▲", "-")), 2)), NA())</f>
        <v>2.91</v>
      </c>
      <c r="J33" s="163" t="e">
        <f>IF(ROUND(VALUE(SUBSTITUTE(連結実質赤字比率に係る赤字・黒字の構成分析!J$37,"▲", "-")), 2) &lt; 0, ABS(ROUND(VALUE(SUBSTITUTE(連結実質赤字比率に係る赤字・黒字の構成分析!J$37,"▲", "-")), 2)), NA())</f>
        <v>#N/A</v>
      </c>
      <c r="K33" s="163">
        <f>IF(ROUND(VALUE(SUBSTITUTE(連結実質赤字比率に係る赤字・黒字の構成分析!J$37,"▲", "-")), 2) &gt;= 0, ABS(ROUND(VALUE(SUBSTITUTE(連結実質赤字比率に係る赤字・黒字の構成分析!J$37,"▲", "-")), 2)), NA())</f>
        <v>2.4500000000000002</v>
      </c>
    </row>
    <row r="34" spans="1:16" x14ac:dyDescent="0.2">
      <c r="A34" s="163" t="str">
        <f>IF(連結実質赤字比率に係る赤字・黒字の構成分析!C$36="",NA(),連結実質赤字比率に係る赤字・黒字の構成分析!C$36)</f>
        <v>介護保険特別会計</v>
      </c>
      <c r="B34" s="163" t="e">
        <f>IF(ROUND(VALUE(SUBSTITUTE(連結実質赤字比率に係る赤字・黒字の構成分析!F$36,"▲", "-")), 2) &lt; 0, ABS(ROUND(VALUE(SUBSTITUTE(連結実質赤字比率に係る赤字・黒字の構成分析!F$36,"▲", "-")), 2)), NA())</f>
        <v>#N/A</v>
      </c>
      <c r="C34" s="163">
        <f>IF(ROUND(VALUE(SUBSTITUTE(連結実質赤字比率に係る赤字・黒字の構成分析!F$36,"▲", "-")), 2) &gt;= 0, ABS(ROUND(VALUE(SUBSTITUTE(連結実質赤字比率に係る赤字・黒字の構成分析!F$36,"▲", "-")), 2)), NA())</f>
        <v>1.71</v>
      </c>
      <c r="D34" s="163" t="e">
        <f>IF(ROUND(VALUE(SUBSTITUTE(連結実質赤字比率に係る赤字・黒字の構成分析!G$36,"▲", "-")), 2) &lt; 0, ABS(ROUND(VALUE(SUBSTITUTE(連結実質赤字比率に係る赤字・黒字の構成分析!G$36,"▲", "-")), 2)), NA())</f>
        <v>#N/A</v>
      </c>
      <c r="E34" s="163">
        <f>IF(ROUND(VALUE(SUBSTITUTE(連結実質赤字比率に係る赤字・黒字の構成分析!G$36,"▲", "-")), 2) &gt;= 0, ABS(ROUND(VALUE(SUBSTITUTE(連結実質赤字比率に係る赤字・黒字の構成分析!G$36,"▲", "-")), 2)), NA())</f>
        <v>0.91</v>
      </c>
      <c r="F34" s="163" t="e">
        <f>IF(ROUND(VALUE(SUBSTITUTE(連結実質赤字比率に係る赤字・黒字の構成分析!H$36,"▲", "-")), 2) &lt; 0, ABS(ROUND(VALUE(SUBSTITUTE(連結実質赤字比率に係る赤字・黒字の構成分析!H$36,"▲", "-")), 2)), NA())</f>
        <v>#N/A</v>
      </c>
      <c r="G34" s="163">
        <f>IF(ROUND(VALUE(SUBSTITUTE(連結実質赤字比率に係る赤字・黒字の構成分析!H$36,"▲", "-")), 2) &gt;= 0, ABS(ROUND(VALUE(SUBSTITUTE(連結実質赤字比率に係る赤字・黒字の構成分析!H$36,"▲", "-")), 2)), NA())</f>
        <v>1.08</v>
      </c>
      <c r="H34" s="163" t="e">
        <f>IF(ROUND(VALUE(SUBSTITUTE(連結実質赤字比率に係る赤字・黒字の構成分析!I$36,"▲", "-")), 2) &lt; 0, ABS(ROUND(VALUE(SUBSTITUTE(連結実質赤字比率に係る赤字・黒字の構成分析!I$36,"▲", "-")), 2)), NA())</f>
        <v>#N/A</v>
      </c>
      <c r="I34" s="163">
        <f>IF(ROUND(VALUE(SUBSTITUTE(連結実質赤字比率に係る赤字・黒字の構成分析!I$36,"▲", "-")), 2) &gt;= 0, ABS(ROUND(VALUE(SUBSTITUTE(連結実質赤字比率に係る赤字・黒字の構成分析!I$36,"▲", "-")), 2)), NA())</f>
        <v>1.1399999999999999</v>
      </c>
      <c r="J34" s="163" t="e">
        <f>IF(ROUND(VALUE(SUBSTITUTE(連結実質赤字比率に係る赤字・黒字の構成分析!J$36,"▲", "-")), 2) &lt; 0, ABS(ROUND(VALUE(SUBSTITUTE(連結実質赤字比率に係る赤字・黒字の構成分析!J$36,"▲", "-")), 2)), NA())</f>
        <v>#N/A</v>
      </c>
      <c r="K34" s="163">
        <f>IF(ROUND(VALUE(SUBSTITUTE(連結実質赤字比率に係る赤字・黒字の構成分析!J$36,"▲", "-")), 2) &gt;= 0, ABS(ROUND(VALUE(SUBSTITUTE(連結実質赤字比率に係る赤字・黒字の構成分析!J$36,"▲", "-")), 2)), NA())</f>
        <v>2.77</v>
      </c>
    </row>
    <row r="35" spans="1:16" x14ac:dyDescent="0.2">
      <c r="A35" s="163" t="str">
        <f>IF(連結実質赤字比率に係る赤字・黒字の構成分析!C$35="",NA(),連結実質赤字比率に係る赤字・黒字の構成分析!C$35)</f>
        <v>下水道事業会計</v>
      </c>
      <c r="B35" s="163" t="e">
        <f>IF(ROUND(VALUE(SUBSTITUTE(連結実質赤字比率に係る赤字・黒字の構成分析!F$35,"▲", "-")), 2) &lt; 0, ABS(ROUND(VALUE(SUBSTITUTE(連結実質赤字比率に係る赤字・黒字の構成分析!F$35,"▲", "-")), 2)), NA())</f>
        <v>#N/A</v>
      </c>
      <c r="C35" s="163">
        <f>IF(ROUND(VALUE(SUBSTITUTE(連結実質赤字比率に係る赤字・黒字の構成分析!F$35,"▲", "-")), 2) &gt;= 0, ABS(ROUND(VALUE(SUBSTITUTE(連結実質赤字比率に係る赤字・黒字の構成分析!F$35,"▲", "-")), 2)), NA())</f>
        <v>1.5</v>
      </c>
      <c r="D35" s="163" t="e">
        <f>IF(ROUND(VALUE(SUBSTITUTE(連結実質赤字比率に係る赤字・黒字の構成分析!G$35,"▲", "-")), 2) &lt; 0, ABS(ROUND(VALUE(SUBSTITUTE(連結実質赤字比率に係る赤字・黒字の構成分析!G$35,"▲", "-")), 2)), NA())</f>
        <v>#N/A</v>
      </c>
      <c r="E35" s="163">
        <f>IF(ROUND(VALUE(SUBSTITUTE(連結実質赤字比率に係る赤字・黒字の構成分析!G$35,"▲", "-")), 2) &gt;= 0, ABS(ROUND(VALUE(SUBSTITUTE(連結実質赤字比率に係る赤字・黒字の構成分析!G$35,"▲", "-")), 2)), NA())</f>
        <v>1.69</v>
      </c>
      <c r="F35" s="163" t="e">
        <f>IF(ROUND(VALUE(SUBSTITUTE(連結実質赤字比率に係る赤字・黒字の構成分析!H$35,"▲", "-")), 2) &lt; 0, ABS(ROUND(VALUE(SUBSTITUTE(連結実質赤字比率に係る赤字・黒字の構成分析!H$35,"▲", "-")), 2)), NA())</f>
        <v>#N/A</v>
      </c>
      <c r="G35" s="163">
        <f>IF(ROUND(VALUE(SUBSTITUTE(連結実質赤字比率に係る赤字・黒字の構成分析!H$35,"▲", "-")), 2) &gt;= 0, ABS(ROUND(VALUE(SUBSTITUTE(連結実質赤字比率に係る赤字・黒字の構成分析!H$35,"▲", "-")), 2)), NA())</f>
        <v>2.2999999999999998</v>
      </c>
      <c r="H35" s="163" t="e">
        <f>IF(ROUND(VALUE(SUBSTITUTE(連結実質赤字比率に係る赤字・黒字の構成分析!I$35,"▲", "-")), 2) &lt; 0, ABS(ROUND(VALUE(SUBSTITUTE(連結実質赤字比率に係る赤字・黒字の構成分析!I$35,"▲", "-")), 2)), NA())</f>
        <v>#N/A</v>
      </c>
      <c r="I35" s="163">
        <f>IF(ROUND(VALUE(SUBSTITUTE(連結実質赤字比率に係る赤字・黒字の構成分析!I$35,"▲", "-")), 2) &gt;= 0, ABS(ROUND(VALUE(SUBSTITUTE(連結実質赤字比率に係る赤字・黒字の構成分析!I$35,"▲", "-")), 2)), NA())</f>
        <v>2.38</v>
      </c>
      <c r="J35" s="163" t="e">
        <f>IF(ROUND(VALUE(SUBSTITUTE(連結実質赤字比率に係る赤字・黒字の構成分析!J$35,"▲", "-")), 2) &lt; 0, ABS(ROUND(VALUE(SUBSTITUTE(連結実質赤字比率に係る赤字・黒字の構成分析!J$35,"▲", "-")), 2)), NA())</f>
        <v>#N/A</v>
      </c>
      <c r="K35" s="163">
        <f>IF(ROUND(VALUE(SUBSTITUTE(連結実質赤字比率に係る赤字・黒字の構成分析!J$35,"▲", "-")), 2) &gt;= 0, ABS(ROUND(VALUE(SUBSTITUTE(連結実質赤字比率に係る赤字・黒字の構成分析!J$35,"▲", "-")), 2)), NA())</f>
        <v>2.78</v>
      </c>
    </row>
    <row r="36" spans="1:16" x14ac:dyDescent="0.2">
      <c r="A36" s="163" t="str">
        <f>IF(連結実質赤字比率に係る赤字・黒字の構成分析!C$34="",NA(),連結実質赤字比率に係る赤字・黒字の構成分析!C$34)</f>
        <v>一般会計</v>
      </c>
      <c r="B36" s="163" t="e">
        <f>IF(ROUND(VALUE(SUBSTITUTE(連結実質赤字比率に係る赤字・黒字の構成分析!F$34,"▲", "-")), 2) &lt; 0, ABS(ROUND(VALUE(SUBSTITUTE(連結実質赤字比率に係る赤字・黒字の構成分析!F$34,"▲", "-")), 2)), NA())</f>
        <v>#N/A</v>
      </c>
      <c r="C36" s="163">
        <f>IF(ROUND(VALUE(SUBSTITUTE(連結実質赤字比率に係る赤字・黒字の構成分析!F$34,"▲", "-")), 2) &gt;= 0, ABS(ROUND(VALUE(SUBSTITUTE(連結実質赤字比率に係る赤字・黒字の構成分析!F$34,"▲", "-")), 2)), NA())</f>
        <v>8.77</v>
      </c>
      <c r="D36" s="163" t="e">
        <f>IF(ROUND(VALUE(SUBSTITUTE(連結実質赤字比率に係る赤字・黒字の構成分析!G$34,"▲", "-")), 2) &lt; 0, ABS(ROUND(VALUE(SUBSTITUTE(連結実質赤字比率に係る赤字・黒字の構成分析!G$34,"▲", "-")), 2)), NA())</f>
        <v>#N/A</v>
      </c>
      <c r="E36" s="163">
        <f>IF(ROUND(VALUE(SUBSTITUTE(連結実質赤字比率に係る赤字・黒字の構成分析!G$34,"▲", "-")), 2) &gt;= 0, ABS(ROUND(VALUE(SUBSTITUTE(連結実質赤字比率に係る赤字・黒字の構成分析!G$34,"▲", "-")), 2)), NA())</f>
        <v>12.81</v>
      </c>
      <c r="F36" s="163" t="e">
        <f>IF(ROUND(VALUE(SUBSTITUTE(連結実質赤字比率に係る赤字・黒字の構成分析!H$34,"▲", "-")), 2) &lt; 0, ABS(ROUND(VALUE(SUBSTITUTE(連結実質赤字比率に係る赤字・黒字の構成分析!H$34,"▲", "-")), 2)), NA())</f>
        <v>#N/A</v>
      </c>
      <c r="G36" s="163">
        <f>IF(ROUND(VALUE(SUBSTITUTE(連結実質赤字比率に係る赤字・黒字の構成分析!H$34,"▲", "-")), 2) &gt;= 0, ABS(ROUND(VALUE(SUBSTITUTE(連結実質赤字比率に係る赤字・黒字の構成分析!H$34,"▲", "-")), 2)), NA())</f>
        <v>9.3699999999999992</v>
      </c>
      <c r="H36" s="163" t="e">
        <f>IF(ROUND(VALUE(SUBSTITUTE(連結実質赤字比率に係る赤字・黒字の構成分析!I$34,"▲", "-")), 2) &lt; 0, ABS(ROUND(VALUE(SUBSTITUTE(連結実質赤字比率に係る赤字・黒字の構成分析!I$34,"▲", "-")), 2)), NA())</f>
        <v>#N/A</v>
      </c>
      <c r="I36" s="163">
        <f>IF(ROUND(VALUE(SUBSTITUTE(連結実質赤字比率に係る赤字・黒字の構成分析!I$34,"▲", "-")), 2) &gt;= 0, ABS(ROUND(VALUE(SUBSTITUTE(連結実質赤字比率に係る赤字・黒字の構成分析!I$34,"▲", "-")), 2)), NA())</f>
        <v>8.48</v>
      </c>
      <c r="J36" s="163" t="e">
        <f>IF(ROUND(VALUE(SUBSTITUTE(連結実質赤字比率に係る赤字・黒字の構成分析!J$34,"▲", "-")), 2) &lt; 0, ABS(ROUND(VALUE(SUBSTITUTE(連結実質赤字比率に係る赤字・黒字の構成分析!J$34,"▲", "-")), 2)), NA())</f>
        <v>#N/A</v>
      </c>
      <c r="K36" s="163">
        <f>IF(ROUND(VALUE(SUBSTITUTE(連結実質赤字比率に係る赤字・黒字の構成分析!J$34,"▲", "-")), 2) &gt;= 0, ABS(ROUND(VALUE(SUBSTITUTE(連結実質赤字比率に係る赤字・黒字の構成分析!J$34,"▲", "-")), 2)), NA())</f>
        <v>10.92</v>
      </c>
    </row>
    <row r="39" spans="1:16" x14ac:dyDescent="0.2">
      <c r="A39" s="132" t="s">
        <v>58</v>
      </c>
    </row>
    <row r="40" spans="1:16" x14ac:dyDescent="0.2">
      <c r="A40" s="164"/>
      <c r="B40" s="164" t="str">
        <f>'実質公債費比率（分子）の構造'!K$44</f>
        <v>R02</v>
      </c>
      <c r="C40" s="164"/>
      <c r="D40" s="164"/>
      <c r="E40" s="164" t="str">
        <f>'実質公債費比率（分子）の構造'!L$44</f>
        <v>R03</v>
      </c>
      <c r="F40" s="164"/>
      <c r="G40" s="164"/>
      <c r="H40" s="164" t="str">
        <f>'実質公債費比率（分子）の構造'!M$44</f>
        <v>R04</v>
      </c>
      <c r="I40" s="164"/>
      <c r="J40" s="164"/>
      <c r="K40" s="164" t="str">
        <f>'実質公債費比率（分子）の構造'!N$44</f>
        <v>R05</v>
      </c>
      <c r="L40" s="164"/>
      <c r="M40" s="164"/>
      <c r="N40" s="164" t="str">
        <f>'実質公債費比率（分子）の構造'!O$44</f>
        <v>R06</v>
      </c>
      <c r="O40" s="164"/>
      <c r="P40" s="164"/>
    </row>
    <row r="41" spans="1:16" x14ac:dyDescent="0.2">
      <c r="A41" s="164"/>
      <c r="B41" s="164" t="s">
        <v>59</v>
      </c>
      <c r="C41" s="164"/>
      <c r="D41" s="164" t="s">
        <v>60</v>
      </c>
      <c r="E41" s="164" t="s">
        <v>59</v>
      </c>
      <c r="F41" s="164"/>
      <c r="G41" s="164" t="s">
        <v>60</v>
      </c>
      <c r="H41" s="164" t="s">
        <v>59</v>
      </c>
      <c r="I41" s="164"/>
      <c r="J41" s="164" t="s">
        <v>60</v>
      </c>
      <c r="K41" s="164" t="s">
        <v>59</v>
      </c>
      <c r="L41" s="164"/>
      <c r="M41" s="164" t="s">
        <v>60</v>
      </c>
      <c r="N41" s="164" t="s">
        <v>59</v>
      </c>
      <c r="O41" s="164"/>
      <c r="P41" s="164" t="s">
        <v>60</v>
      </c>
    </row>
    <row r="42" spans="1:16" x14ac:dyDescent="0.2">
      <c r="A42" s="164" t="s">
        <v>61</v>
      </c>
      <c r="B42" s="164"/>
      <c r="C42" s="164"/>
      <c r="D42" s="164">
        <f>'実質公債費比率（分子）の構造'!K$52</f>
        <v>587</v>
      </c>
      <c r="E42" s="164"/>
      <c r="F42" s="164"/>
      <c r="G42" s="164">
        <f>'実質公債費比率（分子）の構造'!L$52</f>
        <v>598</v>
      </c>
      <c r="H42" s="164"/>
      <c r="I42" s="164"/>
      <c r="J42" s="164">
        <f>'実質公債費比率（分子）の構造'!M$52</f>
        <v>597</v>
      </c>
      <c r="K42" s="164"/>
      <c r="L42" s="164"/>
      <c r="M42" s="164">
        <f>'実質公債費比率（分子）の構造'!N$52</f>
        <v>550</v>
      </c>
      <c r="N42" s="164"/>
      <c r="O42" s="164"/>
      <c r="P42" s="164">
        <f>'実質公債費比率（分子）の構造'!O$52</f>
        <v>500</v>
      </c>
    </row>
    <row r="43" spans="1:16" x14ac:dyDescent="0.2">
      <c r="A43" s="164" t="s">
        <v>16</v>
      </c>
      <c r="B43" s="164" t="str">
        <f>'実質公債費比率（分子）の構造'!K$51</f>
        <v>-</v>
      </c>
      <c r="C43" s="164"/>
      <c r="D43" s="164"/>
      <c r="E43" s="164" t="str">
        <f>'実質公債費比率（分子）の構造'!L$51</f>
        <v>-</v>
      </c>
      <c r="F43" s="164"/>
      <c r="G43" s="164"/>
      <c r="H43" s="164" t="str">
        <f>'実質公債費比率（分子）の構造'!M$51</f>
        <v>-</v>
      </c>
      <c r="I43" s="164"/>
      <c r="J43" s="164"/>
      <c r="K43" s="164" t="str">
        <f>'実質公債費比率（分子）の構造'!N$51</f>
        <v>-</v>
      </c>
      <c r="L43" s="164"/>
      <c r="M43" s="164"/>
      <c r="N43" s="164" t="str">
        <f>'実質公債費比率（分子）の構造'!O$51</f>
        <v>-</v>
      </c>
      <c r="O43" s="164"/>
      <c r="P43" s="164"/>
    </row>
    <row r="44" spans="1:16" x14ac:dyDescent="0.2">
      <c r="A44" s="164" t="s">
        <v>62</v>
      </c>
      <c r="B44" s="164" t="str">
        <f>'実質公債費比率（分子）の構造'!K$50</f>
        <v>-</v>
      </c>
      <c r="C44" s="164"/>
      <c r="D44" s="164"/>
      <c r="E44" s="164" t="str">
        <f>'実質公債費比率（分子）の構造'!L$50</f>
        <v>-</v>
      </c>
      <c r="F44" s="164"/>
      <c r="G44" s="164"/>
      <c r="H44" s="164" t="str">
        <f>'実質公債費比率（分子）の構造'!M$50</f>
        <v>-</v>
      </c>
      <c r="I44" s="164"/>
      <c r="J44" s="164"/>
      <c r="K44" s="164" t="str">
        <f>'実質公債費比率（分子）の構造'!N$50</f>
        <v>-</v>
      </c>
      <c r="L44" s="164"/>
      <c r="M44" s="164"/>
      <c r="N44" s="164" t="str">
        <f>'実質公債費比率（分子）の構造'!O$50</f>
        <v>-</v>
      </c>
      <c r="O44" s="164"/>
      <c r="P44" s="164"/>
    </row>
    <row r="45" spans="1:16" x14ac:dyDescent="0.2">
      <c r="A45" s="164" t="s">
        <v>63</v>
      </c>
      <c r="B45" s="164">
        <f>'実質公債費比率（分子）の構造'!K$49</f>
        <v>33</v>
      </c>
      <c r="C45" s="164"/>
      <c r="D45" s="164"/>
      <c r="E45" s="164">
        <f>'実質公債費比率（分子）の構造'!L$49</f>
        <v>38</v>
      </c>
      <c r="F45" s="164"/>
      <c r="G45" s="164"/>
      <c r="H45" s="164">
        <f>'実質公債費比率（分子）の構造'!M$49</f>
        <v>46</v>
      </c>
      <c r="I45" s="164"/>
      <c r="J45" s="164"/>
      <c r="K45" s="164">
        <f>'実質公債費比率（分子）の構造'!N$49</f>
        <v>38</v>
      </c>
      <c r="L45" s="164"/>
      <c r="M45" s="164"/>
      <c r="N45" s="164">
        <f>'実質公債費比率（分子）の構造'!O$49</f>
        <v>60</v>
      </c>
      <c r="O45" s="164"/>
      <c r="P45" s="164"/>
    </row>
    <row r="46" spans="1:16" x14ac:dyDescent="0.2">
      <c r="A46" s="164" t="s">
        <v>64</v>
      </c>
      <c r="B46" s="164">
        <f>'実質公債費比率（分子）の構造'!K$48</f>
        <v>235</v>
      </c>
      <c r="C46" s="164"/>
      <c r="D46" s="164"/>
      <c r="E46" s="164">
        <f>'実質公債費比率（分子）の構造'!L$48</f>
        <v>244</v>
      </c>
      <c r="F46" s="164"/>
      <c r="G46" s="164"/>
      <c r="H46" s="164">
        <f>'実質公債費比率（分子）の構造'!M$48</f>
        <v>225</v>
      </c>
      <c r="I46" s="164"/>
      <c r="J46" s="164"/>
      <c r="K46" s="164">
        <f>'実質公債費比率（分子）の構造'!N$48</f>
        <v>222</v>
      </c>
      <c r="L46" s="164"/>
      <c r="M46" s="164"/>
      <c r="N46" s="164">
        <f>'実質公債費比率（分子）の構造'!O$48</f>
        <v>183</v>
      </c>
      <c r="O46" s="164"/>
      <c r="P46" s="164"/>
    </row>
    <row r="47" spans="1:16" x14ac:dyDescent="0.2">
      <c r="A47" s="164" t="s">
        <v>12</v>
      </c>
      <c r="B47" s="164" t="str">
        <f>'実質公債費比率（分子）の構造'!K$47</f>
        <v>-</v>
      </c>
      <c r="C47" s="164"/>
      <c r="D47" s="164"/>
      <c r="E47" s="164" t="str">
        <f>'実質公債費比率（分子）の構造'!L$47</f>
        <v>-</v>
      </c>
      <c r="F47" s="164"/>
      <c r="G47" s="164"/>
      <c r="H47" s="164" t="str">
        <f>'実質公債費比率（分子）の構造'!M$47</f>
        <v>-</v>
      </c>
      <c r="I47" s="164"/>
      <c r="J47" s="164"/>
      <c r="K47" s="164" t="str">
        <f>'実質公債費比率（分子）の構造'!N$47</f>
        <v>-</v>
      </c>
      <c r="L47" s="164"/>
      <c r="M47" s="164"/>
      <c r="N47" s="164" t="str">
        <f>'実質公債費比率（分子）の構造'!O$47</f>
        <v>-</v>
      </c>
      <c r="O47" s="164"/>
      <c r="P47" s="164"/>
    </row>
    <row r="48" spans="1:16" x14ac:dyDescent="0.2">
      <c r="A48" s="164" t="s">
        <v>65</v>
      </c>
      <c r="B48" s="164" t="str">
        <f>'実質公債費比率（分子）の構造'!K$46</f>
        <v>-</v>
      </c>
      <c r="C48" s="164"/>
      <c r="D48" s="164"/>
      <c r="E48" s="164" t="str">
        <f>'実質公債費比率（分子）の構造'!L$46</f>
        <v>-</v>
      </c>
      <c r="F48" s="164"/>
      <c r="G48" s="164"/>
      <c r="H48" s="164" t="str">
        <f>'実質公債費比率（分子）の構造'!M$46</f>
        <v>-</v>
      </c>
      <c r="I48" s="164"/>
      <c r="J48" s="164"/>
      <c r="K48" s="164" t="str">
        <f>'実質公債費比率（分子）の構造'!N$46</f>
        <v>-</v>
      </c>
      <c r="L48" s="164"/>
      <c r="M48" s="164"/>
      <c r="N48" s="164" t="str">
        <f>'実質公債費比率（分子）の構造'!O$46</f>
        <v>-</v>
      </c>
      <c r="O48" s="164"/>
      <c r="P48" s="164"/>
    </row>
    <row r="49" spans="1:16" x14ac:dyDescent="0.2">
      <c r="A49" s="164" t="s">
        <v>66</v>
      </c>
      <c r="B49" s="164">
        <f>'実質公債費比率（分子）の構造'!K$45</f>
        <v>537</v>
      </c>
      <c r="C49" s="164"/>
      <c r="D49" s="164"/>
      <c r="E49" s="164">
        <f>'実質公債費比率（分子）の構造'!L$45</f>
        <v>591</v>
      </c>
      <c r="F49" s="164"/>
      <c r="G49" s="164"/>
      <c r="H49" s="164">
        <f>'実質公債費比率（分子）の構造'!M$45</f>
        <v>599</v>
      </c>
      <c r="I49" s="164"/>
      <c r="J49" s="164"/>
      <c r="K49" s="164">
        <f>'実質公債費比率（分子）の構造'!N$45</f>
        <v>599</v>
      </c>
      <c r="L49" s="164"/>
      <c r="M49" s="164"/>
      <c r="N49" s="164">
        <f>'実質公債費比率（分子）の構造'!O$45</f>
        <v>532</v>
      </c>
      <c r="O49" s="164"/>
      <c r="P49" s="164"/>
    </row>
    <row r="50" spans="1:16" x14ac:dyDescent="0.2">
      <c r="A50" s="164" t="s">
        <v>67</v>
      </c>
      <c r="B50" s="164" t="e">
        <f>NA()</f>
        <v>#N/A</v>
      </c>
      <c r="C50" s="164">
        <f>IF(ISNUMBER('実質公債費比率（分子）の構造'!K$53),'実質公債費比率（分子）の構造'!K$53,NA())</f>
        <v>218</v>
      </c>
      <c r="D50" s="164" t="e">
        <f>NA()</f>
        <v>#N/A</v>
      </c>
      <c r="E50" s="164" t="e">
        <f>NA()</f>
        <v>#N/A</v>
      </c>
      <c r="F50" s="164">
        <f>IF(ISNUMBER('実質公債費比率（分子）の構造'!L$53),'実質公債費比率（分子）の構造'!L$53,NA())</f>
        <v>275</v>
      </c>
      <c r="G50" s="164" t="e">
        <f>NA()</f>
        <v>#N/A</v>
      </c>
      <c r="H50" s="164" t="e">
        <f>NA()</f>
        <v>#N/A</v>
      </c>
      <c r="I50" s="164">
        <f>IF(ISNUMBER('実質公債費比率（分子）の構造'!M$53),'実質公債費比率（分子）の構造'!M$53,NA())</f>
        <v>273</v>
      </c>
      <c r="J50" s="164" t="e">
        <f>NA()</f>
        <v>#N/A</v>
      </c>
      <c r="K50" s="164" t="e">
        <f>NA()</f>
        <v>#N/A</v>
      </c>
      <c r="L50" s="164">
        <f>IF(ISNUMBER('実質公債費比率（分子）の構造'!N$53),'実質公債費比率（分子）の構造'!N$53,NA())</f>
        <v>309</v>
      </c>
      <c r="M50" s="164" t="e">
        <f>NA()</f>
        <v>#N/A</v>
      </c>
      <c r="N50" s="164" t="e">
        <f>NA()</f>
        <v>#N/A</v>
      </c>
      <c r="O50" s="164">
        <f>IF(ISNUMBER('実質公債費比率（分子）の構造'!O$53),'実質公債費比率（分子）の構造'!O$53,NA())</f>
        <v>275</v>
      </c>
      <c r="P50" s="164" t="e">
        <f>NA()</f>
        <v>#N/A</v>
      </c>
    </row>
    <row r="53" spans="1:16" x14ac:dyDescent="0.2">
      <c r="A53" s="132" t="s">
        <v>68</v>
      </c>
    </row>
    <row r="54" spans="1:16" x14ac:dyDescent="0.2">
      <c r="A54" s="163"/>
      <c r="B54" s="163" t="str">
        <f>'将来負担比率（分子）の構造'!I$40</f>
        <v>R02</v>
      </c>
      <c r="C54" s="163"/>
      <c r="D54" s="163"/>
      <c r="E54" s="163" t="str">
        <f>'将来負担比率（分子）の構造'!J$40</f>
        <v>R03</v>
      </c>
      <c r="F54" s="163"/>
      <c r="G54" s="163"/>
      <c r="H54" s="163" t="str">
        <f>'将来負担比率（分子）の構造'!K$40</f>
        <v>R04</v>
      </c>
      <c r="I54" s="163"/>
      <c r="J54" s="163"/>
      <c r="K54" s="163" t="str">
        <f>'将来負担比率（分子）の構造'!L$40</f>
        <v>R05</v>
      </c>
      <c r="L54" s="163"/>
      <c r="M54" s="163"/>
      <c r="N54" s="163" t="str">
        <f>'将来負担比率（分子）の構造'!M$40</f>
        <v>R06</v>
      </c>
      <c r="O54" s="163"/>
      <c r="P54" s="163"/>
    </row>
    <row r="55" spans="1:16" x14ac:dyDescent="0.2">
      <c r="A55" s="163"/>
      <c r="B55" s="163" t="s">
        <v>69</v>
      </c>
      <c r="C55" s="163"/>
      <c r="D55" s="163" t="s">
        <v>70</v>
      </c>
      <c r="E55" s="163" t="s">
        <v>69</v>
      </c>
      <c r="F55" s="163"/>
      <c r="G55" s="163" t="s">
        <v>70</v>
      </c>
      <c r="H55" s="163" t="s">
        <v>69</v>
      </c>
      <c r="I55" s="163"/>
      <c r="J55" s="163" t="s">
        <v>70</v>
      </c>
      <c r="K55" s="163" t="s">
        <v>69</v>
      </c>
      <c r="L55" s="163"/>
      <c r="M55" s="163" t="s">
        <v>70</v>
      </c>
      <c r="N55" s="163" t="s">
        <v>69</v>
      </c>
      <c r="O55" s="163"/>
      <c r="P55" s="163" t="s">
        <v>70</v>
      </c>
    </row>
    <row r="56" spans="1:16" x14ac:dyDescent="0.2">
      <c r="A56" s="163" t="s">
        <v>43</v>
      </c>
      <c r="B56" s="163"/>
      <c r="C56" s="163"/>
      <c r="D56" s="163">
        <f>'将来負担比率（分子）の構造'!I$52</f>
        <v>7079</v>
      </c>
      <c r="E56" s="163"/>
      <c r="F56" s="163"/>
      <c r="G56" s="163">
        <f>'将来負担比率（分子）の構造'!J$52</f>
        <v>6886</v>
      </c>
      <c r="H56" s="163"/>
      <c r="I56" s="163"/>
      <c r="J56" s="163">
        <f>'将来負担比率（分子）の構造'!K$52</f>
        <v>6590</v>
      </c>
      <c r="K56" s="163"/>
      <c r="L56" s="163"/>
      <c r="M56" s="163">
        <f>'将来負担比率（分子）の構造'!L$52</f>
        <v>6383</v>
      </c>
      <c r="N56" s="163"/>
      <c r="O56" s="163"/>
      <c r="P56" s="163">
        <f>'将来負担比率（分子）の構造'!M$52</f>
        <v>6227</v>
      </c>
    </row>
    <row r="57" spans="1:16" x14ac:dyDescent="0.2">
      <c r="A57" s="163" t="s">
        <v>42</v>
      </c>
      <c r="B57" s="163"/>
      <c r="C57" s="163"/>
      <c r="D57" s="163" t="str">
        <f>'将来負担比率（分子）の構造'!I$51</f>
        <v>-</v>
      </c>
      <c r="E57" s="163"/>
      <c r="F57" s="163"/>
      <c r="G57" s="163" t="str">
        <f>'将来負担比率（分子）の構造'!J$51</f>
        <v>-</v>
      </c>
      <c r="H57" s="163"/>
      <c r="I57" s="163"/>
      <c r="J57" s="163" t="str">
        <f>'将来負担比率（分子）の構造'!K$51</f>
        <v>-</v>
      </c>
      <c r="K57" s="163"/>
      <c r="L57" s="163"/>
      <c r="M57" s="163" t="str">
        <f>'将来負担比率（分子）の構造'!L$51</f>
        <v>-</v>
      </c>
      <c r="N57" s="163"/>
      <c r="O57" s="163"/>
      <c r="P57" s="163" t="str">
        <f>'将来負担比率（分子）の構造'!M$51</f>
        <v>-</v>
      </c>
    </row>
    <row r="58" spans="1:16" x14ac:dyDescent="0.2">
      <c r="A58" s="163" t="s">
        <v>41</v>
      </c>
      <c r="B58" s="163"/>
      <c r="C58" s="163"/>
      <c r="D58" s="163">
        <f>'将来負担比率（分子）の構造'!I$50</f>
        <v>1916</v>
      </c>
      <c r="E58" s="163"/>
      <c r="F58" s="163"/>
      <c r="G58" s="163">
        <f>'将来負担比率（分子）の構造'!J$50</f>
        <v>2230</v>
      </c>
      <c r="H58" s="163"/>
      <c r="I58" s="163"/>
      <c r="J58" s="163">
        <f>'将来負担比率（分子）の構造'!K$50</f>
        <v>2775</v>
      </c>
      <c r="K58" s="163"/>
      <c r="L58" s="163"/>
      <c r="M58" s="163">
        <f>'将来負担比率（分子）の構造'!L$50</f>
        <v>2674</v>
      </c>
      <c r="N58" s="163"/>
      <c r="O58" s="163"/>
      <c r="P58" s="163">
        <f>'将来負担比率（分子）の構造'!M$50</f>
        <v>2660</v>
      </c>
    </row>
    <row r="59" spans="1:16" x14ac:dyDescent="0.2">
      <c r="A59" s="163" t="s">
        <v>39</v>
      </c>
      <c r="B59" s="163" t="str">
        <f>'将来負担比率（分子）の構造'!I$49</f>
        <v>-</v>
      </c>
      <c r="C59" s="163"/>
      <c r="D59" s="163"/>
      <c r="E59" s="163" t="str">
        <f>'将来負担比率（分子）の構造'!J$49</f>
        <v>-</v>
      </c>
      <c r="F59" s="163"/>
      <c r="G59" s="163"/>
      <c r="H59" s="163" t="str">
        <f>'将来負担比率（分子）の構造'!K$49</f>
        <v>-</v>
      </c>
      <c r="I59" s="163"/>
      <c r="J59" s="163"/>
      <c r="K59" s="163" t="str">
        <f>'将来負担比率（分子）の構造'!L$49</f>
        <v>-</v>
      </c>
      <c r="L59" s="163"/>
      <c r="M59" s="163"/>
      <c r="N59" s="163" t="str">
        <f>'将来負担比率（分子）の構造'!M$49</f>
        <v>-</v>
      </c>
      <c r="O59" s="163"/>
      <c r="P59" s="163"/>
    </row>
    <row r="60" spans="1:16" x14ac:dyDescent="0.2">
      <c r="A60" s="163" t="s">
        <v>38</v>
      </c>
      <c r="B60" s="163" t="str">
        <f>'将来負担比率（分子）の構造'!I$48</f>
        <v>-</v>
      </c>
      <c r="C60" s="163"/>
      <c r="D60" s="163"/>
      <c r="E60" s="163" t="str">
        <f>'将来負担比率（分子）の構造'!J$48</f>
        <v>-</v>
      </c>
      <c r="F60" s="163"/>
      <c r="G60" s="163"/>
      <c r="H60" s="163" t="str">
        <f>'将来負担比率（分子）の構造'!K$48</f>
        <v>-</v>
      </c>
      <c r="I60" s="163"/>
      <c r="J60" s="163"/>
      <c r="K60" s="163" t="str">
        <f>'将来負担比率（分子）の構造'!L$48</f>
        <v>-</v>
      </c>
      <c r="L60" s="163"/>
      <c r="M60" s="163"/>
      <c r="N60" s="163" t="str">
        <f>'将来負担比率（分子）の構造'!M$48</f>
        <v>-</v>
      </c>
      <c r="O60" s="163"/>
      <c r="P60" s="163"/>
    </row>
    <row r="61" spans="1:16" x14ac:dyDescent="0.2">
      <c r="A61" s="163" t="s">
        <v>36</v>
      </c>
      <c r="B61" s="163" t="str">
        <f>'将来負担比率（分子）の構造'!I$46</f>
        <v>-</v>
      </c>
      <c r="C61" s="163"/>
      <c r="D61" s="163"/>
      <c r="E61" s="163" t="str">
        <f>'将来負担比率（分子）の構造'!J$46</f>
        <v>-</v>
      </c>
      <c r="F61" s="163"/>
      <c r="G61" s="163"/>
      <c r="H61" s="163" t="str">
        <f>'将来負担比率（分子）の構造'!K$46</f>
        <v>-</v>
      </c>
      <c r="I61" s="163"/>
      <c r="J61" s="163"/>
      <c r="K61" s="163" t="str">
        <f>'将来負担比率（分子）の構造'!L$46</f>
        <v>-</v>
      </c>
      <c r="L61" s="163"/>
      <c r="M61" s="163"/>
      <c r="N61" s="163" t="str">
        <f>'将来負担比率（分子）の構造'!M$46</f>
        <v>-</v>
      </c>
      <c r="O61" s="163"/>
      <c r="P61" s="163"/>
    </row>
    <row r="62" spans="1:16" x14ac:dyDescent="0.2">
      <c r="A62" s="163" t="s">
        <v>35</v>
      </c>
      <c r="B62" s="163">
        <f>'将来負担比率（分子）の構造'!I$45</f>
        <v>1147</v>
      </c>
      <c r="C62" s="163"/>
      <c r="D62" s="163"/>
      <c r="E62" s="163">
        <f>'将来負担比率（分子）の構造'!J$45</f>
        <v>1126</v>
      </c>
      <c r="F62" s="163"/>
      <c r="G62" s="163"/>
      <c r="H62" s="163">
        <f>'将来負担比率（分子）の構造'!K$45</f>
        <v>1126</v>
      </c>
      <c r="I62" s="163"/>
      <c r="J62" s="163"/>
      <c r="K62" s="163">
        <f>'将来負担比率（分子）の構造'!L$45</f>
        <v>1123</v>
      </c>
      <c r="L62" s="163"/>
      <c r="M62" s="163"/>
      <c r="N62" s="163">
        <f>'将来負担比率（分子）の構造'!M$45</f>
        <v>1122</v>
      </c>
      <c r="O62" s="163"/>
      <c r="P62" s="163"/>
    </row>
    <row r="63" spans="1:16" x14ac:dyDescent="0.2">
      <c r="A63" s="163" t="s">
        <v>34</v>
      </c>
      <c r="B63" s="163">
        <f>'将来負担比率（分子）の構造'!I$44</f>
        <v>417</v>
      </c>
      <c r="C63" s="163"/>
      <c r="D63" s="163"/>
      <c r="E63" s="163">
        <f>'将来負担比率（分子）の構造'!J$44</f>
        <v>426</v>
      </c>
      <c r="F63" s="163"/>
      <c r="G63" s="163"/>
      <c r="H63" s="163">
        <f>'将来負担比率（分子）の構造'!K$44</f>
        <v>363</v>
      </c>
      <c r="I63" s="163"/>
      <c r="J63" s="163"/>
      <c r="K63" s="163">
        <f>'将来負担比率（分子）の構造'!L$44</f>
        <v>318</v>
      </c>
      <c r="L63" s="163"/>
      <c r="M63" s="163"/>
      <c r="N63" s="163">
        <f>'将来負担比率（分子）の構造'!M$44</f>
        <v>472</v>
      </c>
      <c r="O63" s="163"/>
      <c r="P63" s="163"/>
    </row>
    <row r="64" spans="1:16" x14ac:dyDescent="0.2">
      <c r="A64" s="163" t="s">
        <v>33</v>
      </c>
      <c r="B64" s="163">
        <f>'将来負担比率（分子）の構造'!I$43</f>
        <v>3499</v>
      </c>
      <c r="C64" s="163"/>
      <c r="D64" s="163"/>
      <c r="E64" s="163">
        <f>'将来負担比率（分子）の構造'!J$43</f>
        <v>3260</v>
      </c>
      <c r="F64" s="163"/>
      <c r="G64" s="163"/>
      <c r="H64" s="163">
        <f>'将来負担比率（分子）の構造'!K$43</f>
        <v>3258</v>
      </c>
      <c r="I64" s="163"/>
      <c r="J64" s="163"/>
      <c r="K64" s="163">
        <f>'将来負担比率（分子）の構造'!L$43</f>
        <v>3244</v>
      </c>
      <c r="L64" s="163"/>
      <c r="M64" s="163"/>
      <c r="N64" s="163">
        <f>'将来負担比率（分子）の構造'!M$43</f>
        <v>3207</v>
      </c>
      <c r="O64" s="163"/>
      <c r="P64" s="163"/>
    </row>
    <row r="65" spans="1:16" x14ac:dyDescent="0.2">
      <c r="A65" s="163" t="s">
        <v>32</v>
      </c>
      <c r="B65" s="163" t="str">
        <f>'将来負担比率（分子）の構造'!I$42</f>
        <v>-</v>
      </c>
      <c r="C65" s="163"/>
      <c r="D65" s="163"/>
      <c r="E65" s="163" t="str">
        <f>'将来負担比率（分子）の構造'!J$42</f>
        <v>-</v>
      </c>
      <c r="F65" s="163"/>
      <c r="G65" s="163"/>
      <c r="H65" s="163" t="str">
        <f>'将来負担比率（分子）の構造'!K$42</f>
        <v>-</v>
      </c>
      <c r="I65" s="163"/>
      <c r="J65" s="163"/>
      <c r="K65" s="163" t="str">
        <f>'将来負担比率（分子）の構造'!L$42</f>
        <v>-</v>
      </c>
      <c r="L65" s="163"/>
      <c r="M65" s="163"/>
      <c r="N65" s="163" t="str">
        <f>'将来負担比率（分子）の構造'!M$42</f>
        <v>-</v>
      </c>
      <c r="O65" s="163"/>
      <c r="P65" s="163"/>
    </row>
    <row r="66" spans="1:16" x14ac:dyDescent="0.2">
      <c r="A66" s="163" t="s">
        <v>31</v>
      </c>
      <c r="B66" s="163">
        <f>'将来負担比率（分子）の構造'!I$41</f>
        <v>6775</v>
      </c>
      <c r="C66" s="163"/>
      <c r="D66" s="163"/>
      <c r="E66" s="163">
        <f>'将来負担比率（分子）の構造'!J$41</f>
        <v>6742</v>
      </c>
      <c r="F66" s="163"/>
      <c r="G66" s="163"/>
      <c r="H66" s="163">
        <f>'将来負担比率（分子）の構造'!K$41</f>
        <v>6420</v>
      </c>
      <c r="I66" s="163"/>
      <c r="J66" s="163"/>
      <c r="K66" s="163">
        <f>'将来負担比率（分子）の構造'!L$41</f>
        <v>6065</v>
      </c>
      <c r="L66" s="163"/>
      <c r="M66" s="163"/>
      <c r="N66" s="163">
        <f>'将来負担比率（分子）の構造'!M$41</f>
        <v>5868</v>
      </c>
      <c r="O66" s="163"/>
      <c r="P66" s="163"/>
    </row>
    <row r="67" spans="1:16" x14ac:dyDescent="0.2">
      <c r="A67" s="163" t="s">
        <v>71</v>
      </c>
      <c r="B67" s="163" t="e">
        <f>NA()</f>
        <v>#N/A</v>
      </c>
      <c r="C67" s="163">
        <f>IF(ISNUMBER('将来負担比率（分子）の構造'!I$53), IF('将来負担比率（分子）の構造'!I$53 &lt; 0, 0, '将来負担比率（分子）の構造'!I$53), NA())</f>
        <v>2842</v>
      </c>
      <c r="D67" s="163" t="e">
        <f>NA()</f>
        <v>#N/A</v>
      </c>
      <c r="E67" s="163" t="e">
        <f>NA()</f>
        <v>#N/A</v>
      </c>
      <c r="F67" s="163">
        <f>IF(ISNUMBER('将来負担比率（分子）の構造'!J$53), IF('将来負担比率（分子）の構造'!J$53 &lt; 0, 0, '将来負担比率（分子）の構造'!J$53), NA())</f>
        <v>2438</v>
      </c>
      <c r="G67" s="163" t="e">
        <f>NA()</f>
        <v>#N/A</v>
      </c>
      <c r="H67" s="163" t="e">
        <f>NA()</f>
        <v>#N/A</v>
      </c>
      <c r="I67" s="163">
        <f>IF(ISNUMBER('将来負担比率（分子）の構造'!K$53), IF('将来負担比率（分子）の構造'!K$53 &lt; 0, 0, '将来負担比率（分子）の構造'!K$53), NA())</f>
        <v>1803</v>
      </c>
      <c r="J67" s="163" t="e">
        <f>NA()</f>
        <v>#N/A</v>
      </c>
      <c r="K67" s="163" t="e">
        <f>NA()</f>
        <v>#N/A</v>
      </c>
      <c r="L67" s="163">
        <f>IF(ISNUMBER('将来負担比率（分子）の構造'!L$53), IF('将来負担比率（分子）の構造'!L$53 &lt; 0, 0, '将来負担比率（分子）の構造'!L$53), NA())</f>
        <v>1693</v>
      </c>
      <c r="M67" s="163" t="e">
        <f>NA()</f>
        <v>#N/A</v>
      </c>
      <c r="N67" s="163" t="e">
        <f>NA()</f>
        <v>#N/A</v>
      </c>
      <c r="O67" s="163">
        <f>IF(ISNUMBER('将来負担比率（分子）の構造'!M$53), IF('将来負担比率（分子）の構造'!M$53 &lt; 0, 0, '将来負担比率（分子）の構造'!M$53), NA())</f>
        <v>1782</v>
      </c>
      <c r="P67" s="163" t="e">
        <f>NA()</f>
        <v>#N/A</v>
      </c>
    </row>
    <row r="70" spans="1:16" x14ac:dyDescent="0.2">
      <c r="A70" s="165" t="s">
        <v>72</v>
      </c>
      <c r="B70" s="165"/>
      <c r="C70" s="165"/>
      <c r="D70" s="165"/>
      <c r="E70" s="165"/>
      <c r="F70" s="165"/>
    </row>
    <row r="71" spans="1:16" x14ac:dyDescent="0.2">
      <c r="A71" s="166"/>
      <c r="B71" s="166" t="str">
        <f>基金残高に係る経年分析!F54</f>
        <v>R04</v>
      </c>
      <c r="C71" s="166" t="str">
        <f>基金残高に係る経年分析!G54</f>
        <v>R05</v>
      </c>
      <c r="D71" s="166" t="str">
        <f>基金残高に係る経年分析!H54</f>
        <v>R06</v>
      </c>
    </row>
    <row r="72" spans="1:16" x14ac:dyDescent="0.2">
      <c r="A72" s="166" t="s">
        <v>73</v>
      </c>
      <c r="B72" s="167">
        <f>基金残高に係る経年分析!F55</f>
        <v>926</v>
      </c>
      <c r="C72" s="167">
        <f>基金残高に係る経年分析!G55</f>
        <v>878</v>
      </c>
      <c r="D72" s="167">
        <f>基金残高に係る経年分析!H55</f>
        <v>811</v>
      </c>
    </row>
    <row r="73" spans="1:16" x14ac:dyDescent="0.2">
      <c r="A73" s="166" t="s">
        <v>74</v>
      </c>
      <c r="B73" s="167">
        <f>基金残高に係る経年分析!F56</f>
        <v>118</v>
      </c>
      <c r="C73" s="167">
        <f>基金残高に係る経年分析!G56</f>
        <v>145</v>
      </c>
      <c r="D73" s="167">
        <f>基金残高に係る経年分析!H56</f>
        <v>181</v>
      </c>
    </row>
    <row r="74" spans="1:16" x14ac:dyDescent="0.2">
      <c r="A74" s="166" t="s">
        <v>75</v>
      </c>
      <c r="B74" s="167">
        <f>基金残高に係る経年分析!F57</f>
        <v>1134</v>
      </c>
      <c r="C74" s="167">
        <f>基金残高に係る経年分析!G57</f>
        <v>1133</v>
      </c>
      <c r="D74" s="167">
        <f>基金残高に係る経年分析!H57</f>
        <v>1177</v>
      </c>
    </row>
  </sheetData>
  <sheetProtection algorithmName="SHA-512" hashValue="NJHvGSzptvn4rjMJuFeUT/Fp2Z8vmREAj8k04B3rTAq73U6YgcyYGub/58TkHguL+VWhHy10gw6HjVc4E3Z7Yg==" saltValue="Qb0u8cSFNi3fYO9rde0Hjg==" spinCount="100000" sheet="1" objects="1" scenarios="1"/>
  <phoneticPr fontId="2"/>
  <pageMargins left="0.78700000000000003" right="0.78700000000000003" top="0.98399999999999999" bottom="0.98399999999999999" header="0.51200000000000001" footer="0.5120000000000000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長谷川 一輝</cp:lastModifiedBy>
  <cp:lastPrinted>2026-09-16T23:50:49Z</cp:lastPrinted>
  <dcterms:created xsi:type="dcterms:W3CDTF">2026-02-26T09:50:49Z</dcterms:created>
  <dcterms:modified xsi:type="dcterms:W3CDTF">2026-09-16T23:50:53Z</dcterms:modified>
  <cp:category/>
</cp:coreProperties>
</file>