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3.HP掲載用\"/>
    </mc:Choice>
  </mc:AlternateContent>
  <xr:revisionPtr revIDLastSave="0" documentId="13_ncr:1_{6CF7B037-05FE-499C-88C2-B4B24938C015}" xr6:coauthVersionLast="47" xr6:coauthVersionMax="47" xr10:uidLastSave="{00000000-0000-0000-0000-000000000000}"/>
  <bookViews>
    <workbookView xWindow="-28920" yWindow="-363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C38" i="10"/>
  <c r="BE37" i="10"/>
  <c r="AM37" i="10"/>
  <c r="C37" i="10"/>
  <c r="BE36" i="10"/>
  <c r="BE35" i="10"/>
  <c r="BW34" i="10"/>
  <c r="BW35" i="10" s="1"/>
  <c r="BW36" i="10" s="1"/>
  <c r="BW37" i="10" s="1"/>
  <c r="BW38" i="10" s="1"/>
  <c r="BW39" i="10" s="1"/>
  <c r="C34" i="10"/>
  <c r="CO34" i="10" l="1"/>
  <c r="CO35" i="10" s="1"/>
  <c r="CO36" i="10" s="1"/>
  <c r="CO37" i="10" s="1"/>
  <c r="C35" i="10"/>
  <c r="C36" i="10" s="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alcChain>
</file>

<file path=xl/sharedStrings.xml><?xml version="1.0" encoding="utf-8"?>
<sst xmlns="http://schemas.openxmlformats.org/spreadsheetml/2006/main" count="1173" uniqueCount="583">
  <si>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</si>
  <si>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</si>
  <si>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</si>
  <si>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</si>
  <si>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</si>
  <si>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</si>
  <si>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</si>
  <si>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</si>
  <si>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</si>
  <si>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</si>
  <si>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</si>
  <si>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</si>
  <si>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</si>
  <si>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</si>
  <si>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</si>
  <si>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</si>
  <si>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</si>
  <si>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</si>
  <si>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</si>
  <si>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</si>
  <si>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</si>
  <si>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</si>
  <si>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</si>
  <si>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</si>
  <si>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</si>
  <si>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</si>
  <si>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</si>
  <si>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</si>
  <si>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</si>
  <si>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</si>
  <si>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</si>
  <si>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</si>
  <si>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</si>
  <si>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</si>
  <si>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</si>
  <si>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</si>
  <si>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</si>
  <si>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</si>
  <si>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</si>
  <si>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</si>
  <si>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</si>
  <si>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</si>
  <si>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</si>
  <si>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</si>
  <si>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</si>
  <si>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</si>
  <si>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</si>
  <si>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</si>
  <si>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</si>
  <si>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</si>
  <si>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</si>
  <si>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</si>
  <si>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</si>
  <si>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</si>
  <si>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</si>
  <si>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</si>
  <si>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</si>
  <si>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</si>
  <si>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</si>
  <si>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</si>
  <si>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</si>
  <si>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</si>
  <si>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</si>
  <si>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</si>
  <si>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</si>
  <si>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</si>
  <si>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</si>
  <si>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</si>
  <si>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</si>
  <si>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</si>
  <si>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</si>
  <si>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</si>
  <si>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</si>
  <si>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</si>
  <si>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</si>
  <si>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</si>
  <si>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</si>
  <si>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</si>
  <si>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</si>
  <si>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</si>
  <si>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</si>
  <si>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</si>
  <si>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</si>
  <si>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</si>
  <si>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</si>
  <si>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</si>
  <si>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</si>
  <si>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</si>
  <si>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</si>
  <si>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</si>
  <si>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</si>
  <si>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</si>
  <si>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</si>
  <si>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</si>
  <si>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飛騨市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</si>
  <si>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</si>
  <si>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</si>
  <si>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</si>
  <si>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</si>
  <si>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</si>
  <si>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</si>
  <si>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</si>
  <si>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</si>
  <si>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</si>
  <si>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</si>
  <si>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</si>
  <si>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</si>
  <si>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</si>
  <si>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</si>
  <si>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</si>
  <si>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</si>
  <si>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</si>
  <si>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</si>
  <si>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</si>
  <si>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</si>
  <si>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</si>
  <si>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</si>
  <si>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</si>
  <si>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</si>
  <si>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</si>
  <si>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</si>
  <si>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</si>
  <si>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</si>
  <si>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</si>
  <si>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</si>
  <si>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</si>
  <si>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</si>
  <si>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</si>
  <si>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</si>
  <si>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</si>
  <si>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</si>
  <si>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</si>
  <si>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</si>
  <si>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</si>
  <si>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</si>
  <si>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</si>
  <si>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</si>
  <si>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</si>
  <si>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</si>
  <si>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</si>
  <si>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</si>
  <si>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</si>
  <si>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</si>
  <si>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</si>
  <si>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</si>
  <si>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</si>
  <si>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</si>
  <si>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</si>
  <si>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</si>
  <si>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</si>
  <si>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</si>
  <si>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</si>
  <si>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</si>
  <si>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</si>
  <si>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</si>
  <si>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</si>
  <si>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</si>
  <si>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</si>
  <si>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</si>
  <si>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</si>
  <si>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</si>
  <si>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</si>
  <si>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</si>
  <si>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</si>
  <si>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</si>
  <si>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</si>
  <si>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</si>
  <si>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</si>
  <si>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</si>
  <si>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</si>
  <si>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</si>
  <si>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</si>
  <si>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</si>
  <si>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</si>
  <si>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</si>
  <si>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</si>
  <si>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</si>
  <si>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</si>
  <si>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</si>
  <si>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</si>
  <si>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</si>
  <si>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</si>
  <si>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</si>
  <si>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</si>
  <si>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</si>
  <si>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</si>
  <si>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</si>
  <si>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</si>
  <si>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</si>
  <si>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</si>
  <si>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</si>
  <si>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</si>
  <si>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</si>
  <si>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</si>
  <si>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</si>
  <si>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</si>
  <si>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</si>
  <si>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</si>
  <si>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</si>
  <si>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</si>
  <si>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</si>
  <si>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</si>
  <si>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</si>
  <si>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岐阜県飛騨市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</si>
  <si>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</si>
  <si>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</si>
  <si>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</si>
  <si>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</si>
  <si>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</si>
  <si>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</si>
  <si>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</si>
  <si>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</si>
  <si>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</si>
  <si>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</si>
  <si>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</si>
  <si>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</si>
  <si>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</si>
  <si>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</si>
  <si>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</si>
  <si>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</si>
  <si>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</si>
  <si>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</si>
  <si>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</si>
  <si>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</si>
  <si>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</si>
  <si>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</si>
  <si>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</si>
  <si>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</si>
  <si>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</si>
  <si>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</si>
  <si>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</si>
  <si>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</si>
  <si>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</si>
  <si>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</si>
  <si>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</si>
  <si>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</si>
  <si>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</si>
  <si>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</si>
  <si>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</si>
  <si>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</si>
  <si>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</si>
  <si>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</si>
  <si>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</si>
  <si>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</si>
  <si>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</si>
  <si>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</si>
  <si>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</si>
  <si>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</si>
  <si>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</si>
  <si>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</si>
  <si>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</si>
  <si>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</si>
  <si>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</si>
  <si>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</si>
  <si>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</si>
  <si>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</si>
  <si>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</si>
  <si>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</si>
  <si>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</si>
  <si>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</si>
  <si>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</si>
  <si>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</si>
  <si>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</si>
  <si>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</si>
  <si>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</si>
  <si>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</si>
  <si>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</si>
  <si>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</si>
  <si>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</si>
  <si>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</si>
  <si>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</si>
  <si>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</si>
  <si>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</si>
  <si>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</si>
  <si>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</si>
  <si>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</si>
  <si>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</si>
  <si>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</si>
  <si>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</si>
  <si>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</si>
  <si>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</si>
  <si>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</si>
  <si>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</si>
  <si>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</si>
  <si>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</si>
  <si>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</si>
  <si>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</si>
  <si>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</si>
  <si>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</si>
  <si>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</si>
  <si>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</si>
  <si>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</si>
  <si>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</si>
  <si>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</si>
  <si>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</si>
  <si>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</si>
  <si>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</si>
  <si>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</si>
  <si>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</si>
  <si>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</si>
  <si>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</si>
  <si>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</si>
  <si>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</si>
  <si>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</si>
  <si>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</si>
  <si>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</si>
  <si>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</si>
  <si>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</si>
  <si>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</si>
  <si>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</si>
  <si>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</si>
  <si>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</si>
  <si>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</si>
  <si>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</si>
  <si>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</si>
  <si>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</si>
  <si>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</si>
  <si>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</si>
  <si>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</si>
  <si>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</si>
  <si>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</si>
  <si>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</si>
  <si>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</si>
  <si>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</si>
  <si>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</si>
  <si>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</si>
  <si>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</si>
  <si>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</si>
  <si>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</si>
  <si>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</si>
  <si>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</si>
  <si>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</si>
  <si>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</si>
  <si>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</si>
  <si>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</si>
  <si>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</si>
  <si>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</si>
  <si>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</si>
  <si>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</si>
  <si>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</si>
  <si>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</si>
  <si>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</si>
  <si>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</si>
  <si>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</si>
  <si>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</si>
  <si>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</si>
  <si>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</si>
  <si>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</si>
  <si>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</si>
  <si>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</si>
  <si>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</si>
  <si>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</si>
  <si>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</si>
  <si>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</si>
  <si>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岐阜県飛騨市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</si>
  <si>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</si>
  <si>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</si>
  <si>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</si>
  <si>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</si>
  <si>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</si>
  <si>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</si>
  <si>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</si>
  <si>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</si>
  <si>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</si>
  <si>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</si>
  <si>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</si>
  <si>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</si>
  <si>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</si>
  <si>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</si>
  <si>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</si>
  <si>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</si>
  <si>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</si>
  <si>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</si>
  <si>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</si>
  <si>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</si>
  <si>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駐車場事業特別会計</t>
    <phoneticPr fontId="5"/>
  </si>
  <si>
    <t>給食費特別会計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</si>
  <si>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</si>
  <si>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</si>
  <si>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</si>
  <si>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</si>
  <si>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</si>
  <si>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</si>
  <si>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</si>
  <si>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</si>
  <si>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</si>
  <si>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</si>
  <si>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</si>
  <si>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</si>
  <si>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</si>
  <si>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</si>
  <si>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</si>
  <si>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後期高齢者医療特別会計</t>
    <phoneticPr fontId="5"/>
  </si>
  <si>
    <t>介護保険特別会計（保険勘定）</t>
    <phoneticPr fontId="5"/>
  </si>
  <si>
    <t>介護保険特別会計（事業勘定）</t>
    <phoneticPr fontId="5"/>
  </si>
  <si>
    <t>水道事業会計</t>
    <phoneticPr fontId="5"/>
  </si>
  <si>
    <t>法適用企業</t>
    <phoneticPr fontId="5"/>
  </si>
  <si>
    <t>国民健康保険病院事業会計</t>
    <phoneticPr fontId="5"/>
  </si>
  <si>
    <t>下水道事業会計</t>
    <phoneticPr fontId="5"/>
  </si>
  <si>
    <t>下水道汚泥処理事業特別会計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</si>
  <si>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</si>
  <si>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</si>
  <si>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</si>
  <si>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</si>
  <si>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</si>
  <si>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</si>
  <si>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</si>
  <si>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</si>
  <si>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</si>
  <si>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</si>
  <si>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</si>
  <si>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</si>
  <si>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</si>
  <si>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</si>
  <si>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</si>
  <si>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</si>
  <si>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</si>
  <si>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</si>
  <si>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</si>
  <si>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</si>
  <si>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</si>
  <si>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</si>
  <si>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</si>
  <si>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</si>
  <si>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</si>
  <si>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</si>
  <si>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</si>
  <si>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</si>
  <si>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</si>
  <si>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</si>
  <si>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</si>
  <si>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</si>
  <si>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</si>
  <si>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</si>
  <si>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</si>
  <si>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</si>
  <si>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</si>
  <si>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</si>
  <si>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</si>
  <si>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</si>
  <si>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</si>
  <si>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</si>
  <si>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</si>
  <si>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</si>
  <si>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</si>
  <si>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</si>
  <si>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</si>
  <si>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</si>
  <si>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</si>
  <si>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</si>
  <si>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</si>
  <si>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</si>
  <si>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</si>
  <si>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</si>
  <si>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</si>
  <si>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</si>
  <si>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</si>
  <si>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</si>
  <si>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</si>
  <si>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</si>
  <si>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</si>
  <si>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</si>
  <si>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</si>
  <si>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</si>
  <si>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</si>
  <si>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</si>
  <si>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</si>
  <si>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</si>
  <si>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</si>
  <si>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</si>
  <si>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</si>
  <si>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</si>
  <si>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</si>
  <si>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</si>
  <si>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</si>
  <si>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</si>
  <si>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</si>
  <si>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</si>
  <si>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</si>
  <si>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</si>
  <si>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</si>
  <si>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</si>
  <si>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</si>
  <si>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</si>
  <si>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</si>
  <si>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</si>
  <si>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</si>
  <si>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</si>
  <si>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</si>
  <si>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</si>
  <si>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</si>
  <si>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</si>
  <si>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</si>
  <si>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</si>
  <si>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</si>
  <si>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</si>
  <si>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</si>
  <si>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</si>
  <si>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</si>
  <si>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</si>
  <si>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</si>
  <si>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</si>
  <si>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</si>
  <si>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</si>
  <si>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</si>
  <si>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</si>
  <si>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</si>
  <si>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</si>
  <si>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</si>
  <si>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</si>
  <si>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</si>
  <si>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</si>
  <si>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</si>
  <si>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</si>
  <si>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</si>
  <si>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</si>
  <si>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</si>
  <si>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</si>
  <si>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</si>
  <si>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</si>
  <si>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</si>
  <si>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</si>
  <si>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</si>
  <si>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</si>
  <si>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</si>
  <si>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</si>
  <si>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</si>
  <si>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</si>
  <si>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</si>
  <si>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</si>
  <si>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</si>
  <si>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</si>
  <si>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</si>
  <si>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</si>
  <si>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</si>
  <si>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</si>
  <si>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0.07</t>
  </si>
  <si>
    <t>▲ 30.93</t>
  </si>
  <si>
    <t>▲ 0.84</t>
  </si>
  <si>
    <t>国民健康保険病院事業会計</t>
  </si>
  <si>
    <t>水道事業会計</t>
  </si>
  <si>
    <t>一般会計</t>
  </si>
  <si>
    <t>介護保険特別会計（保険勘定）</t>
  </si>
  <si>
    <t>国民健康保険特別会計（事業勘定）</t>
  </si>
  <si>
    <t>国民健康保険特別会計（直営診療施設勘定）</t>
  </si>
  <si>
    <t>後期高齢者医療特別会計</t>
  </si>
  <si>
    <t>介護保険特別会計（事業勘定）</t>
  </si>
  <si>
    <t>その他会計（赤字）</t>
  </si>
  <si>
    <t>その他会計（黒字）</t>
  </si>
  <si>
    <t>R02</t>
    <phoneticPr fontId="5"/>
  </si>
  <si>
    <t>R03</t>
    <phoneticPr fontId="5"/>
  </si>
  <si>
    <t>R04</t>
    <phoneticPr fontId="5"/>
  </si>
  <si>
    <t>R05</t>
    <phoneticPr fontId="5"/>
  </si>
  <si>
    <t>R06</t>
    <phoneticPr fontId="5"/>
  </si>
  <si>
    <t>基金から2,816百万円繰入</t>
    <rPh sb="0" eb="2">
      <t>キキン</t>
    </rPh>
    <rPh sb="9" eb="12">
      <t>ヒャクマンエン</t>
    </rPh>
    <rPh sb="12" eb="14">
      <t>クリイレ</t>
    </rPh>
    <phoneticPr fontId="2"/>
  </si>
  <si>
    <t>-</t>
    <phoneticPr fontId="2"/>
  </si>
  <si>
    <t>基金から67百万円繰入</t>
    <rPh sb="0" eb="2">
      <t>キキン</t>
    </rPh>
    <rPh sb="6" eb="9">
      <t>ヒャクマンエン</t>
    </rPh>
    <rPh sb="9" eb="11">
      <t>クリイレ</t>
    </rPh>
    <phoneticPr fontId="2"/>
  </si>
  <si>
    <t>岐阜県市町村会館組合</t>
  </si>
  <si>
    <t>岐阜県市町村職員退職手当組合</t>
  </si>
  <si>
    <t>後期高齢者医療連合（一般会計分）</t>
  </si>
  <si>
    <t>後期高齢者医療連合（特別会計分）</t>
  </si>
  <si>
    <t>飛騨市土地開発公社</t>
  </si>
  <si>
    <t>飛騨ゆい</t>
  </si>
  <si>
    <t>飛騨の森でクマは踊る</t>
  </si>
  <si>
    <t>ひだキャトルステーション</t>
  </si>
  <si>
    <t>古川国府給食センター利用組合（一般会計分）</t>
    <rPh sb="15" eb="19">
      <t>イッパンカイケイ</t>
    </rPh>
    <rPh sb="19" eb="20">
      <t>ブン</t>
    </rPh>
    <phoneticPr fontId="2"/>
  </si>
  <si>
    <t>古川国府給食センター利用組合（特別会計分）</t>
    <rPh sb="15" eb="17">
      <t>トクベツ</t>
    </rPh>
    <rPh sb="17" eb="19">
      <t>カイケイ</t>
    </rPh>
    <rPh sb="19" eb="20">
      <t>ブン</t>
    </rPh>
    <phoneticPr fontId="2"/>
  </si>
  <si>
    <t>ふるさと創生事業基金</t>
    <phoneticPr fontId="5"/>
  </si>
  <si>
    <t>公共施設管理基金</t>
    <rPh sb="0" eb="8">
      <t>コウキョウシセツカンリキキン</t>
    </rPh>
    <phoneticPr fontId="38"/>
  </si>
  <si>
    <t>清掃施設整備事業基金</t>
    <rPh sb="0" eb="10">
      <t>セイソウシセツセイビジギョウキキン</t>
    </rPh>
    <phoneticPr fontId="38"/>
  </si>
  <si>
    <t>鉄道資産整理基金</t>
    <rPh sb="0" eb="2">
      <t>テツドウ</t>
    </rPh>
    <rPh sb="2" eb="4">
      <t>シサン</t>
    </rPh>
    <rPh sb="4" eb="6">
      <t>セイリ</t>
    </rPh>
    <rPh sb="6" eb="8">
      <t>キキン</t>
    </rPh>
    <phoneticPr fontId="38"/>
  </si>
  <si>
    <t>合併基金</t>
    <rPh sb="0" eb="2">
      <t>ガッペイ</t>
    </rPh>
    <rPh sb="2" eb="4">
      <t>キキン</t>
    </rPh>
    <phoneticPr fontId="38"/>
  </si>
  <si>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</si>
  <si>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</si>
  <si>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</si>
  <si>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</si>
  <si>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</si>
  <si>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当市の将来負担比率は健全な状態を維持している一方、実質公債費比率は10.6%と類似団体平均を上回る水準にあります。しかし、経年比較ではR2年度の13.8%から年々低下し好転してきています。実質公債費比率が類似団体平均より高い背景には、合併後の行政需要に対応するため「合併特例事業債」を活用し、文化交流センターや古川小学校の新築など大規模な投資を行ってきた経緯があります。しかし、これらの大型事業の償還が順次終了期を迎えたことにより、3年平均の比率は2.7ポイントに好転しました。今後はデジタル防災行政無線整備事業など新たな大型事業の償還が順次始まるため、令和7年度以降の公債費は微増または横ばいで推移する見通しです。地方債の発行に当たっては、交付税措置率の高い有利な地方債を厳選し、実質負担額を最小限に抑え込むことで、実質公債費比率を「11%台以下」に据え置き、財政の健全性を堅持します。</t>
    <rPh sb="84" eb="86">
      <t>コウテン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</si>
  <si>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</si>
  <si>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</si>
  <si>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</si>
  <si>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当市の将来負担比率は類似団体平均を大きく下回る一方、有形固定資産減価償却率は71.3％と高い水準にあります。これは、着実な公債費償還や基金造成により将来負担を抑えてきた一方で、既存インフラの老朽化が進行していることを示しています。当年度はデジタル防災行政無線整備など投資的経費を執行しましたが、昭和50〜60年代に整備した資産の経年減価が上回っている状況です。今後は、「第2期飛騨市総合政策指針」に基づき、維持管理費が高額な施設（宿泊、温浴、スキー場、人工芝等）の民設民営化や用途廃止、また、下水道施設の統合検討による集約化を推し進め、将来の維持管理経費の大幅削減と減価償却率の適正化を両立させます。</t>
    <rPh sb="175" eb="177">
      <t>ジョウキョウ</t>
    </rPh>
    <rPh sb="238" eb="242">
      <t>ヨウトハイシ</t>
    </rPh>
    <rPh sb="263" eb="264">
      <t>オ</t>
    </rPh>
    <rPh sb="265" eb="266">
      <t>スス</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</si>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</sst>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0.5"/>
      <color indexed="8"/>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41" fillId="0" borderId="40"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8114043-0E2F-4F3E-8A54-727DD7F77A1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65CF-40E8-99DD-B27E6949495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119312</c:v>
                </c:pt>
                <c:pt idx="1">
                  <c:v>88679</c:v>
                </c:pt>
                <c:pt idx="2">
                  <c:v>121030</c:v>
                </c:pt>
                <c:pt idx="3">
                  <c:v>125092</c:v>
                </c:pt>
                <c:pt idx="4">
                  <c:v>150053</c:v>
                </c:pt>
              </c:numCache>
            </c:numRef>
          </c:val>
          <c:smooth val="0"/>
          <c:extLst>
            <c:ext xmlns:c16="http://schemas.microsoft.com/office/drawing/2014/chart" uri="{C3380CC4-5D6E-409C-BE32-E72D297353CC}">
              <c16:uniqueId val="{00000001-65CF-40E8-99DD-B27E6949495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12.23</c:v>
                </c:pt>
                <c:pt idx="1">
                  <c:v>13.75</c:v>
                </c:pt>
                <c:pt idx="2">
                  <c:v>11.75</c:v>
                </c:pt>
                <c:pt idx="3">
                  <c:v>12</c:v>
                </c:pt>
                <c:pt idx="4">
                  <c:v>10.79</c:v>
                </c:pt>
              </c:numCache>
            </c:numRef>
          </c:val>
          <c:extLst>
            <c:ext xmlns:c16="http://schemas.microsoft.com/office/drawing/2014/chart" uri="{C3380CC4-5D6E-409C-BE32-E72D297353CC}">
              <c16:uniqueId val="{00000000-047B-4253-82C9-666A52FDB4A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58.38</c:v>
                </c:pt>
                <c:pt idx="1">
                  <c:v>55.42</c:v>
                </c:pt>
                <c:pt idx="2">
                  <c:v>60.05</c:v>
                </c:pt>
                <c:pt idx="3">
                  <c:v>29.91</c:v>
                </c:pt>
                <c:pt idx="4">
                  <c:v>30.55</c:v>
                </c:pt>
              </c:numCache>
            </c:numRef>
          </c:val>
          <c:extLst>
            <c:ext xmlns:c16="http://schemas.microsoft.com/office/drawing/2014/chart" uri="{C3380CC4-5D6E-409C-BE32-E72D297353CC}">
              <c16:uniqueId val="{00000001-047B-4253-82C9-666A52FDB4A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1.91</c:v>
                </c:pt>
                <c:pt idx="1">
                  <c:v>0.24</c:v>
                </c:pt>
                <c:pt idx="2">
                  <c:v>-7.0000000000000007E-2</c:v>
                </c:pt>
                <c:pt idx="3">
                  <c:v>-30.93</c:v>
                </c:pt>
                <c:pt idx="4">
                  <c:v>-0.84</c:v>
                </c:pt>
              </c:numCache>
            </c:numRef>
          </c:val>
          <c:smooth val="0"/>
          <c:extLst>
            <c:ext xmlns:c16="http://schemas.microsoft.com/office/drawing/2014/chart" uri="{C3380CC4-5D6E-409C-BE32-E72D297353CC}">
              <c16:uniqueId val="{00000002-047B-4253-82C9-666A52FDB4A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0.22</c:v>
                </c:pt>
                <c:pt idx="2">
                  <c:v>#N/A</c:v>
                </c:pt>
                <c:pt idx="3">
                  <c:v>0.16</c:v>
                </c:pt>
                <c:pt idx="4">
                  <c:v>#N/A</c:v>
                </c:pt>
                <c:pt idx="5">
                  <c:v>0.2</c:v>
                </c:pt>
                <c:pt idx="6">
                  <c:v>#N/A</c:v>
                </c:pt>
                <c:pt idx="7">
                  <c:v>0.13</c:v>
                </c:pt>
                <c:pt idx="8">
                  <c:v>#N/A</c:v>
                </c:pt>
                <c:pt idx="9">
                  <c:v>0.01</c:v>
                </c:pt>
              </c:numCache>
            </c:numRef>
          </c:val>
          <c:extLst>
            <c:ext xmlns:c16="http://schemas.microsoft.com/office/drawing/2014/chart" uri="{C3380CC4-5D6E-409C-BE32-E72D297353CC}">
              <c16:uniqueId val="{00000000-A1A3-491C-AB86-5E8D698CE2C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1A3-491C-AB86-5E8D698CE2C2}"/>
            </c:ext>
          </c:extLst>
        </c:ser>
        <c:ser>
          <c:idx val="2"/>
          <c:order val="2"/>
          <c:tx>
            <c:strRef>
              <c:f>データシート!$A$29</c:f>
              <c:strCache>
                <c:ptCount val="1"/>
                <c:pt idx="0">
                  <c:v>介護保険特別会計（事業勘定）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A1A3-491C-AB86-5E8D698CE2C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0.03</c:v>
                </c:pt>
                <c:pt idx="4">
                  <c:v>#N/A</c:v>
                </c:pt>
                <c:pt idx="5">
                  <c:v>7.0000000000000007E-2</c:v>
                </c:pt>
                <c:pt idx="6">
                  <c:v>#N/A</c:v>
                </c:pt>
                <c:pt idx="7">
                  <c:v>0.09</c:v>
                </c:pt>
                <c:pt idx="8">
                  <c:v>#N/A</c:v>
                </c:pt>
                <c:pt idx="9">
                  <c:v>0.01</c:v>
                </c:pt>
              </c:numCache>
            </c:numRef>
          </c:val>
          <c:extLst>
            <c:ext xmlns:c16="http://schemas.microsoft.com/office/drawing/2014/chart" uri="{C3380CC4-5D6E-409C-BE32-E72D297353CC}">
              <c16:uniqueId val="{00000003-A1A3-491C-AB86-5E8D698CE2C2}"/>
            </c:ext>
          </c:extLst>
        </c:ser>
        <c:ser>
          <c:idx val="4"/>
          <c:order val="4"/>
          <c:tx>
            <c:strRef>
              <c:f>データシート!$A$31</c:f>
              <c:strCache>
                <c:ptCount val="1"/>
                <c:pt idx="0">
                  <c:v>国民健康保険特別会計（直営診療施設勘定）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4-A1A3-491C-AB86-5E8D698CE2C2}"/>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0.99</c:v>
                </c:pt>
                <c:pt idx="2">
                  <c:v>#N/A</c:v>
                </c:pt>
                <c:pt idx="3">
                  <c:v>0.75</c:v>
                </c:pt>
                <c:pt idx="4">
                  <c:v>#N/A</c:v>
                </c:pt>
                <c:pt idx="5">
                  <c:v>0.67</c:v>
                </c:pt>
                <c:pt idx="6">
                  <c:v>#N/A</c:v>
                </c:pt>
                <c:pt idx="7">
                  <c:v>0.72</c:v>
                </c:pt>
                <c:pt idx="8">
                  <c:v>#N/A</c:v>
                </c:pt>
                <c:pt idx="9">
                  <c:v>0.75</c:v>
                </c:pt>
              </c:numCache>
            </c:numRef>
          </c:val>
          <c:extLst>
            <c:ext xmlns:c16="http://schemas.microsoft.com/office/drawing/2014/chart" uri="{C3380CC4-5D6E-409C-BE32-E72D297353CC}">
              <c16:uniqueId val="{00000005-A1A3-491C-AB86-5E8D698CE2C2}"/>
            </c:ext>
          </c:extLst>
        </c:ser>
        <c:ser>
          <c:idx val="6"/>
          <c:order val="6"/>
          <c:tx>
            <c:strRef>
              <c:f>データシート!$A$33</c:f>
              <c:strCache>
                <c:ptCount val="1"/>
                <c:pt idx="0">
                  <c:v>介護保険特別会計（保険勘定）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0.86</c:v>
                </c:pt>
                <c:pt idx="2">
                  <c:v>#N/A</c:v>
                </c:pt>
                <c:pt idx="3">
                  <c:v>1.2</c:v>
                </c:pt>
                <c:pt idx="4">
                  <c:v>#N/A</c:v>
                </c:pt>
                <c:pt idx="5">
                  <c:v>1.91</c:v>
                </c:pt>
                <c:pt idx="6">
                  <c:v>#N/A</c:v>
                </c:pt>
                <c:pt idx="7">
                  <c:v>2.7</c:v>
                </c:pt>
                <c:pt idx="8">
                  <c:v>#N/A</c:v>
                </c:pt>
                <c:pt idx="9">
                  <c:v>2.82</c:v>
                </c:pt>
              </c:numCache>
            </c:numRef>
          </c:val>
          <c:extLst>
            <c:ext xmlns:c16="http://schemas.microsoft.com/office/drawing/2014/chart" uri="{C3380CC4-5D6E-409C-BE32-E72D297353CC}">
              <c16:uniqueId val="{00000006-A1A3-491C-AB86-5E8D698CE2C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12.09</c:v>
                </c:pt>
                <c:pt idx="2">
                  <c:v>#N/A</c:v>
                </c:pt>
                <c:pt idx="3">
                  <c:v>13.67</c:v>
                </c:pt>
                <c:pt idx="4">
                  <c:v>#N/A</c:v>
                </c:pt>
                <c:pt idx="5">
                  <c:v>11.68</c:v>
                </c:pt>
                <c:pt idx="6">
                  <c:v>#N/A</c:v>
                </c:pt>
                <c:pt idx="7">
                  <c:v>11.98</c:v>
                </c:pt>
                <c:pt idx="8">
                  <c:v>#N/A</c:v>
                </c:pt>
                <c:pt idx="9">
                  <c:v>10.78</c:v>
                </c:pt>
              </c:numCache>
            </c:numRef>
          </c:val>
          <c:extLst>
            <c:ext xmlns:c16="http://schemas.microsoft.com/office/drawing/2014/chart" uri="{C3380CC4-5D6E-409C-BE32-E72D297353CC}">
              <c16:uniqueId val="{00000007-A1A3-491C-AB86-5E8D698CE2C2}"/>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12.24</c:v>
                </c:pt>
                <c:pt idx="2">
                  <c:v>#N/A</c:v>
                </c:pt>
                <c:pt idx="3">
                  <c:v>11.02</c:v>
                </c:pt>
                <c:pt idx="4">
                  <c:v>#N/A</c:v>
                </c:pt>
                <c:pt idx="5">
                  <c:v>11.37</c:v>
                </c:pt>
                <c:pt idx="6">
                  <c:v>#N/A</c:v>
                </c:pt>
                <c:pt idx="7">
                  <c:v>12.01</c:v>
                </c:pt>
                <c:pt idx="8">
                  <c:v>#N/A</c:v>
                </c:pt>
                <c:pt idx="9">
                  <c:v>11.8</c:v>
                </c:pt>
              </c:numCache>
            </c:numRef>
          </c:val>
          <c:extLst>
            <c:ext xmlns:c16="http://schemas.microsoft.com/office/drawing/2014/chart" uri="{C3380CC4-5D6E-409C-BE32-E72D297353CC}">
              <c16:uniqueId val="{00000008-A1A3-491C-AB86-5E8D698CE2C2}"/>
            </c:ext>
          </c:extLst>
        </c:ser>
        <c:ser>
          <c:idx val="9"/>
          <c:order val="9"/>
          <c:tx>
            <c:strRef>
              <c:f>データシート!$A$36</c:f>
              <c:strCache>
                <c:ptCount val="1"/>
                <c:pt idx="0">
                  <c:v>国民健康保険病院事業会計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13.79</c:v>
                </c:pt>
                <c:pt idx="2">
                  <c:v>#N/A</c:v>
                </c:pt>
                <c:pt idx="3">
                  <c:v>13.95</c:v>
                </c:pt>
                <c:pt idx="4">
                  <c:v>#N/A</c:v>
                </c:pt>
                <c:pt idx="5">
                  <c:v>14</c:v>
                </c:pt>
                <c:pt idx="6">
                  <c:v>#N/A</c:v>
                </c:pt>
                <c:pt idx="7">
                  <c:v>14.01</c:v>
                </c:pt>
                <c:pt idx="8">
                  <c:v>#N/A</c:v>
                </c:pt>
                <c:pt idx="9">
                  <c:v>12.06</c:v>
                </c:pt>
              </c:numCache>
            </c:numRef>
          </c:val>
          <c:extLst>
            <c:ext xmlns:c16="http://schemas.microsoft.com/office/drawing/2014/chart" uri="{C3380CC4-5D6E-409C-BE32-E72D297353CC}">
              <c16:uniqueId val="{00000009-A1A3-491C-AB86-5E8D698CE2C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2668</c:v>
                </c:pt>
                <c:pt idx="5">
                  <c:v>2539</c:v>
                </c:pt>
                <c:pt idx="8">
                  <c:v>2300</c:v>
                </c:pt>
                <c:pt idx="11">
                  <c:v>2002</c:v>
                </c:pt>
                <c:pt idx="14">
                  <c:v>1765</c:v>
                </c:pt>
              </c:numCache>
            </c:numRef>
          </c:val>
          <c:extLst>
            <c:ext xmlns:c16="http://schemas.microsoft.com/office/drawing/2014/chart" uri="{C3380CC4-5D6E-409C-BE32-E72D297353CC}">
              <c16:uniqueId val="{00000000-6097-40D2-B681-DB329526A7B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097-40D2-B681-DB329526A7B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23</c:v>
                </c:pt>
                <c:pt idx="3">
                  <c:v>23</c:v>
                </c:pt>
                <c:pt idx="6">
                  <c:v>7</c:v>
                </c:pt>
                <c:pt idx="9">
                  <c:v>0</c:v>
                </c:pt>
                <c:pt idx="12">
                  <c:v>0</c:v>
                </c:pt>
              </c:numCache>
            </c:numRef>
          </c:val>
          <c:extLst>
            <c:ext xmlns:c16="http://schemas.microsoft.com/office/drawing/2014/chart" uri="{C3380CC4-5D6E-409C-BE32-E72D297353CC}">
              <c16:uniqueId val="{00000002-6097-40D2-B681-DB329526A7B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17</c:v>
                </c:pt>
                <c:pt idx="6">
                  <c:v>17</c:v>
                </c:pt>
                <c:pt idx="9">
                  <c:v>0</c:v>
                </c:pt>
                <c:pt idx="12">
                  <c:v>0</c:v>
                </c:pt>
              </c:numCache>
            </c:numRef>
          </c:val>
          <c:extLst>
            <c:ext xmlns:c16="http://schemas.microsoft.com/office/drawing/2014/chart" uri="{C3380CC4-5D6E-409C-BE32-E72D297353CC}">
              <c16:uniqueId val="{00000003-6097-40D2-B681-DB329526A7B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946</c:v>
                </c:pt>
                <c:pt idx="3">
                  <c:v>933</c:v>
                </c:pt>
                <c:pt idx="6">
                  <c:v>931</c:v>
                </c:pt>
                <c:pt idx="9">
                  <c:v>906</c:v>
                </c:pt>
                <c:pt idx="12">
                  <c:v>780</c:v>
                </c:pt>
              </c:numCache>
            </c:numRef>
          </c:val>
          <c:extLst>
            <c:ext xmlns:c16="http://schemas.microsoft.com/office/drawing/2014/chart" uri="{C3380CC4-5D6E-409C-BE32-E72D297353CC}">
              <c16:uniqueId val="{00000004-6097-40D2-B681-DB329526A7B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97-40D2-B681-DB329526A7B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97-40D2-B681-DB329526A7B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2851</c:v>
                </c:pt>
                <c:pt idx="3">
                  <c:v>2721</c:v>
                </c:pt>
                <c:pt idx="6">
                  <c:v>2435</c:v>
                </c:pt>
                <c:pt idx="9">
                  <c:v>2013</c:v>
                </c:pt>
                <c:pt idx="12">
                  <c:v>1704</c:v>
                </c:pt>
              </c:numCache>
            </c:numRef>
          </c:val>
          <c:extLst>
            <c:ext xmlns:c16="http://schemas.microsoft.com/office/drawing/2014/chart" uri="{C3380CC4-5D6E-409C-BE32-E72D297353CC}">
              <c16:uniqueId val="{00000007-6097-40D2-B681-DB329526A7B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1169</c:v>
                </c:pt>
                <c:pt idx="2">
                  <c:v>#N/A</c:v>
                </c:pt>
                <c:pt idx="3">
                  <c:v>#N/A</c:v>
                </c:pt>
                <c:pt idx="4">
                  <c:v>1155</c:v>
                </c:pt>
                <c:pt idx="5">
                  <c:v>#N/A</c:v>
                </c:pt>
                <c:pt idx="6">
                  <c:v>#N/A</c:v>
                </c:pt>
                <c:pt idx="7">
                  <c:v>1090</c:v>
                </c:pt>
                <c:pt idx="8">
                  <c:v>#N/A</c:v>
                </c:pt>
                <c:pt idx="9">
                  <c:v>#N/A</c:v>
                </c:pt>
                <c:pt idx="10">
                  <c:v>917</c:v>
                </c:pt>
                <c:pt idx="11">
                  <c:v>#N/A</c:v>
                </c:pt>
                <c:pt idx="12">
                  <c:v>#N/A</c:v>
                </c:pt>
                <c:pt idx="13">
                  <c:v>719</c:v>
                </c:pt>
                <c:pt idx="14">
                  <c:v>#N/A</c:v>
                </c:pt>
              </c:numCache>
            </c:numRef>
          </c:val>
          <c:smooth val="0"/>
          <c:extLst>
            <c:ext xmlns:c16="http://schemas.microsoft.com/office/drawing/2014/chart" uri="{C3380CC4-5D6E-409C-BE32-E72D297353CC}">
              <c16:uniqueId val="{00000008-6097-40D2-B681-DB329526A7B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17715</c:v>
                </c:pt>
                <c:pt idx="5">
                  <c:v>15825</c:v>
                </c:pt>
                <c:pt idx="8">
                  <c:v>15042</c:v>
                </c:pt>
                <c:pt idx="11">
                  <c:v>13893</c:v>
                </c:pt>
                <c:pt idx="14">
                  <c:v>13168</c:v>
                </c:pt>
              </c:numCache>
            </c:numRef>
          </c:val>
          <c:extLst>
            <c:ext xmlns:c16="http://schemas.microsoft.com/office/drawing/2014/chart" uri="{C3380CC4-5D6E-409C-BE32-E72D297353CC}">
              <c16:uniqueId val="{00000000-C43A-42E0-91F6-473FAD7EB13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149</c:v>
                </c:pt>
                <c:pt idx="5">
                  <c:v>102</c:v>
                </c:pt>
                <c:pt idx="8">
                  <c:v>63</c:v>
                </c:pt>
                <c:pt idx="11">
                  <c:v>46</c:v>
                </c:pt>
                <c:pt idx="14">
                  <c:v>40</c:v>
                </c:pt>
              </c:numCache>
            </c:numRef>
          </c:val>
          <c:extLst>
            <c:ext xmlns:c16="http://schemas.microsoft.com/office/drawing/2014/chart" uri="{C3380CC4-5D6E-409C-BE32-E72D297353CC}">
              <c16:uniqueId val="{00000001-C43A-42E0-91F6-473FAD7EB13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13701</c:v>
                </c:pt>
                <c:pt idx="5">
                  <c:v>14181</c:v>
                </c:pt>
                <c:pt idx="8">
                  <c:v>14493</c:v>
                </c:pt>
                <c:pt idx="11">
                  <c:v>14295</c:v>
                </c:pt>
                <c:pt idx="14">
                  <c:v>13880</c:v>
                </c:pt>
              </c:numCache>
            </c:numRef>
          </c:val>
          <c:extLst>
            <c:ext xmlns:c16="http://schemas.microsoft.com/office/drawing/2014/chart" uri="{C3380CC4-5D6E-409C-BE32-E72D297353CC}">
              <c16:uniqueId val="{00000002-C43A-42E0-91F6-473FAD7EB13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43A-42E0-91F6-473FAD7EB13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43A-42E0-91F6-473FAD7EB13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3A-42E0-91F6-473FAD7EB13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2700</c:v>
                </c:pt>
                <c:pt idx="3">
                  <c:v>2689</c:v>
                </c:pt>
                <c:pt idx="6">
                  <c:v>2541</c:v>
                </c:pt>
                <c:pt idx="9">
                  <c:v>2548</c:v>
                </c:pt>
                <c:pt idx="12">
                  <c:v>2402</c:v>
                </c:pt>
              </c:numCache>
            </c:numRef>
          </c:val>
          <c:extLst>
            <c:ext xmlns:c16="http://schemas.microsoft.com/office/drawing/2014/chart" uri="{C3380CC4-5D6E-409C-BE32-E72D297353CC}">
              <c16:uniqueId val="{00000006-C43A-42E0-91F6-473FAD7EB13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34</c:v>
                </c:pt>
                <c:pt idx="3">
                  <c:v>17</c:v>
                </c:pt>
                <c:pt idx="6">
                  <c:v>0</c:v>
                </c:pt>
                <c:pt idx="9">
                  <c:v>0</c:v>
                </c:pt>
                <c:pt idx="12">
                  <c:v>0</c:v>
                </c:pt>
              </c:numCache>
            </c:numRef>
          </c:val>
          <c:extLst>
            <c:ext xmlns:c16="http://schemas.microsoft.com/office/drawing/2014/chart" uri="{C3380CC4-5D6E-409C-BE32-E72D297353CC}">
              <c16:uniqueId val="{00000007-C43A-42E0-91F6-473FAD7EB13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7890</c:v>
                </c:pt>
                <c:pt idx="3">
                  <c:v>7322</c:v>
                </c:pt>
                <c:pt idx="6">
                  <c:v>6788</c:v>
                </c:pt>
                <c:pt idx="9">
                  <c:v>6292</c:v>
                </c:pt>
                <c:pt idx="12">
                  <c:v>5373</c:v>
                </c:pt>
              </c:numCache>
            </c:numRef>
          </c:val>
          <c:extLst>
            <c:ext xmlns:c16="http://schemas.microsoft.com/office/drawing/2014/chart" uri="{C3380CC4-5D6E-409C-BE32-E72D297353CC}">
              <c16:uniqueId val="{00000008-C43A-42E0-91F6-473FAD7EB13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29</c:v>
                </c:pt>
                <c:pt idx="3">
                  <c:v>7</c:v>
                </c:pt>
                <c:pt idx="6">
                  <c:v>0</c:v>
                </c:pt>
                <c:pt idx="9">
                  <c:v>0</c:v>
                </c:pt>
                <c:pt idx="12">
                  <c:v>0</c:v>
                </c:pt>
              </c:numCache>
            </c:numRef>
          </c:val>
          <c:extLst>
            <c:ext xmlns:c16="http://schemas.microsoft.com/office/drawing/2014/chart" uri="{C3380CC4-5D6E-409C-BE32-E72D297353CC}">
              <c16:uniqueId val="{00000009-C43A-42E0-91F6-473FAD7EB13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14820</c:v>
                </c:pt>
                <c:pt idx="3">
                  <c:v>13287</c:v>
                </c:pt>
                <c:pt idx="6">
                  <c:v>11844</c:v>
                </c:pt>
                <c:pt idx="9">
                  <c:v>10771</c:v>
                </c:pt>
                <c:pt idx="12">
                  <c:v>10546</c:v>
                </c:pt>
              </c:numCache>
            </c:numRef>
          </c:val>
          <c:extLst>
            <c:ext xmlns:c16="http://schemas.microsoft.com/office/drawing/2014/chart" uri="{C3380CC4-5D6E-409C-BE32-E72D297353CC}">
              <c16:uniqueId val="{0000000A-C43A-42E0-91F6-473FAD7EB13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43A-42E0-91F6-473FAD7EB13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6439</c:v>
                </c:pt>
                <c:pt idx="1">
                  <c:v>3161</c:v>
                </c:pt>
                <c:pt idx="2">
                  <c:v>3208</c:v>
                </c:pt>
              </c:numCache>
            </c:numRef>
          </c:val>
          <c:extLst>
            <c:ext xmlns:c16="http://schemas.microsoft.com/office/drawing/2014/chart" uri="{C3380CC4-5D6E-409C-BE32-E72D297353CC}">
              <c16:uniqueId val="{00000000-349B-4E2F-BB53-DB02CD8F3DD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68</c:v>
                </c:pt>
                <c:pt idx="1">
                  <c:v>68</c:v>
                </c:pt>
                <c:pt idx="2">
                  <c:v>68</c:v>
                </c:pt>
              </c:numCache>
            </c:numRef>
          </c:val>
          <c:extLst>
            <c:ext xmlns:c16="http://schemas.microsoft.com/office/drawing/2014/chart" uri="{C3380CC4-5D6E-409C-BE32-E72D297353CC}">
              <c16:uniqueId val="{00000001-349B-4E2F-BB53-DB02CD8F3DD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8433</c:v>
                </c:pt>
                <c:pt idx="1">
                  <c:v>11517</c:v>
                </c:pt>
                <c:pt idx="2">
                  <c:v>10980</c:v>
                </c:pt>
              </c:numCache>
            </c:numRef>
          </c:val>
          <c:extLst>
            <c:ext xmlns:c16="http://schemas.microsoft.com/office/drawing/2014/chart" uri="{C3380CC4-5D6E-409C-BE32-E72D297353CC}">
              <c16:uniqueId val="{00000002-349B-4E2F-BB53-DB02CD8F3DD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{4082D514-4585-4F2D-9742-9D543091B8C8}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81A-461F-BA2B-758CFAEC13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{3BE0BCE8-2B29-44BA-AB15-542F238FB53D}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1A-461F-BA2B-758CFAEC13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{D5C8FB0D-8FAF-4F76-815A-1E03B53D2C8B}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1A-461F-BA2B-758CFAEC13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{9AF54CA3-F466-4348-B817-2B3E86DFB0A3}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1A-461F-BA2B-758CFAEC13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{E93E6A79-3E7E-42A8-ADD4-F37CB05AE293}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1A-461F-BA2B-758CFAEC13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{E559A1F2-2D05-42A3-852B-693185A1B718}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81A-461F-BA2B-758CFAEC13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{DC7A32A6-C34C-4E12-BDE6-CECC3A48DCB1}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81A-461F-BA2B-758CFAEC13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{26E19146-947E-4537-95C2-46EE1A2CBB5D}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81A-461F-BA2B-758CFAEC13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{C5F2B3C9-6E2B-44CB-AE26-0B07610CFD58}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81A-461F-BA2B-758CFAEC13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66.7</c:v>
                </c:pt>
                <c:pt idx="16">
                  <c:v>68.2</c:v>
                </c:pt>
                <c:pt idx="24">
                  <c:v>69.7</c:v>
                </c:pt>
                <c:pt idx="32">
                  <c:v>71.3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81A-461F-BA2B-758CFAEC13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{F7A38285-C570-4122-B04B-3FC6204E3D26}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81A-461F-BA2B-758CFAEC13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{11B54194-F5F2-4ACC-A49D-FEB922D7F770}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1A-461F-BA2B-758CFAEC13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{771693FD-9A77-4159-AA8A-7C16E51E87C3}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1A-461F-BA2B-758CFAEC13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{023EC298-0E5A-4452-B9A6-0D6CE92529ED}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1A-461F-BA2B-758CFAEC13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{95B03C9B-C08D-4016-B6F8-8C129734F1C7}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1A-461F-BA2B-758CFAEC13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{F832E82E-949B-4754-942A-6A00B395C09E}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81A-461F-BA2B-758CFAEC13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{1879B74C-5741-4151-81F4-8C489E9E5A3F}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81A-461F-BA2B-758CFAEC13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{CF53E6DA-1AB2-4FC2-BA61-0F75805A9062}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81A-461F-BA2B-758CFAEC13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{9FDF38C8-DA67-407F-B45E-5E44EA0277BC}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81A-461F-BA2B-758CFAEC13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781A-461F-BA2B-758CFAEC1344}"/>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{D689830A-A87D-47E6-9A4E-0A5BC79D694F}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4BB-45CB-997B-AECAA74D0A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{6E665C81-C272-48A0-B403-CFCAA8B2FA99}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BB-45CB-997B-AECAA74D0A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{38A1CE64-90C3-4037-9C85-32A13BB73301}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BB-45CB-997B-AECAA74D0A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{68583182-02FB-4012-91A3-F5CB918D9328}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BB-45CB-997B-AECAA74D0A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{E92A719E-B35E-4808-938B-ED6733BF3027}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BB-45CB-997B-AECAA74D0AE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{3B2F09AB-B45A-4E24-AF34-6ED4C90C0C81}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4BB-45CB-997B-AECAA74D0AE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{0AD78F77-B51E-435A-95A9-0FB51D23EC84}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4BB-45CB-997B-AECAA74D0AE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{B634B305-08B0-4A94-9BC7-0225017D12DD}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4BB-45CB-997B-AECAA74D0AE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{823C1E7F-E860-4B63-AF90-52FD6D00529A}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4BB-45CB-997B-AECAA74D0A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13.8</c:v>
                </c:pt>
                <c:pt idx="8">
                  <c:v>13.7</c:v>
                </c:pt>
                <c:pt idx="16">
                  <c:v>13.3</c:v>
                </c:pt>
                <c:pt idx="24">
                  <c:v>12.2</c:v>
                </c:pt>
                <c:pt idx="32">
                  <c:v>10.6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4BB-45CB-997B-AECAA74D0AE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{0E1B30D6-ADFB-450D-8B41-D3B9DE0BE2B2}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4BB-45CB-997B-AECAA74D0AE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{C1F1502B-1928-4F01-854B-35272831F952}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BB-45CB-997B-AECAA74D0A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{50A754B7-0835-48FE-8960-BD5DE83612F1}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BB-45CB-997B-AECAA74D0A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{FDAFD8D2-151B-4A91-8EA3-E6B4840D9572}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BB-45CB-997B-AECAA74D0A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{8440C468-0329-475E-8C7A-32B75D891CF0}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BB-45CB-997B-AECAA74D0AE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{42D78AC5-DFB2-463B-B954-D52563A93DF3}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4BB-45CB-997B-AECAA74D0AE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{9FA4FA93-EC37-4164-BC3F-4DD363ABDF4A}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4BB-45CB-997B-AECAA74D0AE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{D9501550-A53E-45A6-95F9-A51AD66F0B20}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4BB-45CB-997B-AECAA74D0AE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{4AE94564-178E-47E2-A535-E8D8D402CBE3}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4BB-45CB-997B-AECAA74D0A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4BB-45CB-997B-AECAA74D0AE9}"/>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岐阜県飛騨市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21,674
21,415
792.53
24,183,488
22,839,287
1,133,027
10,500,485
10,546,277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当市は全国平均（令和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月</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日現在</a:t>
          </a:r>
          <a:r>
            <a:rPr kumimoji="1" lang="en-US" altLang="ja-JP" sz="1200">
              <a:latin typeface="ＭＳ Ｐゴシック" panose="020B0600070205080204" pitchFamily="50" charset="-128"/>
              <a:ea typeface="ＭＳ Ｐゴシック" panose="020B0600070205080204" pitchFamily="50" charset="-128"/>
            </a:rPr>
            <a:t>29.3%</a:t>
          </a:r>
          <a:r>
            <a:rPr kumimoji="1" lang="ja-JP" altLang="en-US" sz="1200">
              <a:latin typeface="ＭＳ Ｐゴシック" panose="020B0600070205080204" pitchFamily="50" charset="-128"/>
              <a:ea typeface="ＭＳ Ｐゴシック" panose="020B0600070205080204" pitchFamily="50" charset="-128"/>
            </a:rPr>
            <a:t>）を上回る高齢化率（同</a:t>
          </a:r>
          <a:r>
            <a:rPr kumimoji="1" lang="en-US" altLang="ja-JP" sz="1200">
              <a:latin typeface="ＭＳ Ｐゴシック" panose="020B0600070205080204" pitchFamily="50" charset="-128"/>
              <a:ea typeface="ＭＳ Ｐゴシック" panose="020B0600070205080204" pitchFamily="50" charset="-128"/>
            </a:rPr>
            <a:t>40.4%</a:t>
          </a:r>
          <a:r>
            <a:rPr kumimoji="1" lang="ja-JP" altLang="en-US" sz="1200">
              <a:latin typeface="ＭＳ Ｐゴシック" panose="020B0600070205080204" pitchFamily="50" charset="-128"/>
              <a:ea typeface="ＭＳ Ｐゴシック" panose="020B0600070205080204" pitchFamily="50" charset="-128"/>
            </a:rPr>
            <a:t>）に加え、納税世代の著しい減少、中核産業の欠乏等により財政基盤が弱い。</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前年度に実施した基金再編の影響で歳出減が歳入減を上回ったことから財政力指数は保たれたが、類似団体平均を大きく下回っている状況は依然として残っている。公共施設の再編・集約化を加速させ、継続すべき事業の選別や経費の圧縮、事務負担軽減などを図ることで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07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155575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155575</xdr:rowOff>
    </xdr:from>
    <xdr:to>
      <xdr:col>15</xdr:col>
      <xdr:colOff>82550</xdr:colOff>
      <xdr:row>44</xdr:row>
      <xdr:rowOff>4233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5279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4233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151994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52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104775</xdr:rowOff>
    </xdr:from>
    <xdr:to>
      <xdr:col>15</xdr:col>
      <xdr:colOff>133350</xdr:colOff>
      <xdr:row>44</xdr:row>
      <xdr:rowOff>34925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19702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分子となる経常充当一財（歳出）においては、物価・人件費高騰の影響が大きく、歳出全般に渡って経常経費の膨張に繋がっているものの、公債費や特別会計への繰出金の減等から</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百万円の歳出抑制となった。また、分母となる経常一般財源（歳入）では、市内企業決算が好調であったことによる市民法人税収の増や国交付金の増、加えて普通交付税の追加交付などから前年度比</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億円の増ということもあり、令和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年度は経常的支出を賄う経常一財が大幅に上回ったことで経常収支比率が</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ポイント回復する結果となった。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しかしながら、物価高騰による歳出の膨張は否めないことから引き続き経費削減に努める。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165100</xdr:rowOff>
    </xdr:from>
    <xdr:to>
      <xdr:col>23</xdr:col>
      <xdr:colOff>133350</xdr:colOff>
      <xdr:row>64</xdr:row>
      <xdr:rowOff>39370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795000"/>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63500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0121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33867</xdr:rowOff>
    </xdr:from>
    <xdr:to>
      <xdr:col>15</xdr:col>
      <xdr:colOff>82550</xdr:colOff>
      <xdr:row>64</xdr:row>
      <xdr:rowOff>63500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35217"/>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33867</xdr:rowOff>
    </xdr:from>
    <xdr:to>
      <xdr:col>11</xdr:col>
      <xdr:colOff>31750</xdr:colOff>
      <xdr:row>64</xdr:row>
      <xdr:rowOff>143933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35217"/>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130827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12700</xdr:rowOff>
    </xdr:from>
    <xdr:to>
      <xdr:col>15</xdr:col>
      <xdr:colOff>133350</xdr:colOff>
      <xdr:row>64</xdr:row>
      <xdr:rowOff>114300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99077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154517</xdr:rowOff>
    </xdr:from>
    <xdr:to>
      <xdr:col>11</xdr:col>
      <xdr:colOff>82550</xdr:colOff>
      <xdr:row>63</xdr:row>
      <xdr:rowOff>84667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69444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93133</xdr:rowOff>
    </xdr:from>
    <xdr:to>
      <xdr:col>7</xdr:col>
      <xdr:colOff>31750</xdr:colOff>
      <xdr:row>65</xdr:row>
      <xdr:rowOff>23283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8060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[364,703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当市は市町村合併により広大な面積を有し、広範囲を網羅した行政運営のため、行政関係で</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つの振興事務所（支所）、消防関係で</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つの支所を抱える一方、少子高齢化や労働者人口の流出などによる人口減が進み、人口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人あたりの人件費・物件費等が類似団体の平均よりも高い水準となる傾向にある。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年度は大雪の影響から除雪委託料が前年度比</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倍となったことや人事給与業務などのアウトソーシング化を始めたことから物件費等が上昇。一方で人事院勧告に伴う人件費増も重なり人口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人当たりの経費は近年になく増嵩する結果となった。　</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26505</xdr:rowOff>
    </xdr:from>
    <xdr:to>
      <xdr:col>23</xdr:col>
      <xdr:colOff>133350</xdr:colOff>
      <xdr:row>88</xdr:row>
      <xdr:rowOff>70957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942655"/>
          <a:ext cx="838200" cy="21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98960</xdr:rowOff>
    </xdr:from>
    <xdr:to>
      <xdr:col>19</xdr:col>
      <xdr:colOff>133350</xdr:colOff>
      <xdr:row>87</xdr:row>
      <xdr:rowOff>26505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843660"/>
          <a:ext cx="889000" cy="9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98960</xdr:rowOff>
    </xdr:from>
    <xdr:to>
      <xdr:col>15</xdr:col>
      <xdr:colOff>82550</xdr:colOff>
      <xdr:row>86</xdr:row>
      <xdr:rowOff>120783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843660"/>
          <a:ext cx="889000" cy="2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4993</xdr:rowOff>
    </xdr:from>
    <xdr:to>
      <xdr:col>11</xdr:col>
      <xdr:colOff>31750</xdr:colOff>
      <xdr:row>86</xdr:row>
      <xdr:rowOff>120783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749693"/>
          <a:ext cx="889000" cy="11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20157</xdr:rowOff>
    </xdr:from>
    <xdr:to>
      <xdr:col>23</xdr:col>
      <xdr:colOff>184150</xdr:colOff>
      <xdr:row>88</xdr:row>
      <xdr:rowOff>121757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10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87484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00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147155</xdr:rowOff>
    </xdr:from>
    <xdr:to>
      <xdr:col>19</xdr:col>
      <xdr:colOff>184150</xdr:colOff>
      <xdr:row>87</xdr:row>
      <xdr:rowOff>77305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89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62082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978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48160</xdr:rowOff>
    </xdr:from>
    <xdr:to>
      <xdr:col>15</xdr:col>
      <xdr:colOff>133350</xdr:colOff>
      <xdr:row>86</xdr:row>
      <xdr:rowOff>149760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79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134537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87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69983</xdr:rowOff>
    </xdr:from>
    <xdr:to>
      <xdr:col>11</xdr:col>
      <xdr:colOff>82550</xdr:colOff>
      <xdr:row>87</xdr:row>
      <xdr:rowOff>133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81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156360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901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125643</xdr:rowOff>
    </xdr:from>
    <xdr:to>
      <xdr:col>7</xdr:col>
      <xdr:colOff>31750</xdr:colOff>
      <xdr:row>86</xdr:row>
      <xdr:rowOff>55793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69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40570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78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類似団体との比較では</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ポイント低くなっているが、今後も進む人口減少と限られた財源の中で有効かつ充実した施策を推進していくためにも、人件費の縮減は不可欠である。</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今後も定員適正化計画に基づく定員管理を図るとともに、自治体規模に見合った適正な給与水準の維持に努める。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148771</xdr:rowOff>
    </xdr:from>
    <xdr:to>
      <xdr:col>81</xdr:col>
      <xdr:colOff>44450</xdr:colOff>
      <xdr:row>82</xdr:row>
      <xdr:rowOff>80736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036221"/>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148771</xdr:rowOff>
    </xdr:from>
    <xdr:to>
      <xdr:col>77</xdr:col>
      <xdr:colOff>44450</xdr:colOff>
      <xdr:row>82</xdr:row>
      <xdr:rowOff>80736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03622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46264</xdr:rowOff>
    </xdr:from>
    <xdr:to>
      <xdr:col>72</xdr:col>
      <xdr:colOff>203200</xdr:colOff>
      <xdr:row>82</xdr:row>
      <xdr:rowOff>80736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1051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79829</xdr:rowOff>
    </xdr:from>
    <xdr:to>
      <xdr:col>68</xdr:col>
      <xdr:colOff>152400</xdr:colOff>
      <xdr:row>82</xdr:row>
      <xdr:rowOff>46264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967279"/>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29936</xdr:rowOff>
    </xdr:from>
    <xdr:to>
      <xdr:col>81</xdr:col>
      <xdr:colOff>95250</xdr:colOff>
      <xdr:row>82</xdr:row>
      <xdr:rowOff>131536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46463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3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97971</xdr:rowOff>
    </xdr:from>
    <xdr:to>
      <xdr:col>77</xdr:col>
      <xdr:colOff>95250</xdr:colOff>
      <xdr:row>82</xdr:row>
      <xdr:rowOff>28121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54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29936</xdr:rowOff>
    </xdr:from>
    <xdr:to>
      <xdr:col>73</xdr:col>
      <xdr:colOff>44450</xdr:colOff>
      <xdr:row>82</xdr:row>
      <xdr:rowOff>131536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141713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166914</xdr:rowOff>
    </xdr:from>
    <xdr:to>
      <xdr:col>68</xdr:col>
      <xdr:colOff>203200</xdr:colOff>
      <xdr:row>82</xdr:row>
      <xdr:rowOff>97064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107241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82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29029</xdr:rowOff>
    </xdr:from>
    <xdr:to>
      <xdr:col>64</xdr:col>
      <xdr:colOff>152400</xdr:colOff>
      <xdr:row>81</xdr:row>
      <xdr:rowOff>130629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140806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定員適正化計画では高まる行政ニーズや国等の制度創設による業務の増加への対応、また、予測できない休業や急な退職に対応できるよう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職員実数を</a:t>
          </a:r>
          <a:r>
            <a:rPr kumimoji="1" lang="en-US" altLang="ja-JP" sz="1300">
              <a:latin typeface="ＭＳ Ｐゴシック" panose="020B0600070205080204" pitchFamily="50" charset="-128"/>
              <a:ea typeface="ＭＳ Ｐゴシック" panose="020B0600070205080204" pitchFamily="50" charset="-128"/>
            </a:rPr>
            <a:t>470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484</a:t>
          </a:r>
          <a:r>
            <a:rPr kumimoji="1" lang="ja-JP" altLang="en-US" sz="1300">
              <a:latin typeface="ＭＳ Ｐゴシック" panose="020B0600070205080204" pitchFamily="50" charset="-128"/>
              <a:ea typeface="ＭＳ Ｐゴシック" panose="020B0600070205080204" pitchFamily="50" charset="-128"/>
            </a:rPr>
            <a:t>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幅をもち、財政計画の人件費を勘案しつつ適正な人員配置を目指している。類似団体との比較して多い状況となっている理由として、当市は広域であることから、安心安全な生活確保という面からもある程度の地域ごとに支所及び消防機能の設置とそれに伴う職員配置が必要であり、現在以上の組織効率化が困難なためで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91742</xdr:rowOff>
    </xdr:from>
    <xdr:to>
      <xdr:col>81</xdr:col>
      <xdr:colOff>44450</xdr:colOff>
      <xdr:row>66</xdr:row>
      <xdr:rowOff>154940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407442"/>
          <a:ext cx="83820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22799</xdr:rowOff>
    </xdr:from>
    <xdr:to>
      <xdr:col>77</xdr:col>
      <xdr:colOff>44450</xdr:colOff>
      <xdr:row>66</xdr:row>
      <xdr:rowOff>91742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338499"/>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105773</xdr:rowOff>
    </xdr:from>
    <xdr:to>
      <xdr:col>72</xdr:col>
      <xdr:colOff>203200</xdr:colOff>
      <xdr:row>66</xdr:row>
      <xdr:rowOff>22799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250023"/>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74749</xdr:rowOff>
    </xdr:from>
    <xdr:to>
      <xdr:col>68</xdr:col>
      <xdr:colOff>152400</xdr:colOff>
      <xdr:row>65</xdr:row>
      <xdr:rowOff>105773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21899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104140</xdr:rowOff>
    </xdr:from>
    <xdr:to>
      <xdr:col>81</xdr:col>
      <xdr:colOff>95250</xdr:colOff>
      <xdr:row>67</xdr:row>
      <xdr:rowOff>34290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41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31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40942</xdr:rowOff>
    </xdr:from>
    <xdr:to>
      <xdr:col>77</xdr:col>
      <xdr:colOff>95250</xdr:colOff>
      <xdr:row>66</xdr:row>
      <xdr:rowOff>142542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35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127319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443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143449</xdr:rowOff>
    </xdr:from>
    <xdr:to>
      <xdr:col>73</xdr:col>
      <xdr:colOff>44450</xdr:colOff>
      <xdr:row>66</xdr:row>
      <xdr:rowOff>73599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28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58376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374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54973</xdr:rowOff>
    </xdr:from>
    <xdr:to>
      <xdr:col>68</xdr:col>
      <xdr:colOff>203200</xdr:colOff>
      <xdr:row>65</xdr:row>
      <xdr:rowOff>156573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19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141350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285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23949</xdr:rowOff>
    </xdr:from>
    <xdr:to>
      <xdr:col>64</xdr:col>
      <xdr:colOff>152400</xdr:colOff>
      <xdr:row>65</xdr:row>
      <xdr:rowOff>125549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16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110326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254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年度は分母が減少するも分子の減少幅の方が大きく、</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ヶ年平均の実質公債費率は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％好転する結果となった。しかしながら、過去に発行した合併特例債などの償還がおおよそ完了してきていることから、今後は公債費の大幅な減少は見込めない。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償還額が新規発行額を上回る「プライマリーバランスの黒字化」運営を前提に、総合政策指針において定めた年間借入額の上限を厳守し、今後の大型投資事業の選別を図る。その上で、交付税算入率の高い起債メニューの活用を行うことで、現在の実質公債費比率の維持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170039</xdr:rowOff>
    </xdr:from>
    <xdr:to>
      <xdr:col>81</xdr:col>
      <xdr:colOff>44450</xdr:colOff>
      <xdr:row>43</xdr:row>
      <xdr:rowOff>41628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199489"/>
          <a:ext cx="8382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41628</xdr:rowOff>
    </xdr:from>
    <xdr:to>
      <xdr:col>77</xdr:col>
      <xdr:colOff>44450</xdr:colOff>
      <xdr:row>44</xdr:row>
      <xdr:rowOff>17639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413978"/>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17639</xdr:rowOff>
    </xdr:from>
    <xdr:to>
      <xdr:col>72</xdr:col>
      <xdr:colOff>203200</xdr:colOff>
      <xdr:row>44</xdr:row>
      <xdr:rowOff>71261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56143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71261</xdr:rowOff>
    </xdr:from>
    <xdr:to>
      <xdr:col>68</xdr:col>
      <xdr:colOff>152400</xdr:colOff>
      <xdr:row>44</xdr:row>
      <xdr:rowOff>84667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6150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119239</xdr:rowOff>
    </xdr:from>
    <xdr:to>
      <xdr:col>81</xdr:col>
      <xdr:colOff>95250</xdr:colOff>
      <xdr:row>42</xdr:row>
      <xdr:rowOff>49389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91316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2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162278</xdr:rowOff>
    </xdr:from>
    <xdr:to>
      <xdr:col>77</xdr:col>
      <xdr:colOff>95250</xdr:colOff>
      <xdr:row>43</xdr:row>
      <xdr:rowOff>92428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77205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138289</xdr:rowOff>
    </xdr:from>
    <xdr:to>
      <xdr:col>73</xdr:col>
      <xdr:colOff>44450</xdr:colOff>
      <xdr:row>44</xdr:row>
      <xdr:rowOff>68439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53216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59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20461</xdr:rowOff>
    </xdr:from>
    <xdr:to>
      <xdr:col>68</xdr:col>
      <xdr:colOff>203200</xdr:colOff>
      <xdr:row>44</xdr:row>
      <xdr:rowOff>122061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106838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6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33867</xdr:rowOff>
    </xdr:from>
    <xdr:to>
      <xdr:col>64</xdr:col>
      <xdr:colOff>152400</xdr:colOff>
      <xdr:row>44</xdr:row>
      <xdr:rowOff>135467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120244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年度は、充当可能財源が前年度比</a:t>
          </a:r>
          <a:r>
            <a:rPr kumimoji="1" lang="en-US" altLang="ja-JP" sz="1200">
              <a:latin typeface="ＭＳ Ｐゴシック" panose="020B0600070205080204" pitchFamily="50" charset="-128"/>
              <a:ea typeface="ＭＳ Ｐゴシック" panose="020B0600070205080204" pitchFamily="50" charset="-128"/>
            </a:rPr>
            <a:t>11.5</a:t>
          </a:r>
          <a:r>
            <a:rPr kumimoji="1" lang="ja-JP" altLang="en-US" sz="1200">
              <a:latin typeface="ＭＳ Ｐゴシック" panose="020B0600070205080204" pitchFamily="50" charset="-128"/>
              <a:ea typeface="ＭＳ Ｐゴシック" panose="020B0600070205080204" pitchFamily="50" charset="-128"/>
            </a:rPr>
            <a:t>億円減となるも、公債費の減などにより負担額自体が</a:t>
          </a:r>
          <a:r>
            <a:rPr kumimoji="1" lang="en-US" altLang="ja-JP" sz="1200">
              <a:latin typeface="ＭＳ Ｐゴシック" panose="020B0600070205080204" pitchFamily="50" charset="-128"/>
              <a:ea typeface="ＭＳ Ｐゴシック" panose="020B0600070205080204" pitchFamily="50" charset="-128"/>
            </a:rPr>
            <a:t>13.0</a:t>
          </a:r>
          <a:r>
            <a:rPr kumimoji="1" lang="ja-JP" altLang="en-US" sz="1200">
              <a:latin typeface="ＭＳ Ｐゴシック" panose="020B0600070205080204" pitchFamily="50" charset="-128"/>
              <a:ea typeface="ＭＳ Ｐゴシック" panose="020B0600070205080204" pitchFamily="50" charset="-128"/>
            </a:rPr>
            <a:t>億円減となったことでマイナス値となった。しかし、防災行政無線デジタル化事業にかかる新規借り入れを行ったことで、令和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年度と比較すると</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ポイント悪化する結果となった</a:t>
          </a:r>
        </a:p>
        <a:p>
          <a:r>
            <a:rPr kumimoji="1" lang="ja-JP" altLang="en-US" sz="1200">
              <a:latin typeface="ＭＳ Ｐゴシック" panose="020B0600070205080204" pitchFamily="50" charset="-128"/>
              <a:ea typeface="ＭＳ Ｐゴシック" panose="020B0600070205080204" pitchFamily="50" charset="-128"/>
            </a:rPr>
            <a:t>　人口減少に伴う普通交付税の縮小など財源確保が一層厳しくなる中、令和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度以降に予定される大型起債借入などの状況を踏まえると、これまで以上に歳出削減の徹底を行い、基金活用事業の選別、投資事業の計画的実施を推進することで決算余剰金を確保し、持続可能な財政運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岐阜県飛騨市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21,674
21,415
792.53
24,183,488
22,839,287
1,133,027
10,500,485
10,546,277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年度は、人事院勧告に伴う人件費の改定を主な要因として</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億円の支出増となり、併わせて充当できる特定財源微減したことから経常充当一財は前年比</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億円の増となった。この結果、比率は前年比</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ポイント悪化する形となった。</a:t>
          </a:r>
        </a:p>
        <a:p>
          <a:r>
            <a:rPr kumimoji="1" lang="ja-JP" altLang="en-US" sz="1200">
              <a:latin typeface="ＭＳ Ｐゴシック" panose="020B0600070205080204" pitchFamily="50" charset="-128"/>
              <a:ea typeface="ＭＳ Ｐゴシック" panose="020B0600070205080204" pitchFamily="50" charset="-128"/>
            </a:rPr>
            <a:t>　近年の人件費増に伴い大幅な人件費削減は見込めないが、業務見直による時間外勤務の抑制、事業再構築等による効率化などを図り、自治体規模に見合った職員数の維持に努めつつ、人件費増大を防ぐ。</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111760</xdr:rowOff>
    </xdr:from>
    <xdr:to>
      <xdr:col>24</xdr:col>
      <xdr:colOff>25400</xdr:colOff>
      <xdr:row>38</xdr:row>
      <xdr:rowOff>134620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268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27940</xdr:rowOff>
    </xdr:from>
    <xdr:to>
      <xdr:col>19</xdr:col>
      <xdr:colOff>187325</xdr:colOff>
      <xdr:row>38</xdr:row>
      <xdr:rowOff>111760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430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85090</xdr:rowOff>
    </xdr:from>
    <xdr:to>
      <xdr:col>15</xdr:col>
      <xdr:colOff>98425</xdr:colOff>
      <xdr:row>38</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287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85090</xdr:rowOff>
    </xdr:from>
    <xdr:to>
      <xdr:col>11</xdr:col>
      <xdr:colOff>9525</xdr:colOff>
      <xdr:row>37</xdr:row>
      <xdr:rowOff>130810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28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83820</xdr:rowOff>
    </xdr:from>
    <xdr:to>
      <xdr:col>24</xdr:col>
      <xdr:colOff>76200</xdr:colOff>
      <xdr:row>39</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55897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60960</xdr:rowOff>
    </xdr:from>
    <xdr:to>
      <xdr:col>20</xdr:col>
      <xdr:colOff>38100</xdr:colOff>
      <xdr:row>38</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147337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6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148590</xdr:rowOff>
    </xdr:from>
    <xdr:to>
      <xdr:col>15</xdr:col>
      <xdr:colOff>149225</xdr:colOff>
      <xdr:row>38</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63517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34290</xdr:rowOff>
    </xdr:from>
    <xdr:to>
      <xdr:col>11</xdr:col>
      <xdr:colOff>60325</xdr:colOff>
      <xdr:row>37</xdr:row>
      <xdr:rowOff>135890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120667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80010</xdr:rowOff>
    </xdr:from>
    <xdr:to>
      <xdr:col>6</xdr:col>
      <xdr:colOff>171450</xdr:colOff>
      <xdr:row>38</xdr:row>
      <xdr:rowOff>10160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166387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物件費では、約</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割を占める委託料において新型コロナウイルスワクチン定期接種の有償化に伴う感染症対策委託費の増や公民館管理を民間委託に切り替えたことによる委託料増などにより国県補助金の減等により充当一財が</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億円の増となったことで、比率としては</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ポイント悪化する結果となった。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昨今の人件費・物価高に伴い物件費は著しく上昇し、国の方針からも適切な価格転嫁が求められている。今後は委託事業の選択を集中を図り、将来的な管理経費の構造的縮減に努める。 </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130810</xdr:rowOff>
    </xdr:from>
    <xdr:to>
      <xdr:col>82</xdr:col>
      <xdr:colOff>107950</xdr:colOff>
      <xdr:row>17</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454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39370</xdr:rowOff>
    </xdr:from>
    <xdr:to>
      <xdr:col>78</xdr:col>
      <xdr:colOff>69850</xdr:colOff>
      <xdr:row>17</xdr:row>
      <xdr:rowOff>130810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540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96520</xdr:rowOff>
    </xdr:from>
    <xdr:to>
      <xdr:col>73</xdr:col>
      <xdr:colOff>180975</xdr:colOff>
      <xdr:row>17</xdr:row>
      <xdr:rowOff>39370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397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96520</xdr:rowOff>
    </xdr:from>
    <xdr:to>
      <xdr:col>69</xdr:col>
      <xdr:colOff>92075</xdr:colOff>
      <xdr:row>16</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39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95250</xdr:rowOff>
    </xdr:from>
    <xdr:to>
      <xdr:col>82</xdr:col>
      <xdr:colOff>158750</xdr:colOff>
      <xdr:row>18</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67327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80010</xdr:rowOff>
    </xdr:from>
    <xdr:to>
      <xdr:col>78</xdr:col>
      <xdr:colOff>120650</xdr:colOff>
      <xdr:row>18</xdr:row>
      <xdr:rowOff>10160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166387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8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160020</xdr:rowOff>
    </xdr:from>
    <xdr:to>
      <xdr:col>74</xdr:col>
      <xdr:colOff>31750</xdr:colOff>
      <xdr:row>17</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74947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45720</xdr:rowOff>
    </xdr:from>
    <xdr:to>
      <xdr:col>69</xdr:col>
      <xdr:colOff>142875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157497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当市の扶助費は、類似団体の平均を下回る形で推移しているが、令和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年度は物価・人件費の高騰などによる私立保育所運営負担金の増や児童手当制度の改正などにより前年度比</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億円の歳出増となった。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一方で、財源の大半が国県補助金等ではあるものの、市負担分も増加し経常充当一財も</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億円の増加となった結果、経常収支比率は</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ポイント悪化する形となった。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20865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853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54</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363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54</xdr:row>
      <xdr:rowOff>78015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383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151493</xdr:rowOff>
    </xdr:from>
    <xdr:to>
      <xdr:col>11</xdr:col>
      <xdr:colOff>9525</xdr:colOff>
      <xdr:row>54</xdr:row>
      <xdr:rowOff>29028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383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27215</xdr:rowOff>
    </xdr:from>
    <xdr:to>
      <xdr:col>15</xdr:col>
      <xdr:colOff>149225</xdr:colOff>
      <xdr:row>54</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年度は大雪による除雪委託料の増嵩により維持補修費が前年度比</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億円の増、また上下水道事業企業会計への出資金</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億円の皆増した一方で、下水道事業の法的化に伴い繰出金が大きく減少したことから一時的に大きく好転する形となった。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人口減少に伴い直営診療所事業の赤字補てん的繰出金が増加傾向にある。医師やコメディカルの効率的な配置や診療報酬獲得に向けた体制づくりなどを推し進め、公営企業として収益増に努める。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8890</xdr:rowOff>
    </xdr:from>
    <xdr:to>
      <xdr:col>82</xdr:col>
      <xdr:colOff>107950</xdr:colOff>
      <xdr:row>62</xdr:row>
      <xdr:rowOff>5080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81540"/>
          <a:ext cx="838200" cy="85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62</xdr:row>
      <xdr:rowOff>5080</xdr:rowOff>
    </xdr:from>
    <xdr:to>
      <xdr:col>78</xdr:col>
      <xdr:colOff>69850</xdr:colOff>
      <xdr:row>62</xdr:row>
      <xdr:rowOff>5080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634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39370</xdr:rowOff>
    </xdr:from>
    <xdr:to>
      <xdr:col>73</xdr:col>
      <xdr:colOff>180975</xdr:colOff>
      <xdr:row>62</xdr:row>
      <xdr:rowOff>5080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4978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39370</xdr:rowOff>
    </xdr:from>
    <xdr:to>
      <xdr:col>69</xdr:col>
      <xdr:colOff>92075</xdr:colOff>
      <xdr:row>61</xdr:row>
      <xdr:rowOff>100330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497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129540</xdr:rowOff>
    </xdr:from>
    <xdr:to>
      <xdr:col>82</xdr:col>
      <xdr:colOff>158750</xdr:colOff>
      <xdr:row>57</xdr:row>
      <xdr:rowOff>59690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101617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125730</xdr:rowOff>
    </xdr:from>
    <xdr:to>
      <xdr:col>78</xdr:col>
      <xdr:colOff>120650</xdr:colOff>
      <xdr:row>62</xdr:row>
      <xdr:rowOff>55880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58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40657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67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125730</xdr:rowOff>
    </xdr:from>
    <xdr:to>
      <xdr:col>74</xdr:col>
      <xdr:colOff>31750</xdr:colOff>
      <xdr:row>62</xdr:row>
      <xdr:rowOff>55880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58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40657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67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160020</xdr:rowOff>
    </xdr:from>
    <xdr:to>
      <xdr:col>69</xdr:col>
      <xdr:colOff>142875</xdr:colOff>
      <xdr:row>61</xdr:row>
      <xdr:rowOff>90170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74947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53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49530</xdr:rowOff>
    </xdr:from>
    <xdr:to>
      <xdr:col>65</xdr:col>
      <xdr:colOff>53975</xdr:colOff>
      <xdr:row>61</xdr:row>
      <xdr:rowOff>151130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135907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59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年度は下水道事業の法的化により企業会計への繰入にかかる計上科目が繰出金から負担金に変更されたことや、市内企業が実施する大型投資事業への補助金が</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億円増になるなどの要因により類似団体平均値近くになる結果となった。</a:t>
          </a:r>
        </a:p>
        <a:p>
          <a:r>
            <a:rPr kumimoji="1" lang="ja-JP" altLang="en-US" sz="1200">
              <a:latin typeface="ＭＳ Ｐゴシック" panose="020B0600070205080204" pitchFamily="50" charset="-128"/>
              <a:ea typeface="ＭＳ Ｐゴシック" panose="020B0600070205080204" pitchFamily="50" charset="-128"/>
            </a:rPr>
            <a:t>　下水道事業会計に対する補助については</a:t>
          </a:r>
          <a:r>
            <a:rPr kumimoji="1" lang="en-US" altLang="ja-JP" sz="1200">
              <a:latin typeface="ＭＳ Ｐゴシック" panose="020B0600070205080204" pitchFamily="50" charset="-128"/>
              <a:ea typeface="ＭＳ Ｐゴシック" panose="020B0600070205080204" pitchFamily="50" charset="-128"/>
            </a:rPr>
            <a:t>6.6</a:t>
          </a:r>
          <a:r>
            <a:rPr kumimoji="1" lang="ja-JP" altLang="en-US" sz="1200">
              <a:latin typeface="ＭＳ Ｐゴシック" panose="020B0600070205080204" pitchFamily="50" charset="-128"/>
              <a:ea typeface="ＭＳ Ｐゴシック" panose="020B0600070205080204" pitchFamily="50" charset="-128"/>
            </a:rPr>
            <a:t>億円と高額となっており、今後の経営戦略において使用料の見直しや大型投資を精査することで歳出抑制を図る。またその他補助制度においては</a:t>
          </a:r>
          <a:r>
            <a:rPr kumimoji="1" lang="en-US" altLang="ja-JP" sz="1200">
              <a:latin typeface="ＭＳ Ｐゴシック" panose="020B0600070205080204" pitchFamily="50" charset="-128"/>
              <a:ea typeface="ＭＳ Ｐゴシック" panose="020B0600070205080204" pitchFamily="50" charset="-128"/>
            </a:rPr>
            <a:t>PDCA</a:t>
          </a:r>
          <a:r>
            <a:rPr kumimoji="1" lang="ja-JP" altLang="en-US" sz="1200">
              <a:latin typeface="ＭＳ Ｐゴシック" panose="020B0600070205080204" pitchFamily="50" charset="-128"/>
              <a:ea typeface="ＭＳ Ｐゴシック" panose="020B0600070205080204" pitchFamily="50" charset="-128"/>
            </a:rPr>
            <a:t>を徹底し、</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年毎の見直しを図り、税収に繋がる制度設計を構築していく。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168148</xdr:rowOff>
    </xdr:from>
    <xdr:to>
      <xdr:col>82</xdr:col>
      <xdr:colOff>107950</xdr:colOff>
      <xdr:row>36</xdr:row>
      <xdr:rowOff>58420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5997448"/>
          <a:ext cx="8382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159004</xdr:rowOff>
    </xdr:from>
    <xdr:to>
      <xdr:col>78</xdr:col>
      <xdr:colOff>69850</xdr:colOff>
      <xdr:row>34</xdr:row>
      <xdr:rowOff>168148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59883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159004</xdr:rowOff>
    </xdr:from>
    <xdr:to>
      <xdr:col>73</xdr:col>
      <xdr:colOff>180975</xdr:colOff>
      <xdr:row>35</xdr:row>
      <xdr:rowOff>19558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59883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19558</xdr:rowOff>
    </xdr:from>
    <xdr:to>
      <xdr:col>69</xdr:col>
      <xdr:colOff>92075</xdr:colOff>
      <xdr:row>35</xdr:row>
      <xdr:rowOff>24130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203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117348</xdr:rowOff>
    </xdr:from>
    <xdr:to>
      <xdr:col>78</xdr:col>
      <xdr:colOff>120650</xdr:colOff>
      <xdr:row>35</xdr:row>
      <xdr:rowOff>47498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57675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15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108204</xdr:rowOff>
    </xdr:from>
    <xdr:to>
      <xdr:col>74</xdr:col>
      <xdr:colOff>31750</xdr:colOff>
      <xdr:row>35</xdr:row>
      <xdr:rowOff>38354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48531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0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140208</xdr:rowOff>
    </xdr:from>
    <xdr:to>
      <xdr:col>69</xdr:col>
      <xdr:colOff>142875</xdr:colOff>
      <xdr:row>35</xdr:row>
      <xdr:rowOff>70358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80535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144780</xdr:rowOff>
    </xdr:from>
    <xdr:to>
      <xdr:col>65</xdr:col>
      <xdr:colOff>53975</xdr:colOff>
      <xdr:row>35</xdr:row>
      <xdr:rowOff>74930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85107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合併特例期間中に進めてきた大型投資事業に対する地方債償還が順次終了してきたことに伴い、公債費が前年比</a:t>
          </a:r>
          <a:r>
            <a:rPr kumimoji="1" lang="en-US" altLang="ja-JP" sz="1200">
              <a:latin typeface="ＭＳ Ｐゴシック" panose="020B0600070205080204" pitchFamily="50" charset="-128"/>
              <a:ea typeface="ＭＳ Ｐゴシック" panose="020B0600070205080204" pitchFamily="50" charset="-128"/>
            </a:rPr>
            <a:t>3.1</a:t>
          </a:r>
          <a:r>
            <a:rPr kumimoji="1" lang="ja-JP" altLang="en-US" sz="1200">
              <a:latin typeface="ＭＳ Ｐゴシック" panose="020B0600070205080204" pitchFamily="50" charset="-128"/>
              <a:ea typeface="ＭＳ Ｐゴシック" panose="020B0600070205080204" pitchFamily="50" charset="-128"/>
            </a:rPr>
            <a:t>億円の大幅減となったことで、比率は類似団体平均を上回り前年比</a:t>
          </a:r>
          <a:r>
            <a:rPr kumimoji="1" lang="en-US" altLang="ja-JP" sz="1200">
              <a:latin typeface="ＭＳ Ｐゴシック" panose="020B0600070205080204" pitchFamily="50" charset="-128"/>
              <a:ea typeface="ＭＳ Ｐゴシック" panose="020B0600070205080204" pitchFamily="50" charset="-128"/>
            </a:rPr>
            <a:t>3.1</a:t>
          </a:r>
          <a:r>
            <a:rPr kumimoji="1" lang="ja-JP" altLang="en-US" sz="1200">
              <a:latin typeface="ＭＳ Ｐゴシック" panose="020B0600070205080204" pitchFamily="50" charset="-128"/>
              <a:ea typeface="ＭＳ Ｐゴシック" panose="020B0600070205080204" pitchFamily="50" charset="-128"/>
            </a:rPr>
            <a:t>ポイント好転する結果となった。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しかしながら、新たな大型事業の償還が始まることから、今後は微増傾向となる見通しである。国債金利の上昇を背景に、地方債の借入条件や将来の公債費負担が変動するリスクが高まる中、将来の金利上昇を想定した公債費の見通しを持ちつつ、起債管理の徹底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85089</xdr:rowOff>
    </xdr:from>
    <xdr:to>
      <xdr:col>24</xdr:col>
      <xdr:colOff>25400</xdr:colOff>
      <xdr:row>78</xdr:row>
      <xdr:rowOff>149861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86739"/>
          <a:ext cx="838200" cy="23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149861</xdr:rowOff>
    </xdr:from>
    <xdr:to>
      <xdr:col>19</xdr:col>
      <xdr:colOff>187325</xdr:colOff>
      <xdr:row>80</xdr:row>
      <xdr:rowOff>43180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522961"/>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43180</xdr:rowOff>
    </xdr:from>
    <xdr:to>
      <xdr:col>15</xdr:col>
      <xdr:colOff>98425</xdr:colOff>
      <xdr:row>80</xdr:row>
      <xdr:rowOff>142239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75918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142239</xdr:rowOff>
    </xdr:from>
    <xdr:to>
      <xdr:col>11</xdr:col>
      <xdr:colOff>9525</xdr:colOff>
      <xdr:row>81</xdr:row>
      <xdr:rowOff>100330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858239"/>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34289</xdr:rowOff>
    </xdr:from>
    <xdr:to>
      <xdr:col>24</xdr:col>
      <xdr:colOff>76200</xdr:colOff>
      <xdr:row>77</xdr:row>
      <xdr:rowOff>135889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50816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99061</xdr:rowOff>
    </xdr:from>
    <xdr:to>
      <xdr:col>20</xdr:col>
      <xdr:colOff>38100</xdr:colOff>
      <xdr:row>79</xdr:row>
      <xdr:rowOff>29211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13988</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58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163830</xdr:rowOff>
    </xdr:from>
    <xdr:to>
      <xdr:col>15</xdr:col>
      <xdr:colOff>149225</xdr:colOff>
      <xdr:row>80</xdr:row>
      <xdr:rowOff>93980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78757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9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91439</xdr:rowOff>
    </xdr:from>
    <xdr:to>
      <xdr:col>11</xdr:col>
      <xdr:colOff>60325</xdr:colOff>
      <xdr:row>81</xdr:row>
      <xdr:rowOff>21589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80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6366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89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49530</xdr:rowOff>
    </xdr:from>
    <xdr:to>
      <xdr:col>6</xdr:col>
      <xdr:colOff>171450</xdr:colOff>
      <xdr:row>81</xdr:row>
      <xdr:rowOff>151130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93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135907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402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公債費以外の経常収支比率は令和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年度を境に悪化傾向にある。特に令和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年度は人件費・扶助費とも対前年度比</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億円の歳出増となっており、その中でも人件費については特定財源がほぼ無いことから経常収支比率の悪化を加速させる最たる要因と言える。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過疎地域かつ散在集落への行政サービスの提供が必至となる当市においては、公共施設の再編・集約化を加速させ、継続すべき事業の選別や経費の圧縮、事務負担軽減などを図ることで、弾力性のある財政運営に近づけていきたい。</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38826</xdr:rowOff>
    </xdr:from>
    <xdr:to>
      <xdr:col>82</xdr:col>
      <xdr:colOff>107950</xdr:colOff>
      <xdr:row>76</xdr:row>
      <xdr:rowOff>64951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6902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27396</xdr:rowOff>
    </xdr:from>
    <xdr:to>
      <xdr:col>78</xdr:col>
      <xdr:colOff>69850</xdr:colOff>
      <xdr:row>76</xdr:row>
      <xdr:rowOff>38826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86146"/>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122101</xdr:rowOff>
    </xdr:from>
    <xdr:to>
      <xdr:col>73</xdr:col>
      <xdr:colOff>180975</xdr:colOff>
      <xdr:row>75</xdr:row>
      <xdr:rowOff>27396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37951"/>
          <a:ext cx="889000" cy="24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122101</xdr:rowOff>
    </xdr:from>
    <xdr:to>
      <xdr:col>69</xdr:col>
      <xdr:colOff>92075</xdr:colOff>
      <xdr:row>74</xdr:row>
      <xdr:rowOff>68217</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37951"/>
          <a:ext cx="8890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14151</xdr:rowOff>
    </xdr:from>
    <xdr:to>
      <xdr:col>82</xdr:col>
      <xdr:colOff>158750</xdr:colOff>
      <xdr:row>76</xdr:row>
      <xdr:rowOff>115751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4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30678</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89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159476</xdr:rowOff>
    </xdr:from>
    <xdr:to>
      <xdr:col>78</xdr:col>
      <xdr:colOff>120650</xdr:colOff>
      <xdr:row>76</xdr:row>
      <xdr:rowOff>89626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1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99803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87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148046</xdr:rowOff>
    </xdr:from>
    <xdr:to>
      <xdr:col>74</xdr:col>
      <xdr:colOff>31750</xdr:colOff>
      <xdr:row>75</xdr:row>
      <xdr:rowOff>78196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88373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0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71301</xdr:rowOff>
    </xdr:from>
    <xdr:to>
      <xdr:col>69</xdr:col>
      <xdr:colOff>142875</xdr:colOff>
      <xdr:row>74</xdr:row>
      <xdr:rowOff>1451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8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11628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56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17417</xdr:rowOff>
    </xdr:from>
    <xdr:to>
      <xdr:col>65</xdr:col>
      <xdr:colOff>53975</xdr:colOff>
      <xdr:row>74</xdr:row>
      <xdr:rowOff>119017</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70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129194</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473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岐阜県飛騨市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115380</xdr:rowOff>
    </xdr:from>
    <xdr:to>
      <xdr:col>29</xdr:col>
      <xdr:colOff>127000</xdr:colOff>
      <xdr:row>13</xdr:row>
      <xdr:rowOff>58572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20405"/>
          <a:ext cx="647700" cy="114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58572</xdr:rowOff>
    </xdr:from>
    <xdr:to>
      <xdr:col>26</xdr:col>
      <xdr:colOff>50800</xdr:colOff>
      <xdr:row>13</xdr:row>
      <xdr:rowOff>126403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335047"/>
          <a:ext cx="698500" cy="678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126403</xdr:rowOff>
    </xdr:from>
    <xdr:to>
      <xdr:col>22</xdr:col>
      <xdr:colOff>114300</xdr:colOff>
      <xdr:row>14</xdr:row>
      <xdr:rowOff>22085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02878"/>
          <a:ext cx="698500" cy="67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22085</xdr:rowOff>
    </xdr:from>
    <xdr:to>
      <xdr:col>18</xdr:col>
      <xdr:colOff>177800</xdr:colOff>
      <xdr:row>14</xdr:row>
      <xdr:rowOff>64198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470010"/>
          <a:ext cx="698500" cy="421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64580</xdr:rowOff>
    </xdr:from>
    <xdr:to>
      <xdr:col>29</xdr:col>
      <xdr:colOff>177800</xdr:colOff>
      <xdr:row>12</xdr:row>
      <xdr:rowOff>166180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169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11257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16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7772</xdr:rowOff>
    </xdr:from>
    <xdr:to>
      <xdr:col>26</xdr:col>
      <xdr:colOff>101600</xdr:colOff>
      <xdr:row>13</xdr:row>
      <xdr:rowOff>109372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284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119549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053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75603</xdr:rowOff>
    </xdr:from>
    <xdr:to>
      <xdr:col>22</xdr:col>
      <xdr:colOff>165100</xdr:colOff>
      <xdr:row>14</xdr:row>
      <xdr:rowOff>5753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352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15930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2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142735</xdr:rowOff>
    </xdr:from>
    <xdr:to>
      <xdr:col>19</xdr:col>
      <xdr:colOff>38100</xdr:colOff>
      <xdr:row>14</xdr:row>
      <xdr:rowOff>72885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19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83062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18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13398</xdr:rowOff>
    </xdr:from>
    <xdr:to>
      <xdr:col>15</xdr:col>
      <xdr:colOff>101600</xdr:colOff>
      <xdr:row>14</xdr:row>
      <xdr:rowOff>114998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461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125175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30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333556</xdr:rowOff>
    </xdr:from>
    <xdr:to>
      <xdr:col>29</xdr:col>
      <xdr:colOff>127000</xdr:colOff>
      <xdr:row>34</xdr:row>
      <xdr:rowOff>258804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258106"/>
          <a:ext cx="647700" cy="268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104368</xdr:rowOff>
    </xdr:from>
    <xdr:to>
      <xdr:col>26</xdr:col>
      <xdr:colOff>50800</xdr:colOff>
      <xdr:row>33</xdr:row>
      <xdr:rowOff>333556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028918"/>
          <a:ext cx="698500" cy="229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50484</xdr:rowOff>
    </xdr:from>
    <xdr:to>
      <xdr:col>22</xdr:col>
      <xdr:colOff>114300</xdr:colOff>
      <xdr:row>33</xdr:row>
      <xdr:rowOff>104368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5975034"/>
          <a:ext cx="698500" cy="538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50484</xdr:rowOff>
    </xdr:from>
    <xdr:to>
      <xdr:col>18</xdr:col>
      <xdr:colOff>177800</xdr:colOff>
      <xdr:row>33</xdr:row>
      <xdr:rowOff>60706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5975034"/>
          <a:ext cx="698500" cy="10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208004</xdr:rowOff>
    </xdr:from>
    <xdr:to>
      <xdr:col>29</xdr:col>
      <xdr:colOff>177800</xdr:colOff>
      <xdr:row>34</xdr:row>
      <xdr:rowOff>309604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475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53081</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32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282756</xdr:rowOff>
    </xdr:from>
    <xdr:to>
      <xdr:col>26</xdr:col>
      <xdr:colOff>101600</xdr:colOff>
      <xdr:row>34</xdr:row>
      <xdr:rowOff>41456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2073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51633</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5976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53568</xdr:rowOff>
    </xdr:from>
    <xdr:to>
      <xdr:col>22</xdr:col>
      <xdr:colOff>165100</xdr:colOff>
      <xdr:row>33</xdr:row>
      <xdr:rowOff>155168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5978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31</xdr:row>
      <xdr:rowOff>336795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5746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32</xdr:row>
      <xdr:rowOff>171134</xdr:rowOff>
    </xdr:from>
    <xdr:to>
      <xdr:col>19</xdr:col>
      <xdr:colOff>38100</xdr:colOff>
      <xdr:row>33</xdr:row>
      <xdr:rowOff>101284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5924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31</xdr:row>
      <xdr:rowOff>282911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569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9906</xdr:rowOff>
    </xdr:from>
    <xdr:to>
      <xdr:col>15</xdr:col>
      <xdr:colOff>101600</xdr:colOff>
      <xdr:row>33</xdr:row>
      <xdr:rowOff>111506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5934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31</xdr:row>
      <xdr:rowOff>293133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570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岐阜県飛騨市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21,674
21,415
792.53
24,183,488
22,839,287
1,133,027
10,500,485
10,546,277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24727</xdr:rowOff>
    </xdr:from>
    <xdr:to>
      <xdr:col>24</xdr:col>
      <xdr:colOff>63500</xdr:colOff>
      <xdr:row>30</xdr:row>
      <xdr:rowOff>123444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168227"/>
          <a:ext cx="838200" cy="9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123444</xdr:rowOff>
    </xdr:from>
    <xdr:to>
      <xdr:col>19</xdr:col>
      <xdr:colOff>177800</xdr:colOff>
      <xdr:row>31</xdr:row>
      <xdr:rowOff>1753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266944"/>
          <a:ext cx="889000" cy="49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1753</xdr:rowOff>
    </xdr:from>
    <xdr:to>
      <xdr:col>15</xdr:col>
      <xdr:colOff>50800</xdr:colOff>
      <xdr:row>31</xdr:row>
      <xdr:rowOff>67247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316703"/>
          <a:ext cx="889000" cy="6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67247</xdr:rowOff>
    </xdr:from>
    <xdr:to>
      <xdr:col>10</xdr:col>
      <xdr:colOff>114300</xdr:colOff>
      <xdr:row>31</xdr:row>
      <xdr:rowOff>105067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382197"/>
          <a:ext cx="889000" cy="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29</xdr:row>
      <xdr:rowOff>145377</xdr:rowOff>
    </xdr:from>
    <xdr:to>
      <xdr:col>24</xdr:col>
      <xdr:colOff>114300</xdr:colOff>
      <xdr:row>30</xdr:row>
      <xdr:rowOff>75527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11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98404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070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72644</xdr:rowOff>
    </xdr:from>
    <xdr:to>
      <xdr:col>20</xdr:col>
      <xdr:colOff>38100</xdr:colOff>
      <xdr:row>31</xdr:row>
      <xdr:rowOff>2794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21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19321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49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122403</xdr:rowOff>
    </xdr:from>
    <xdr:to>
      <xdr:col>15</xdr:col>
      <xdr:colOff>101600</xdr:colOff>
      <xdr:row>31</xdr:row>
      <xdr:rowOff>52553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26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69080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041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16447</xdr:rowOff>
    </xdr:from>
    <xdr:to>
      <xdr:col>10</xdr:col>
      <xdr:colOff>165100</xdr:colOff>
      <xdr:row>31</xdr:row>
      <xdr:rowOff>118047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33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29</xdr:row>
      <xdr:rowOff>134574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10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54267</xdr:rowOff>
    </xdr:from>
    <xdr:to>
      <xdr:col>6</xdr:col>
      <xdr:colOff>38100</xdr:colOff>
      <xdr:row>31</xdr:row>
      <xdr:rowOff>155867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36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944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14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51453</xdr:rowOff>
    </xdr:from>
    <xdr:to>
      <xdr:col>24</xdr:col>
      <xdr:colOff>63500</xdr:colOff>
      <xdr:row>54</xdr:row>
      <xdr:rowOff>117686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309753"/>
          <a:ext cx="838200" cy="6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117686</xdr:rowOff>
    </xdr:from>
    <xdr:to>
      <xdr:col>19</xdr:col>
      <xdr:colOff>177800</xdr:colOff>
      <xdr:row>55</xdr:row>
      <xdr:rowOff>21956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375986"/>
          <a:ext cx="889000" cy="7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21956</xdr:rowOff>
    </xdr:from>
    <xdr:to>
      <xdr:col>15</xdr:col>
      <xdr:colOff>50800</xdr:colOff>
      <xdr:row>55</xdr:row>
      <xdr:rowOff>81056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51706"/>
          <a:ext cx="889000" cy="5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81056</xdr:rowOff>
    </xdr:from>
    <xdr:to>
      <xdr:col>10</xdr:col>
      <xdr:colOff>114300</xdr:colOff>
      <xdr:row>55</xdr:row>
      <xdr:rowOff>158651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10806"/>
          <a:ext cx="889000" cy="7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653</xdr:rowOff>
    </xdr:from>
    <xdr:to>
      <xdr:col>24</xdr:col>
      <xdr:colOff>114300</xdr:colOff>
      <xdr:row>54</xdr:row>
      <xdr:rowOff>102253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25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23530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11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66886</xdr:rowOff>
    </xdr:from>
    <xdr:to>
      <xdr:col>20</xdr:col>
      <xdr:colOff>38100</xdr:colOff>
      <xdr:row>54</xdr:row>
      <xdr:rowOff>168486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2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13563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10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142606</xdr:rowOff>
    </xdr:from>
    <xdr:to>
      <xdr:col>15</xdr:col>
      <xdr:colOff>101600</xdr:colOff>
      <xdr:row>55</xdr:row>
      <xdr:rowOff>72756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0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89283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176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30256</xdr:rowOff>
    </xdr:from>
    <xdr:to>
      <xdr:col>10</xdr:col>
      <xdr:colOff>165100</xdr:colOff>
      <xdr:row>55</xdr:row>
      <xdr:rowOff>131856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6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148383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235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107851</xdr:rowOff>
    </xdr:from>
    <xdr:to>
      <xdr:col>6</xdr:col>
      <xdr:colOff>38100</xdr:colOff>
      <xdr:row>56</xdr:row>
      <xdr:rowOff>38001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3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54528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312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19209</xdr:rowOff>
    </xdr:from>
    <xdr:to>
      <xdr:col>24</xdr:col>
      <xdr:colOff>63500</xdr:colOff>
      <xdr:row>76</xdr:row>
      <xdr:rowOff>30944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535059"/>
          <a:ext cx="838200" cy="52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30944</xdr:rowOff>
    </xdr:from>
    <xdr:to>
      <xdr:col>19</xdr:col>
      <xdr:colOff>177800</xdr:colOff>
      <xdr:row>76</xdr:row>
      <xdr:rowOff>134156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61144"/>
          <a:ext cx="889000" cy="10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138995</xdr:rowOff>
    </xdr:from>
    <xdr:to>
      <xdr:col>15</xdr:col>
      <xdr:colOff>50800</xdr:colOff>
      <xdr:row>76</xdr:row>
      <xdr:rowOff>134156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826295"/>
          <a:ext cx="889000" cy="33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138995</xdr:rowOff>
    </xdr:from>
    <xdr:to>
      <xdr:col>10</xdr:col>
      <xdr:colOff>114300</xdr:colOff>
      <xdr:row>75</xdr:row>
      <xdr:rowOff>150882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826295"/>
          <a:ext cx="889000" cy="18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139859</xdr:rowOff>
    </xdr:from>
    <xdr:to>
      <xdr:col>24</xdr:col>
      <xdr:colOff>114300</xdr:colOff>
      <xdr:row>73</xdr:row>
      <xdr:rowOff>70009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48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162736</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33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151594</xdr:rowOff>
    </xdr:from>
    <xdr:to>
      <xdr:col>20</xdr:col>
      <xdr:colOff>38100</xdr:colOff>
      <xdr:row>76</xdr:row>
      <xdr:rowOff>81744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1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98271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78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83356</xdr:rowOff>
    </xdr:from>
    <xdr:to>
      <xdr:col>15</xdr:col>
      <xdr:colOff>101600</xdr:colOff>
      <xdr:row>77</xdr:row>
      <xdr:rowOff>13506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1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30033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88195</xdr:rowOff>
    </xdr:from>
    <xdr:to>
      <xdr:col>10</xdr:col>
      <xdr:colOff>165100</xdr:colOff>
      <xdr:row>75</xdr:row>
      <xdr:rowOff>18345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77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34872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55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100082</xdr:rowOff>
    </xdr:from>
    <xdr:to>
      <xdr:col>6</xdr:col>
      <xdr:colOff>38100</xdr:colOff>
      <xdr:row>76</xdr:row>
      <xdr:rowOff>30232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5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46759</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73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130752</xdr:rowOff>
    </xdr:from>
    <xdr:to>
      <xdr:col>24</xdr:col>
      <xdr:colOff>63500</xdr:colOff>
      <xdr:row>97</xdr:row>
      <xdr:rowOff>53017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89952"/>
          <a:ext cx="838200" cy="9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53017</xdr:rowOff>
    </xdr:from>
    <xdr:to>
      <xdr:col>19</xdr:col>
      <xdr:colOff>177800</xdr:colOff>
      <xdr:row>98</xdr:row>
      <xdr:rowOff>23822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83667"/>
          <a:ext cx="889000" cy="14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18869</xdr:rowOff>
    </xdr:from>
    <xdr:to>
      <xdr:col>15</xdr:col>
      <xdr:colOff>50800</xdr:colOff>
      <xdr:row>98</xdr:row>
      <xdr:rowOff>23822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49519"/>
          <a:ext cx="889000" cy="17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18869</xdr:rowOff>
    </xdr:from>
    <xdr:to>
      <xdr:col>10</xdr:col>
      <xdr:colOff>114300</xdr:colOff>
      <xdr:row>98</xdr:row>
      <xdr:rowOff>84052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49519"/>
          <a:ext cx="889000" cy="23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79952</xdr:rowOff>
    </xdr:from>
    <xdr:to>
      <xdr:col>24</xdr:col>
      <xdr:colOff>114300</xdr:colOff>
      <xdr:row>97</xdr:row>
      <xdr:rowOff>10102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3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58379</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17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2217</xdr:rowOff>
    </xdr:from>
    <xdr:to>
      <xdr:col>20</xdr:col>
      <xdr:colOff>38100</xdr:colOff>
      <xdr:row>97</xdr:row>
      <xdr:rowOff>103817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3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94944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2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144472</xdr:rowOff>
    </xdr:from>
    <xdr:to>
      <xdr:col>15</xdr:col>
      <xdr:colOff>101600</xdr:colOff>
      <xdr:row>98</xdr:row>
      <xdr:rowOff>74622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65749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6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139519</xdr:rowOff>
    </xdr:from>
    <xdr:to>
      <xdr:col>10</xdr:col>
      <xdr:colOff>165100</xdr:colOff>
      <xdr:row>97</xdr:row>
      <xdr:rowOff>69669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9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60796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69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33252</xdr:rowOff>
    </xdr:from>
    <xdr:to>
      <xdr:col>6</xdr:col>
      <xdr:colOff>38100</xdr:colOff>
      <xdr:row>98</xdr:row>
      <xdr:rowOff>134852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125979</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2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23785</xdr:rowOff>
    </xdr:from>
    <xdr:to>
      <xdr:col>55</xdr:col>
      <xdr:colOff>0</xdr:colOff>
      <xdr:row>34</xdr:row>
      <xdr:rowOff>29911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681635"/>
          <a:ext cx="838200" cy="17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89796</xdr:rowOff>
    </xdr:from>
    <xdr:to>
      <xdr:col>50</xdr:col>
      <xdr:colOff>114300</xdr:colOff>
      <xdr:row>34</xdr:row>
      <xdr:rowOff>29911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747646"/>
          <a:ext cx="889000" cy="11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89796</xdr:rowOff>
    </xdr:from>
    <xdr:to>
      <xdr:col>45</xdr:col>
      <xdr:colOff>177800</xdr:colOff>
      <xdr:row>34</xdr:row>
      <xdr:rowOff>110394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747646"/>
          <a:ext cx="889000" cy="19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28395</xdr:rowOff>
    </xdr:from>
    <xdr:to>
      <xdr:col>41</xdr:col>
      <xdr:colOff>50800</xdr:colOff>
      <xdr:row>34</xdr:row>
      <xdr:rowOff>110394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71895"/>
          <a:ext cx="889000" cy="76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144435</xdr:rowOff>
    </xdr:from>
    <xdr:to>
      <xdr:col>55</xdr:col>
      <xdr:colOff>50800</xdr:colOff>
      <xdr:row>33</xdr:row>
      <xdr:rowOff>74585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63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167312</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482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150561</xdr:rowOff>
    </xdr:from>
    <xdr:to>
      <xdr:col>50</xdr:col>
      <xdr:colOff>165100</xdr:colOff>
      <xdr:row>34</xdr:row>
      <xdr:rowOff>80711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80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97238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583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38996</xdr:rowOff>
    </xdr:from>
    <xdr:to>
      <xdr:col>46</xdr:col>
      <xdr:colOff>38100</xdr:colOff>
      <xdr:row>33</xdr:row>
      <xdr:rowOff>140596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69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157123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47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59594</xdr:rowOff>
    </xdr:from>
    <xdr:to>
      <xdr:col>41</xdr:col>
      <xdr:colOff>101600</xdr:colOff>
      <xdr:row>34</xdr:row>
      <xdr:rowOff>161194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88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6271</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66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149045</xdr:rowOff>
    </xdr:from>
    <xdr:to>
      <xdr:col>36</xdr:col>
      <xdr:colOff>165100</xdr:colOff>
      <xdr:row>30</xdr:row>
      <xdr:rowOff>79195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95722</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9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101196</xdr:rowOff>
    </xdr:from>
    <xdr:to>
      <xdr:col>55</xdr:col>
      <xdr:colOff>0</xdr:colOff>
      <xdr:row>53</xdr:row>
      <xdr:rowOff>119949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016596"/>
          <a:ext cx="838200" cy="19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119949</xdr:rowOff>
    </xdr:from>
    <xdr:to>
      <xdr:col>50</xdr:col>
      <xdr:colOff>114300</xdr:colOff>
      <xdr:row>53</xdr:row>
      <xdr:rowOff>150902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206799"/>
          <a:ext cx="889000" cy="3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150902</xdr:rowOff>
    </xdr:from>
    <xdr:to>
      <xdr:col>45</xdr:col>
      <xdr:colOff>177800</xdr:colOff>
      <xdr:row>55</xdr:row>
      <xdr:rowOff>54516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237752"/>
          <a:ext cx="889000" cy="24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163992</xdr:rowOff>
    </xdr:from>
    <xdr:to>
      <xdr:col>41</xdr:col>
      <xdr:colOff>50800</xdr:colOff>
      <xdr:row>55</xdr:row>
      <xdr:rowOff>54516</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250842"/>
          <a:ext cx="889000" cy="23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50396</xdr:rowOff>
    </xdr:from>
    <xdr:to>
      <xdr:col>55</xdr:col>
      <xdr:colOff>50800</xdr:colOff>
      <xdr:row>52</xdr:row>
      <xdr:rowOff>151996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896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73273</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8817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69149</xdr:rowOff>
    </xdr:from>
    <xdr:to>
      <xdr:col>50</xdr:col>
      <xdr:colOff>165100</xdr:colOff>
      <xdr:row>53</xdr:row>
      <xdr:rowOff>170749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15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15826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931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100102</xdr:rowOff>
    </xdr:from>
    <xdr:to>
      <xdr:col>46</xdr:col>
      <xdr:colOff>38100</xdr:colOff>
      <xdr:row>54</xdr:row>
      <xdr:rowOff>30252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18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46779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896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3716</xdr:rowOff>
    </xdr:from>
    <xdr:to>
      <xdr:col>41</xdr:col>
      <xdr:colOff>101600</xdr:colOff>
      <xdr:row>55</xdr:row>
      <xdr:rowOff>105316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43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121843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20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113192</xdr:rowOff>
    </xdr:from>
    <xdr:to>
      <xdr:col>36</xdr:col>
      <xdr:colOff>165100</xdr:colOff>
      <xdr:row>54</xdr:row>
      <xdr:rowOff>43342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0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59869</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8975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38636</xdr:rowOff>
    </xdr:from>
    <xdr:to>
      <xdr:col>55</xdr:col>
      <xdr:colOff>0</xdr:colOff>
      <xdr:row>79</xdr:row>
      <xdr:rowOff>51374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83186"/>
          <a:ext cx="838200" cy="1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164824</xdr:rowOff>
    </xdr:from>
    <xdr:to>
      <xdr:col>50</xdr:col>
      <xdr:colOff>114300</xdr:colOff>
      <xdr:row>79</xdr:row>
      <xdr:rowOff>51374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537924"/>
          <a:ext cx="889000" cy="5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142095</xdr:rowOff>
    </xdr:from>
    <xdr:to>
      <xdr:col>45</xdr:col>
      <xdr:colOff>177800</xdr:colOff>
      <xdr:row>78</xdr:row>
      <xdr:rowOff>164824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15195"/>
          <a:ext cx="889000" cy="2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39475</xdr:rowOff>
    </xdr:from>
    <xdr:to>
      <xdr:col>41</xdr:col>
      <xdr:colOff>50800</xdr:colOff>
      <xdr:row>78</xdr:row>
      <xdr:rowOff>142095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412575"/>
          <a:ext cx="889000" cy="10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159286</xdr:rowOff>
    </xdr:from>
    <xdr:to>
      <xdr:col>55</xdr:col>
      <xdr:colOff>50800</xdr:colOff>
      <xdr:row>79</xdr:row>
      <xdr:rowOff>89436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3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74213</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4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574</xdr:rowOff>
    </xdr:from>
    <xdr:to>
      <xdr:col>50</xdr:col>
      <xdr:colOff>165100</xdr:colOff>
      <xdr:row>79</xdr:row>
      <xdr:rowOff>102174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4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93301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3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114024</xdr:rowOff>
    </xdr:from>
    <xdr:to>
      <xdr:col>46</xdr:col>
      <xdr:colOff>38100</xdr:colOff>
      <xdr:row>79</xdr:row>
      <xdr:rowOff>44174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8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35301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57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91295</xdr:rowOff>
    </xdr:from>
    <xdr:to>
      <xdr:col>41</xdr:col>
      <xdr:colOff>101600</xdr:colOff>
      <xdr:row>79</xdr:row>
      <xdr:rowOff>21445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6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12572</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55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160125</xdr:rowOff>
    </xdr:from>
    <xdr:to>
      <xdr:col>36</xdr:col>
      <xdr:colOff>165100</xdr:colOff>
      <xdr:row>78</xdr:row>
      <xdr:rowOff>90275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36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81402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45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89</xdr:row>
      <xdr:rowOff>130683</xdr:rowOff>
    </xdr:from>
    <xdr:to>
      <xdr:col>55</xdr:col>
      <xdr:colOff>0</xdr:colOff>
      <xdr:row>91</xdr:row>
      <xdr:rowOff>76708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389733"/>
          <a:ext cx="838200" cy="28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76708</xdr:rowOff>
    </xdr:from>
    <xdr:to>
      <xdr:col>50</xdr:col>
      <xdr:colOff>114300</xdr:colOff>
      <xdr:row>91</xdr:row>
      <xdr:rowOff>150304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5678658"/>
          <a:ext cx="889000" cy="7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150304</xdr:rowOff>
    </xdr:from>
    <xdr:to>
      <xdr:col>45</xdr:col>
      <xdr:colOff>177800</xdr:colOff>
      <xdr:row>94</xdr:row>
      <xdr:rowOff>74625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5752254"/>
          <a:ext cx="889000" cy="43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110592</xdr:rowOff>
    </xdr:from>
    <xdr:to>
      <xdr:col>41</xdr:col>
      <xdr:colOff>50800</xdr:colOff>
      <xdr:row>94</xdr:row>
      <xdr:rowOff>74625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055442"/>
          <a:ext cx="889000" cy="13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79883</xdr:rowOff>
    </xdr:from>
    <xdr:to>
      <xdr:col>55</xdr:col>
      <xdr:colOff>50800</xdr:colOff>
      <xdr:row>90</xdr:row>
      <xdr:rowOff>10033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33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32910</xdr:rowOff>
    </xdr:from>
    <xdr:ext cx="599010"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291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25908</xdr:rowOff>
    </xdr:from>
    <xdr:to>
      <xdr:col>50</xdr:col>
      <xdr:colOff>165100</xdr:colOff>
      <xdr:row>91</xdr:row>
      <xdr:rowOff>127508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562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144035</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39795" y="15403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99504</xdr:rowOff>
    </xdr:from>
    <xdr:to>
      <xdr:col>46</xdr:col>
      <xdr:colOff>38100</xdr:colOff>
      <xdr:row>92</xdr:row>
      <xdr:rowOff>29654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570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46181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47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23825</xdr:rowOff>
    </xdr:from>
    <xdr:to>
      <xdr:col>41</xdr:col>
      <xdr:colOff>101600</xdr:colOff>
      <xdr:row>94</xdr:row>
      <xdr:rowOff>125425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14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141952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591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59792</xdr:rowOff>
    </xdr:from>
    <xdr:to>
      <xdr:col>36</xdr:col>
      <xdr:colOff>165100</xdr:colOff>
      <xdr:row>93</xdr:row>
      <xdr:rowOff>161392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00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6469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77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147320</xdr:rowOff>
    </xdr:from>
    <xdr:to>
      <xdr:col>85</xdr:col>
      <xdr:colOff>127000</xdr:colOff>
      <xdr:row>39</xdr:row>
      <xdr:rowOff>38812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319520"/>
          <a:ext cx="838200" cy="40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11417</xdr:rowOff>
    </xdr:from>
    <xdr:to>
      <xdr:col>81</xdr:col>
      <xdr:colOff>50800</xdr:colOff>
      <xdr:row>39</xdr:row>
      <xdr:rowOff>38812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97967"/>
          <a:ext cx="889000" cy="2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165189</xdr:rowOff>
    </xdr:from>
    <xdr:to>
      <xdr:col>76</xdr:col>
      <xdr:colOff>114300</xdr:colOff>
      <xdr:row>39</xdr:row>
      <xdr:rowOff>11417</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80289"/>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6159</xdr:rowOff>
    </xdr:from>
    <xdr:to>
      <xdr:col>71</xdr:col>
      <xdr:colOff>177800</xdr:colOff>
      <xdr:row>38</xdr:row>
      <xdr:rowOff>165189</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349809"/>
          <a:ext cx="889000" cy="3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52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96520</xdr:rowOff>
    </xdr:from>
    <xdr:to>
      <xdr:col>85</xdr:col>
      <xdr:colOff>177800</xdr:colOff>
      <xdr:row>37</xdr:row>
      <xdr:rowOff>26670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119397</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12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159462</xdr:rowOff>
    </xdr:from>
    <xdr:to>
      <xdr:col>81</xdr:col>
      <xdr:colOff>101600</xdr:colOff>
      <xdr:row>39</xdr:row>
      <xdr:rowOff>89612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80739</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67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132067</xdr:rowOff>
    </xdr:from>
    <xdr:to>
      <xdr:col>76</xdr:col>
      <xdr:colOff>165100</xdr:colOff>
      <xdr:row>39</xdr:row>
      <xdr:rowOff>62217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4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53344</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398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114389</xdr:rowOff>
    </xdr:from>
    <xdr:to>
      <xdr:col>72</xdr:col>
      <xdr:colOff>38100</xdr:colOff>
      <xdr:row>39</xdr:row>
      <xdr:rowOff>44539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2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35666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72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126809</xdr:rowOff>
    </xdr:from>
    <xdr:to>
      <xdr:col>67</xdr:col>
      <xdr:colOff>101600</xdr:colOff>
      <xdr:row>37</xdr:row>
      <xdr:rowOff>56959</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29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73486</xdr:rowOff>
    </xdr:from>
    <xdr:ext cx="534377"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47111" y="607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129260</xdr:rowOff>
    </xdr:from>
    <xdr:to>
      <xdr:col>85</xdr:col>
      <xdr:colOff>126364</xdr:colOff>
      <xdr:row>77</xdr:row>
      <xdr:rowOff>136437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30760"/>
          <a:ext cx="1269" cy="1207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140264</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34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136437</xdr:rowOff>
    </xdr:from>
    <xdr:to>
      <xdr:col>86</xdr:col>
      <xdr:colOff>25400</xdr:colOff>
      <xdr:row>77</xdr:row>
      <xdr:rowOff>136437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338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75937</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0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129260</xdr:rowOff>
    </xdr:from>
    <xdr:to>
      <xdr:col>86</xdr:col>
      <xdr:colOff>25400</xdr:colOff>
      <xdr:row>70</xdr:row>
      <xdr:rowOff>129260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3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88062</xdr:rowOff>
    </xdr:from>
    <xdr:to>
      <xdr:col>85</xdr:col>
      <xdr:colOff>127000</xdr:colOff>
      <xdr:row>73</xdr:row>
      <xdr:rowOff>74879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432462"/>
          <a:ext cx="838200" cy="15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102696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8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124269</xdr:rowOff>
    </xdr:from>
    <xdr:to>
      <xdr:col>85</xdr:col>
      <xdr:colOff>177800</xdr:colOff>
      <xdr:row>75</xdr:row>
      <xdr:rowOff>54419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1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5588</xdr:rowOff>
    </xdr:from>
    <xdr:to>
      <xdr:col>81</xdr:col>
      <xdr:colOff>50800</xdr:colOff>
      <xdr:row>72</xdr:row>
      <xdr:rowOff>88062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178538"/>
          <a:ext cx="889000" cy="25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123025</xdr:rowOff>
    </xdr:from>
    <xdr:to>
      <xdr:col>81</xdr:col>
      <xdr:colOff>101600</xdr:colOff>
      <xdr:row>75</xdr:row>
      <xdr:rowOff>53175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44302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90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86779</xdr:rowOff>
    </xdr:from>
    <xdr:to>
      <xdr:col>76</xdr:col>
      <xdr:colOff>114300</xdr:colOff>
      <xdr:row>71</xdr:row>
      <xdr:rowOff>5588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088279"/>
          <a:ext cx="889000" cy="9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137299</xdr:rowOff>
    </xdr:from>
    <xdr:to>
      <xdr:col>76</xdr:col>
      <xdr:colOff>165100</xdr:colOff>
      <xdr:row>75</xdr:row>
      <xdr:rowOff>67449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24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58576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91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44691</xdr:rowOff>
    </xdr:from>
    <xdr:to>
      <xdr:col>71</xdr:col>
      <xdr:colOff>177800</xdr:colOff>
      <xdr:row>70</xdr:row>
      <xdr:rowOff>86779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2046191"/>
          <a:ext cx="889000" cy="4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143142</xdr:rowOff>
    </xdr:from>
    <xdr:to>
      <xdr:col>72</xdr:col>
      <xdr:colOff>38100</xdr:colOff>
      <xdr:row>75</xdr:row>
      <xdr:rowOff>73292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3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64419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92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154216</xdr:rowOff>
    </xdr:from>
    <xdr:to>
      <xdr:col>67</xdr:col>
      <xdr:colOff>101600</xdr:colOff>
      <xdr:row>75</xdr:row>
      <xdr:rowOff>84366</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75493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3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24079</xdr:rowOff>
    </xdr:from>
    <xdr:to>
      <xdr:col>85</xdr:col>
      <xdr:colOff>177800</xdr:colOff>
      <xdr:row>73</xdr:row>
      <xdr:rowOff>125679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53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46956</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39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37262</xdr:rowOff>
    </xdr:from>
    <xdr:to>
      <xdr:col>81</xdr:col>
      <xdr:colOff>101600</xdr:colOff>
      <xdr:row>72</xdr:row>
      <xdr:rowOff>138862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38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155389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15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126238</xdr:rowOff>
    </xdr:from>
    <xdr:to>
      <xdr:col>76</xdr:col>
      <xdr:colOff>165100</xdr:colOff>
      <xdr:row>71</xdr:row>
      <xdr:rowOff>56388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12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72915</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1902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35979</xdr:rowOff>
    </xdr:from>
    <xdr:to>
      <xdr:col>72</xdr:col>
      <xdr:colOff>38100</xdr:colOff>
      <xdr:row>70</xdr:row>
      <xdr:rowOff>137579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03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68</xdr:row>
      <xdr:rowOff>154106</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181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165341</xdr:rowOff>
    </xdr:from>
    <xdr:to>
      <xdr:col>67</xdr:col>
      <xdr:colOff>101600</xdr:colOff>
      <xdr:row>70</xdr:row>
      <xdr:rowOff>95491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199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68</xdr:row>
      <xdr:rowOff>112018</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1770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117773</xdr:rowOff>
    </xdr:from>
    <xdr:to>
      <xdr:col>85</xdr:col>
      <xdr:colOff>126364</xdr:colOff>
      <xdr:row>98</xdr:row>
      <xdr:rowOff>126839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6234073"/>
          <a:ext cx="1269" cy="69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130666</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3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126839</xdr:rowOff>
    </xdr:from>
    <xdr:to>
      <xdr:col>86</xdr:col>
      <xdr:colOff>25400</xdr:colOff>
      <xdr:row>98</xdr:row>
      <xdr:rowOff>126839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28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64450</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600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94</xdr:row>
      <xdr:rowOff>117773</xdr:rowOff>
    </xdr:from>
    <xdr:to>
      <xdr:col>86</xdr:col>
      <xdr:colOff>25400</xdr:colOff>
      <xdr:row>94</xdr:row>
      <xdr:rowOff>117773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234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81480</xdr:rowOff>
    </xdr:from>
    <xdr:to>
      <xdr:col>85</xdr:col>
      <xdr:colOff>127000</xdr:colOff>
      <xdr:row>95</xdr:row>
      <xdr:rowOff>163237</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5481300" y="15854880"/>
          <a:ext cx="838200" cy="59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112878</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743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134451</xdr:rowOff>
    </xdr:from>
    <xdr:to>
      <xdr:col>85</xdr:col>
      <xdr:colOff>177800</xdr:colOff>
      <xdr:row>98</xdr:row>
      <xdr:rowOff>64601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7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81480</xdr:rowOff>
    </xdr:from>
    <xdr:to>
      <xdr:col>81</xdr:col>
      <xdr:colOff>50800</xdr:colOff>
      <xdr:row>96</xdr:row>
      <xdr:rowOff>6604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4592300" y="15854880"/>
          <a:ext cx="889000" cy="61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142123</xdr:rowOff>
    </xdr:from>
    <xdr:to>
      <xdr:col>81</xdr:col>
      <xdr:colOff>101600</xdr:colOff>
      <xdr:row>98</xdr:row>
      <xdr:rowOff>72273</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77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63400</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86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6604</xdr:rowOff>
    </xdr:from>
    <xdr:to>
      <xdr:col>76</xdr:col>
      <xdr:colOff>114300</xdr:colOff>
      <xdr:row>96</xdr:row>
      <xdr:rowOff>34919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703300" y="16465804"/>
          <a:ext cx="889000" cy="2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141070</xdr:rowOff>
    </xdr:from>
    <xdr:to>
      <xdr:col>76</xdr:col>
      <xdr:colOff>165100</xdr:colOff>
      <xdr:row>98</xdr:row>
      <xdr:rowOff>71220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77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62347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86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34919</xdr:rowOff>
    </xdr:from>
    <xdr:to>
      <xdr:col>71</xdr:col>
      <xdr:colOff>177800</xdr:colOff>
      <xdr:row>97</xdr:row>
      <xdr:rowOff>5462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6494119"/>
          <a:ext cx="889000" cy="14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127209</xdr:rowOff>
    </xdr:from>
    <xdr:to>
      <xdr:col>72</xdr:col>
      <xdr:colOff>38100</xdr:colOff>
      <xdr:row>98</xdr:row>
      <xdr:rowOff>57359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757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48486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85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163085</xdr:rowOff>
    </xdr:from>
    <xdr:to>
      <xdr:col>67</xdr:col>
      <xdr:colOff>101600</xdr:colOff>
      <xdr:row>98</xdr:row>
      <xdr:rowOff>93235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79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84362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88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112437</xdr:rowOff>
    </xdr:from>
    <xdr:to>
      <xdr:col>85</xdr:col>
      <xdr:colOff>177800</xdr:colOff>
      <xdr:row>96</xdr:row>
      <xdr:rowOff>42587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40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135314</xdr:rowOff>
    </xdr:from>
    <xdr:ext cx="599010"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251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30680</xdr:rowOff>
    </xdr:from>
    <xdr:to>
      <xdr:col>81</xdr:col>
      <xdr:colOff>101600</xdr:colOff>
      <xdr:row>92</xdr:row>
      <xdr:rowOff>132280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580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148807</xdr:rowOff>
    </xdr:from>
    <xdr:ext cx="59901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181795" y="15579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127254</xdr:rowOff>
    </xdr:from>
    <xdr:to>
      <xdr:col>76</xdr:col>
      <xdr:colOff>165100</xdr:colOff>
      <xdr:row>96</xdr:row>
      <xdr:rowOff>57404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41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73931</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292795" y="16190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155569</xdr:rowOff>
    </xdr:from>
    <xdr:to>
      <xdr:col>72</xdr:col>
      <xdr:colOff>38100</xdr:colOff>
      <xdr:row>96</xdr:row>
      <xdr:rowOff>85719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44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102246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6111" y="1621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126112</xdr:rowOff>
    </xdr:from>
    <xdr:to>
      <xdr:col>67</xdr:col>
      <xdr:colOff>101600</xdr:colOff>
      <xdr:row>97</xdr:row>
      <xdr:rowOff>56262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58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72789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6360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63850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064600"/>
          <a:ext cx="838200" cy="59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13050</xdr:rowOff>
    </xdr:from>
    <xdr:to>
      <xdr:col>116</xdr:col>
      <xdr:colOff>114300</xdr:colOff>
      <xdr:row>35</xdr:row>
      <xdr:rowOff>114650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01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35927</xdr:rowOff>
    </xdr:from>
    <xdr:ext cx="534377"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586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166294</xdr:rowOff>
    </xdr:from>
    <xdr:to>
      <xdr:col>116</xdr:col>
      <xdr:colOff>63500</xdr:colOff>
      <xdr:row>55</xdr:row>
      <xdr:rowOff>13627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424594"/>
          <a:ext cx="8382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31648</xdr:rowOff>
    </xdr:from>
    <xdr:to>
      <xdr:col>111</xdr:col>
      <xdr:colOff>177800</xdr:colOff>
      <xdr:row>55</xdr:row>
      <xdr:rowOff>13627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118498"/>
          <a:ext cx="889000" cy="32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156273</xdr:rowOff>
    </xdr:from>
    <xdr:to>
      <xdr:col>107</xdr:col>
      <xdr:colOff>50800</xdr:colOff>
      <xdr:row>53</xdr:row>
      <xdr:rowOff>31648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071673"/>
          <a:ext cx="889000" cy="4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39878</xdr:rowOff>
    </xdr:from>
    <xdr:to>
      <xdr:col>102</xdr:col>
      <xdr:colOff>114300</xdr:colOff>
      <xdr:row>52</xdr:row>
      <xdr:rowOff>156273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8955278"/>
          <a:ext cx="889000" cy="11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115494</xdr:rowOff>
    </xdr:from>
    <xdr:to>
      <xdr:col>116</xdr:col>
      <xdr:colOff>114300</xdr:colOff>
      <xdr:row>55</xdr:row>
      <xdr:rowOff>45644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37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138371</xdr:rowOff>
    </xdr:from>
    <xdr:ext cx="534377"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225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134277</xdr:rowOff>
    </xdr:from>
    <xdr:to>
      <xdr:col>112</xdr:col>
      <xdr:colOff>38100</xdr:colOff>
      <xdr:row>55</xdr:row>
      <xdr:rowOff>64427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39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80954</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56111" y="916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152298</xdr:rowOff>
    </xdr:from>
    <xdr:to>
      <xdr:col>107</xdr:col>
      <xdr:colOff>101600</xdr:colOff>
      <xdr:row>53</xdr:row>
      <xdr:rowOff>82448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06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98975</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67111" y="884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105473</xdr:rowOff>
    </xdr:from>
    <xdr:to>
      <xdr:col>102</xdr:col>
      <xdr:colOff>165100</xdr:colOff>
      <xdr:row>53</xdr:row>
      <xdr:rowOff>35623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02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52150</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879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160528</xdr:rowOff>
    </xdr:from>
    <xdr:to>
      <xdr:col>98</xdr:col>
      <xdr:colOff>38100</xdr:colOff>
      <xdr:row>52</xdr:row>
      <xdr:rowOff>90678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890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107205</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389111" y="8679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142748</xdr:rowOff>
    </xdr:from>
    <xdr:to>
      <xdr:col>116</xdr:col>
      <xdr:colOff>62864</xdr:colOff>
      <xdr:row>78</xdr:row>
      <xdr:rowOff>165512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487148"/>
          <a:ext cx="1269" cy="105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169339</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4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165512</xdr:rowOff>
    </xdr:from>
    <xdr:to>
      <xdr:col>116</xdr:col>
      <xdr:colOff>152400</xdr:colOff>
      <xdr:row>78</xdr:row>
      <xdr:rowOff>165512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3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89425</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226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142748</xdr:rowOff>
    </xdr:from>
    <xdr:to>
      <xdr:col>116</xdr:col>
      <xdr:colOff>152400</xdr:colOff>
      <xdr:row>72</xdr:row>
      <xdr:rowOff>142748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487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60681</xdr:rowOff>
    </xdr:from>
    <xdr:to>
      <xdr:col>116</xdr:col>
      <xdr:colOff>63500</xdr:colOff>
      <xdr:row>74</xdr:row>
      <xdr:rowOff>87275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062181"/>
          <a:ext cx="838200" cy="71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480</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0306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22053</xdr:rowOff>
    </xdr:from>
    <xdr:to>
      <xdr:col>116</xdr:col>
      <xdr:colOff>114300</xdr:colOff>
      <xdr:row>76</xdr:row>
      <xdr:rowOff>123653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052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60681</xdr:rowOff>
    </xdr:from>
    <xdr:to>
      <xdr:col>111</xdr:col>
      <xdr:colOff>177800</xdr:colOff>
      <xdr:row>70</xdr:row>
      <xdr:rowOff>121374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062181"/>
          <a:ext cx="889000" cy="6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27884</xdr:rowOff>
    </xdr:from>
    <xdr:to>
      <xdr:col>112</xdr:col>
      <xdr:colOff>38100</xdr:colOff>
      <xdr:row>76</xdr:row>
      <xdr:rowOff>129484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305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120611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315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121374</xdr:rowOff>
    </xdr:from>
    <xdr:to>
      <xdr:col>107</xdr:col>
      <xdr:colOff>50800</xdr:colOff>
      <xdr:row>70</xdr:row>
      <xdr:rowOff>158655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122874"/>
          <a:ext cx="889000" cy="3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34341</xdr:rowOff>
    </xdr:from>
    <xdr:to>
      <xdr:col>107</xdr:col>
      <xdr:colOff>101600</xdr:colOff>
      <xdr:row>76</xdr:row>
      <xdr:rowOff>135941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306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127068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15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158655</xdr:rowOff>
    </xdr:from>
    <xdr:to>
      <xdr:col>102</xdr:col>
      <xdr:colOff>114300</xdr:colOff>
      <xdr:row>71</xdr:row>
      <xdr:rowOff>44069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160155"/>
          <a:ext cx="889000" cy="5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44208</xdr:rowOff>
    </xdr:from>
    <xdr:to>
      <xdr:col>102</xdr:col>
      <xdr:colOff>165100</xdr:colOff>
      <xdr:row>76</xdr:row>
      <xdr:rowOff>145808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07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136935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16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60458</xdr:rowOff>
    </xdr:from>
    <xdr:to>
      <xdr:col>98</xdr:col>
      <xdr:colOff>38100</xdr:colOff>
      <xdr:row>76</xdr:row>
      <xdr:rowOff>162058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153185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18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36475</xdr:rowOff>
    </xdr:from>
    <xdr:to>
      <xdr:col>116</xdr:col>
      <xdr:colOff>114300</xdr:colOff>
      <xdr:row>74</xdr:row>
      <xdr:rowOff>138075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72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59352</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57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9881</xdr:rowOff>
    </xdr:from>
    <xdr:to>
      <xdr:col>112</xdr:col>
      <xdr:colOff>38100</xdr:colOff>
      <xdr:row>70</xdr:row>
      <xdr:rowOff>111481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01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128008</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23795" y="1178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70574</xdr:rowOff>
    </xdr:from>
    <xdr:to>
      <xdr:col>107</xdr:col>
      <xdr:colOff>101600</xdr:colOff>
      <xdr:row>71</xdr:row>
      <xdr:rowOff>724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07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17251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184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107855</xdr:rowOff>
    </xdr:from>
    <xdr:to>
      <xdr:col>102</xdr:col>
      <xdr:colOff>165100</xdr:colOff>
      <xdr:row>71</xdr:row>
      <xdr:rowOff>38005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10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54532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188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164719</xdr:rowOff>
    </xdr:from>
    <xdr:to>
      <xdr:col>98</xdr:col>
      <xdr:colOff>38100</xdr:colOff>
      <xdr:row>71</xdr:row>
      <xdr:rowOff>94869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16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111396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194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人件費では、職員数の大きな変動はなかったものの、人事院勧告に伴う人件費の改定により前年度比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億円増と高止まりが続いている。維持補修費の増については、除雪経費や融雪装置にかかる電気代の高騰により前年度比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と過去最大の決算になったことが主な要因である。扶助費については、国の施策である定額減税調整給付金の実施や、物価・人件費の高騰などによる私立保育所運営負担金の増、児童手当の支給額や対象年齢の引き上げに伴う増などが要因となっている。補助費等での大幅な増は、下水道事業の法的化により企業会計への繰入にかかる計上科目が繰出金から負担金に変更されたことや、市内企業が実施する大型投資事業への補助金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億円増などがある。普通建設事業費（うち更新整備）ではデジタル防災行政無線整備にかかる事業費</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が大きく影響しコスト増となっているが、更新整備事業については、衛生施設や学校・教育施設等、老朽化し再整備を必要とする市有施設が多く、類似団体よりコストが膨らむ傾向は続くと考えている。積立金（貯金）にお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基金再編に伴う反動減により大きくコストダウンする形となった。公債費については、合併特例期間中に進めてきた大型投資事業に対する地方債償還が順次終了してきたことで減少傾向が続いてき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新たな大型事業の償還が始まることから、今後は微増傾向となる見通しである。国債金利の上昇を背景に、地方債の借入条件や将来の公債費負担が変動するリスクが高まる中、将来の金利上昇を想定した公債費の見通しを持ちつつ、起債管理の徹底に努める。 </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広大な面積を有し、広範囲を網羅した行政運営が必要な当市は、必然的に住民一人当たりのコストの人件費・物件費等が類似団体の平均よりも高い水準となる。市内類似施設等の在り方や公共施設の統廃合に向けて地域住民と共に検討を進め、今後の費用抑制につなげ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岐阜県飛騨市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21,674
21,415
792.53
24,183,488
22,839,287
1,133,027
10,500,485
10,546,277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2349</xdr:rowOff>
    </xdr:from>
    <xdr:to>
      <xdr:col>24</xdr:col>
      <xdr:colOff>63500</xdr:colOff>
      <xdr:row>36</xdr:row>
      <xdr:rowOff>3492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74549"/>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3492</xdr:rowOff>
    </xdr:from>
    <xdr:to>
      <xdr:col>19</xdr:col>
      <xdr:colOff>177800</xdr:colOff>
      <xdr:row>36</xdr:row>
      <xdr:rowOff>73978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75692"/>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64834</xdr:rowOff>
    </xdr:from>
    <xdr:to>
      <xdr:col>15</xdr:col>
      <xdr:colOff>50800</xdr:colOff>
      <xdr:row>36</xdr:row>
      <xdr:rowOff>73978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3703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64834</xdr:rowOff>
    </xdr:from>
    <xdr:to>
      <xdr:col>10</xdr:col>
      <xdr:colOff>114300</xdr:colOff>
      <xdr:row>36</xdr:row>
      <xdr:rowOff>73787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37034"/>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122999</xdr:rowOff>
    </xdr:from>
    <xdr:to>
      <xdr:col>24</xdr:col>
      <xdr:colOff>114300</xdr:colOff>
      <xdr:row>36</xdr:row>
      <xdr:rowOff>53149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2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145876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75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124142</xdr:rowOff>
    </xdr:from>
    <xdr:to>
      <xdr:col>20</xdr:col>
      <xdr:colOff>38100</xdr:colOff>
      <xdr:row>36</xdr:row>
      <xdr:rowOff>54292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70819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0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23178</xdr:rowOff>
    </xdr:from>
    <xdr:to>
      <xdr:col>15</xdr:col>
      <xdr:colOff>101600</xdr:colOff>
      <xdr:row>36</xdr:row>
      <xdr:rowOff>124778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115905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88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14034</xdr:rowOff>
    </xdr:from>
    <xdr:to>
      <xdr:col>10</xdr:col>
      <xdr:colOff>165100</xdr:colOff>
      <xdr:row>36</xdr:row>
      <xdr:rowOff>115634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8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106761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22987</xdr:rowOff>
    </xdr:from>
    <xdr:to>
      <xdr:col>6</xdr:col>
      <xdr:colOff>38100</xdr:colOff>
      <xdr:row>36</xdr:row>
      <xdr:rowOff>124587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9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141114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7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128354</xdr:rowOff>
    </xdr:from>
    <xdr:to>
      <xdr:col>24</xdr:col>
      <xdr:colOff>63500</xdr:colOff>
      <xdr:row>53</xdr:row>
      <xdr:rowOff>38967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8700854"/>
          <a:ext cx="838200" cy="42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128354</xdr:rowOff>
    </xdr:from>
    <xdr:to>
      <xdr:col>19</xdr:col>
      <xdr:colOff>177800</xdr:colOff>
      <xdr:row>53</xdr:row>
      <xdr:rowOff>151660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8700854"/>
          <a:ext cx="889000" cy="53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151660</xdr:rowOff>
    </xdr:from>
    <xdr:to>
      <xdr:col>15</xdr:col>
      <xdr:colOff>50800</xdr:colOff>
      <xdr:row>54</xdr:row>
      <xdr:rowOff>51636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238510"/>
          <a:ext cx="889000" cy="7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168991</xdr:rowOff>
    </xdr:from>
    <xdr:to>
      <xdr:col>10</xdr:col>
      <xdr:colOff>114300</xdr:colOff>
      <xdr:row>54</xdr:row>
      <xdr:rowOff>51636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084391"/>
          <a:ext cx="889000" cy="22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159617</xdr:rowOff>
    </xdr:from>
    <xdr:to>
      <xdr:col>24</xdr:col>
      <xdr:colOff>114300</xdr:colOff>
      <xdr:row>53</xdr:row>
      <xdr:rowOff>89767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07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11044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92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77554</xdr:rowOff>
    </xdr:from>
    <xdr:to>
      <xdr:col>20</xdr:col>
      <xdr:colOff>38100</xdr:colOff>
      <xdr:row>51</xdr:row>
      <xdr:rowOff>7704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865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24231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842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100860</xdr:rowOff>
    </xdr:from>
    <xdr:to>
      <xdr:col>15</xdr:col>
      <xdr:colOff>101600</xdr:colOff>
      <xdr:row>54</xdr:row>
      <xdr:rowOff>31010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1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47537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8962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836</xdr:rowOff>
    </xdr:from>
    <xdr:to>
      <xdr:col>10</xdr:col>
      <xdr:colOff>165100</xdr:colOff>
      <xdr:row>54</xdr:row>
      <xdr:rowOff>102436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25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118963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03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118191</xdr:rowOff>
    </xdr:from>
    <xdr:to>
      <xdr:col>6</xdr:col>
      <xdr:colOff>38100</xdr:colOff>
      <xdr:row>53</xdr:row>
      <xdr:rowOff>48341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3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64868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08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106945</xdr:rowOff>
    </xdr:from>
    <xdr:to>
      <xdr:col>24</xdr:col>
      <xdr:colOff>63500</xdr:colOff>
      <xdr:row>76</xdr:row>
      <xdr:rowOff>4956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65695"/>
          <a:ext cx="838200" cy="6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4956</xdr:rowOff>
    </xdr:from>
    <xdr:to>
      <xdr:col>19</xdr:col>
      <xdr:colOff>177800</xdr:colOff>
      <xdr:row>76</xdr:row>
      <xdr:rowOff>171355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35156"/>
          <a:ext cx="889000" cy="16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171214</xdr:rowOff>
    </xdr:from>
    <xdr:to>
      <xdr:col>15</xdr:col>
      <xdr:colOff>50800</xdr:colOff>
      <xdr:row>76</xdr:row>
      <xdr:rowOff>171355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01414"/>
          <a:ext cx="88900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171214</xdr:rowOff>
    </xdr:from>
    <xdr:to>
      <xdr:col>10</xdr:col>
      <xdr:colOff>114300</xdr:colOff>
      <xdr:row>77</xdr:row>
      <xdr:rowOff>145709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01414"/>
          <a:ext cx="889000" cy="14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56145</xdr:rowOff>
    </xdr:from>
    <xdr:to>
      <xdr:col>24</xdr:col>
      <xdr:colOff>114300</xdr:colOff>
      <xdr:row>75</xdr:row>
      <xdr:rowOff>157745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1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79022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76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125606</xdr:rowOff>
    </xdr:from>
    <xdr:to>
      <xdr:col>20</xdr:col>
      <xdr:colOff>38100</xdr:colOff>
      <xdr:row>76</xdr:row>
      <xdr:rowOff>55756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8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72283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59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120555</xdr:rowOff>
    </xdr:from>
    <xdr:to>
      <xdr:col>15</xdr:col>
      <xdr:colOff>101600</xdr:colOff>
      <xdr:row>77</xdr:row>
      <xdr:rowOff>50705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5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67232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25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120414</xdr:rowOff>
    </xdr:from>
    <xdr:to>
      <xdr:col>10</xdr:col>
      <xdr:colOff>165100</xdr:colOff>
      <xdr:row>77</xdr:row>
      <xdr:rowOff>50564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5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67091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94909</xdr:rowOff>
    </xdr:from>
    <xdr:to>
      <xdr:col>6</xdr:col>
      <xdr:colOff>38100</xdr:colOff>
      <xdr:row>78</xdr:row>
      <xdr:rowOff>25059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9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41586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71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19444</xdr:rowOff>
    </xdr:from>
    <xdr:to>
      <xdr:col>24</xdr:col>
      <xdr:colOff>63500</xdr:colOff>
      <xdr:row>95</xdr:row>
      <xdr:rowOff>79730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307194"/>
          <a:ext cx="838200" cy="6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3327</xdr:rowOff>
    </xdr:from>
    <xdr:to>
      <xdr:col>19</xdr:col>
      <xdr:colOff>177800</xdr:colOff>
      <xdr:row>95</xdr:row>
      <xdr:rowOff>19444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291077"/>
          <a:ext cx="8890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3327</xdr:rowOff>
    </xdr:from>
    <xdr:to>
      <xdr:col>15</xdr:col>
      <xdr:colOff>50800</xdr:colOff>
      <xdr:row>96</xdr:row>
      <xdr:rowOff>22137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291077"/>
          <a:ext cx="889000" cy="19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22137</xdr:rowOff>
    </xdr:from>
    <xdr:to>
      <xdr:col>10</xdr:col>
      <xdr:colOff>114300</xdr:colOff>
      <xdr:row>96</xdr:row>
      <xdr:rowOff>170168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481337"/>
          <a:ext cx="889000" cy="14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28930</xdr:rowOff>
    </xdr:from>
    <xdr:to>
      <xdr:col>24</xdr:col>
      <xdr:colOff>114300</xdr:colOff>
      <xdr:row>95</xdr:row>
      <xdr:rowOff>130530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31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51807</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16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140094</xdr:rowOff>
    </xdr:from>
    <xdr:to>
      <xdr:col>20</xdr:col>
      <xdr:colOff>38100</xdr:colOff>
      <xdr:row>95</xdr:row>
      <xdr:rowOff>70244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25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86771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03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123977</xdr:rowOff>
    </xdr:from>
    <xdr:to>
      <xdr:col>15</xdr:col>
      <xdr:colOff>101600</xdr:colOff>
      <xdr:row>95</xdr:row>
      <xdr:rowOff>54127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24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70654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01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142787</xdr:rowOff>
    </xdr:from>
    <xdr:to>
      <xdr:col>10</xdr:col>
      <xdr:colOff>165100</xdr:colOff>
      <xdr:row>96</xdr:row>
      <xdr:rowOff>72937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43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89464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205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119368</xdr:rowOff>
    </xdr:from>
    <xdr:to>
      <xdr:col>6</xdr:col>
      <xdr:colOff>38100</xdr:colOff>
      <xdr:row>97</xdr:row>
      <xdr:rowOff>49518</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57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66045</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35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86142</xdr:rowOff>
    </xdr:from>
    <xdr:to>
      <xdr:col>55</xdr:col>
      <xdr:colOff>0</xdr:colOff>
      <xdr:row>38</xdr:row>
      <xdr:rowOff>3193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429792"/>
          <a:ext cx="838200" cy="8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166479</xdr:rowOff>
    </xdr:from>
    <xdr:to>
      <xdr:col>50</xdr:col>
      <xdr:colOff>114300</xdr:colOff>
      <xdr:row>38</xdr:row>
      <xdr:rowOff>3193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51012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51199</xdr:rowOff>
    </xdr:from>
    <xdr:to>
      <xdr:col>45</xdr:col>
      <xdr:colOff>177800</xdr:colOff>
      <xdr:row>37</xdr:row>
      <xdr:rowOff>166479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394849"/>
          <a:ext cx="889000" cy="11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93000</xdr:rowOff>
    </xdr:from>
    <xdr:to>
      <xdr:col>41</xdr:col>
      <xdr:colOff>50800</xdr:colOff>
      <xdr:row>37</xdr:row>
      <xdr:rowOff>51199</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265200"/>
          <a:ext cx="889000" cy="129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35342</xdr:rowOff>
    </xdr:from>
    <xdr:to>
      <xdr:col>55</xdr:col>
      <xdr:colOff>50800</xdr:colOff>
      <xdr:row>37</xdr:row>
      <xdr:rowOff>136942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7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58219</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23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123843</xdr:rowOff>
    </xdr:from>
    <xdr:to>
      <xdr:col>50</xdr:col>
      <xdr:colOff>165100</xdr:colOff>
      <xdr:row>38</xdr:row>
      <xdr:rowOff>53994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674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45120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60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115679</xdr:rowOff>
    </xdr:from>
    <xdr:to>
      <xdr:col>46</xdr:col>
      <xdr:colOff>38100</xdr:colOff>
      <xdr:row>38</xdr:row>
      <xdr:rowOff>45829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5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36956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552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399</xdr:rowOff>
    </xdr:from>
    <xdr:to>
      <xdr:col>41</xdr:col>
      <xdr:colOff>101600</xdr:colOff>
      <xdr:row>37</xdr:row>
      <xdr:rowOff>101999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4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118526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119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42200</xdr:rowOff>
    </xdr:from>
    <xdr:to>
      <xdr:col>36</xdr:col>
      <xdr:colOff>165100</xdr:colOff>
      <xdr:row>36</xdr:row>
      <xdr:rowOff>143800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1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160327</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98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106687</xdr:rowOff>
    </xdr:from>
    <xdr:to>
      <xdr:col>55</xdr:col>
      <xdr:colOff>0</xdr:colOff>
      <xdr:row>54</xdr:row>
      <xdr:rowOff>55175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193537"/>
          <a:ext cx="838200" cy="119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104915</xdr:rowOff>
    </xdr:from>
    <xdr:to>
      <xdr:col>50</xdr:col>
      <xdr:colOff>114300</xdr:colOff>
      <xdr:row>53</xdr:row>
      <xdr:rowOff>106687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020315"/>
          <a:ext cx="889000" cy="17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104915</xdr:rowOff>
    </xdr:from>
    <xdr:to>
      <xdr:col>45</xdr:col>
      <xdr:colOff>177800</xdr:colOff>
      <xdr:row>53</xdr:row>
      <xdr:rowOff>130518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020315"/>
          <a:ext cx="889000" cy="19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130518</xdr:rowOff>
    </xdr:from>
    <xdr:to>
      <xdr:col>41</xdr:col>
      <xdr:colOff>50800</xdr:colOff>
      <xdr:row>53</xdr:row>
      <xdr:rowOff>141319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217368"/>
          <a:ext cx="889000" cy="10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4375</xdr:rowOff>
    </xdr:from>
    <xdr:to>
      <xdr:col>55</xdr:col>
      <xdr:colOff>50800</xdr:colOff>
      <xdr:row>54</xdr:row>
      <xdr:rowOff>105975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2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27252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114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55887</xdr:rowOff>
    </xdr:from>
    <xdr:to>
      <xdr:col>50</xdr:col>
      <xdr:colOff>165100</xdr:colOff>
      <xdr:row>53</xdr:row>
      <xdr:rowOff>157487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14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2564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891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54115</xdr:rowOff>
    </xdr:from>
    <xdr:to>
      <xdr:col>46</xdr:col>
      <xdr:colOff>38100</xdr:colOff>
      <xdr:row>52</xdr:row>
      <xdr:rowOff>155715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896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792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74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79718</xdr:rowOff>
    </xdr:from>
    <xdr:to>
      <xdr:col>41</xdr:col>
      <xdr:colOff>101600</xdr:colOff>
      <xdr:row>54</xdr:row>
      <xdr:rowOff>9868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16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26395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94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90519</xdr:rowOff>
    </xdr:from>
    <xdr:to>
      <xdr:col>36</xdr:col>
      <xdr:colOff>165100</xdr:colOff>
      <xdr:row>54</xdr:row>
      <xdr:rowOff>20669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17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37196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95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149244</xdr:rowOff>
    </xdr:from>
    <xdr:to>
      <xdr:col>55</xdr:col>
      <xdr:colOff>0</xdr:colOff>
      <xdr:row>73</xdr:row>
      <xdr:rowOff>93618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322194"/>
          <a:ext cx="838200" cy="28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6883</xdr:rowOff>
    </xdr:from>
    <xdr:to>
      <xdr:col>50</xdr:col>
      <xdr:colOff>114300</xdr:colOff>
      <xdr:row>73</xdr:row>
      <xdr:rowOff>93618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351283"/>
          <a:ext cx="889000" cy="25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171399</xdr:rowOff>
    </xdr:from>
    <xdr:to>
      <xdr:col>45</xdr:col>
      <xdr:colOff>177800</xdr:colOff>
      <xdr:row>72</xdr:row>
      <xdr:rowOff>6883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344349"/>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69</xdr:row>
      <xdr:rowOff>169208</xdr:rowOff>
    </xdr:from>
    <xdr:to>
      <xdr:col>41</xdr:col>
      <xdr:colOff>50800</xdr:colOff>
      <xdr:row>71</xdr:row>
      <xdr:rowOff>171399</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1999258"/>
          <a:ext cx="889000" cy="34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98444</xdr:rowOff>
    </xdr:from>
    <xdr:to>
      <xdr:col>55</xdr:col>
      <xdr:colOff>50800</xdr:colOff>
      <xdr:row>72</xdr:row>
      <xdr:rowOff>28594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27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51471</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22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42818</xdr:rowOff>
    </xdr:from>
    <xdr:to>
      <xdr:col>50</xdr:col>
      <xdr:colOff>165100</xdr:colOff>
      <xdr:row>73</xdr:row>
      <xdr:rowOff>144418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55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160945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33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127533</xdr:rowOff>
    </xdr:from>
    <xdr:to>
      <xdr:col>46</xdr:col>
      <xdr:colOff>38100</xdr:colOff>
      <xdr:row>72</xdr:row>
      <xdr:rowOff>57683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30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74210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07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120599</xdr:rowOff>
    </xdr:from>
    <xdr:to>
      <xdr:col>41</xdr:col>
      <xdr:colOff>101600</xdr:colOff>
      <xdr:row>72</xdr:row>
      <xdr:rowOff>50749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29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67276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06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118408</xdr:rowOff>
    </xdr:from>
    <xdr:to>
      <xdr:col>36</xdr:col>
      <xdr:colOff>165100</xdr:colOff>
      <xdr:row>70</xdr:row>
      <xdr:rowOff>48558</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194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65085</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172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89</xdr:row>
      <xdr:rowOff>153060</xdr:rowOff>
    </xdr:from>
    <xdr:to>
      <xdr:col>55</xdr:col>
      <xdr:colOff>0</xdr:colOff>
      <xdr:row>92</xdr:row>
      <xdr:rowOff>8052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5412110"/>
          <a:ext cx="838200" cy="3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8052</xdr:rowOff>
    </xdr:from>
    <xdr:to>
      <xdr:col>50</xdr:col>
      <xdr:colOff>114300</xdr:colOff>
      <xdr:row>93</xdr:row>
      <xdr:rowOff>34722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5781452"/>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65760</xdr:rowOff>
    </xdr:from>
    <xdr:to>
      <xdr:col>45</xdr:col>
      <xdr:colOff>177800</xdr:colOff>
      <xdr:row>93</xdr:row>
      <xdr:rowOff>34722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5839160"/>
          <a:ext cx="889000" cy="14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14046</xdr:rowOff>
    </xdr:from>
    <xdr:to>
      <xdr:col>41</xdr:col>
      <xdr:colOff>50800</xdr:colOff>
      <xdr:row>92</xdr:row>
      <xdr:rowOff>65760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5787446"/>
          <a:ext cx="889000" cy="5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102260</xdr:rowOff>
    </xdr:from>
    <xdr:to>
      <xdr:col>55</xdr:col>
      <xdr:colOff>50800</xdr:colOff>
      <xdr:row>90</xdr:row>
      <xdr:rowOff>32410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36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55287</xdr:rowOff>
    </xdr:from>
    <xdr:ext cx="599010"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314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128702</xdr:rowOff>
    </xdr:from>
    <xdr:to>
      <xdr:col>50</xdr:col>
      <xdr:colOff>165100</xdr:colOff>
      <xdr:row>92</xdr:row>
      <xdr:rowOff>58852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73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75379</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39795" y="1550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155372</xdr:rowOff>
    </xdr:from>
    <xdr:to>
      <xdr:col>46</xdr:col>
      <xdr:colOff>38100</xdr:colOff>
      <xdr:row>93</xdr:row>
      <xdr:rowOff>85522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592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102049</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50795" y="1570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14960</xdr:rowOff>
    </xdr:from>
    <xdr:to>
      <xdr:col>41</xdr:col>
      <xdr:colOff>101600</xdr:colOff>
      <xdr:row>92</xdr:row>
      <xdr:rowOff>116560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578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133087</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61795" y="15563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134696</xdr:rowOff>
    </xdr:from>
    <xdr:to>
      <xdr:col>36</xdr:col>
      <xdr:colOff>165100</xdr:colOff>
      <xdr:row>92</xdr:row>
      <xdr:rowOff>64846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57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81373</xdr:rowOff>
    </xdr:from>
    <xdr:ext cx="599010"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672795" y="1551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7150</xdr:rowOff>
    </xdr:from>
    <xdr:to>
      <xdr:col>85</xdr:col>
      <xdr:colOff>127000</xdr:colOff>
      <xdr:row>34</xdr:row>
      <xdr:rowOff>16675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493550"/>
          <a:ext cx="838200" cy="35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1625</xdr:rowOff>
    </xdr:from>
    <xdr:to>
      <xdr:col>81</xdr:col>
      <xdr:colOff>50800</xdr:colOff>
      <xdr:row>34</xdr:row>
      <xdr:rowOff>16675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5830925"/>
          <a:ext cx="889000" cy="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1625</xdr:rowOff>
    </xdr:from>
    <xdr:to>
      <xdr:col>76</xdr:col>
      <xdr:colOff>114300</xdr:colOff>
      <xdr:row>34</xdr:row>
      <xdr:rowOff>167170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5830925"/>
          <a:ext cx="889000" cy="16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82588</xdr:rowOff>
    </xdr:from>
    <xdr:to>
      <xdr:col>71</xdr:col>
      <xdr:colOff>177800</xdr:colOff>
      <xdr:row>34</xdr:row>
      <xdr:rowOff>167170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5911888"/>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127800</xdr:rowOff>
    </xdr:from>
    <xdr:to>
      <xdr:col>85</xdr:col>
      <xdr:colOff>177800</xdr:colOff>
      <xdr:row>32</xdr:row>
      <xdr:rowOff>57950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44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150677</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29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137325</xdr:rowOff>
    </xdr:from>
    <xdr:to>
      <xdr:col>81</xdr:col>
      <xdr:colOff>101600</xdr:colOff>
      <xdr:row>34</xdr:row>
      <xdr:rowOff>67475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579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84002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57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122275</xdr:rowOff>
    </xdr:from>
    <xdr:to>
      <xdr:col>76</xdr:col>
      <xdr:colOff>165100</xdr:colOff>
      <xdr:row>34</xdr:row>
      <xdr:rowOff>52425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57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68952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55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116370</xdr:rowOff>
    </xdr:from>
    <xdr:to>
      <xdr:col>72</xdr:col>
      <xdr:colOff>38100</xdr:colOff>
      <xdr:row>35</xdr:row>
      <xdr:rowOff>46520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594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63047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72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31788</xdr:rowOff>
    </xdr:from>
    <xdr:to>
      <xdr:col>67</xdr:col>
      <xdr:colOff>101600</xdr:colOff>
      <xdr:row>34</xdr:row>
      <xdr:rowOff>133388</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58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149915</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63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30125</xdr:rowOff>
    </xdr:from>
    <xdr:to>
      <xdr:col>85</xdr:col>
      <xdr:colOff>127000</xdr:colOff>
      <xdr:row>56</xdr:row>
      <xdr:rowOff>129076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631325"/>
          <a:ext cx="838200" cy="9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129076</xdr:rowOff>
    </xdr:from>
    <xdr:to>
      <xdr:col>81</xdr:col>
      <xdr:colOff>50800</xdr:colOff>
      <xdr:row>56</xdr:row>
      <xdr:rowOff>150923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730276"/>
          <a:ext cx="889000" cy="2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150923</xdr:rowOff>
    </xdr:from>
    <xdr:to>
      <xdr:col>76</xdr:col>
      <xdr:colOff>114300</xdr:colOff>
      <xdr:row>57</xdr:row>
      <xdr:rowOff>54073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752123"/>
          <a:ext cx="889000" cy="7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54073</xdr:rowOff>
    </xdr:from>
    <xdr:to>
      <xdr:col>71</xdr:col>
      <xdr:colOff>177800</xdr:colOff>
      <xdr:row>57</xdr:row>
      <xdr:rowOff>80612</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826723"/>
          <a:ext cx="889000" cy="2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150775</xdr:rowOff>
    </xdr:from>
    <xdr:to>
      <xdr:col>85</xdr:col>
      <xdr:colOff>177800</xdr:colOff>
      <xdr:row>56</xdr:row>
      <xdr:rowOff>80925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58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2202</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43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78276</xdr:rowOff>
    </xdr:from>
    <xdr:to>
      <xdr:col>81</xdr:col>
      <xdr:colOff>101600</xdr:colOff>
      <xdr:row>57</xdr:row>
      <xdr:rowOff>8426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67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24953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4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100123</xdr:rowOff>
    </xdr:from>
    <xdr:to>
      <xdr:col>76</xdr:col>
      <xdr:colOff>165100</xdr:colOff>
      <xdr:row>57</xdr:row>
      <xdr:rowOff>30273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0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46800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47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3273</xdr:rowOff>
    </xdr:from>
    <xdr:to>
      <xdr:col>72</xdr:col>
      <xdr:colOff>38100</xdr:colOff>
      <xdr:row>57</xdr:row>
      <xdr:rowOff>104873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77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121400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55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29812</xdr:rowOff>
    </xdr:from>
    <xdr:to>
      <xdr:col>67</xdr:col>
      <xdr:colOff>101600</xdr:colOff>
      <xdr:row>57</xdr:row>
      <xdr:rowOff>131412</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0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147939</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57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147320</xdr:rowOff>
    </xdr:from>
    <xdr:to>
      <xdr:col>85</xdr:col>
      <xdr:colOff>127000</xdr:colOff>
      <xdr:row>79</xdr:row>
      <xdr:rowOff>38812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177520"/>
          <a:ext cx="838200" cy="40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11418</xdr:rowOff>
    </xdr:from>
    <xdr:to>
      <xdr:col>81</xdr:col>
      <xdr:colOff>50800</xdr:colOff>
      <xdr:row>79</xdr:row>
      <xdr:rowOff>38812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55968"/>
          <a:ext cx="889000" cy="2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165188</xdr:rowOff>
    </xdr:from>
    <xdr:to>
      <xdr:col>76</xdr:col>
      <xdr:colOff>114300</xdr:colOff>
      <xdr:row>79</xdr:row>
      <xdr:rowOff>11418</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38288"/>
          <a:ext cx="889000" cy="1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6159</xdr:rowOff>
    </xdr:from>
    <xdr:to>
      <xdr:col>71</xdr:col>
      <xdr:colOff>177800</xdr:colOff>
      <xdr:row>78</xdr:row>
      <xdr:rowOff>165188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207809"/>
          <a:ext cx="889000" cy="3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8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96520</xdr:rowOff>
    </xdr:from>
    <xdr:to>
      <xdr:col>85</xdr:col>
      <xdr:colOff>177800</xdr:colOff>
      <xdr:row>77</xdr:row>
      <xdr:rowOff>26670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1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119397</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97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159462</xdr:rowOff>
    </xdr:from>
    <xdr:to>
      <xdr:col>81</xdr:col>
      <xdr:colOff>101600</xdr:colOff>
      <xdr:row>79</xdr:row>
      <xdr:rowOff>89612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80739</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25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132068</xdr:rowOff>
    </xdr:from>
    <xdr:to>
      <xdr:col>76</xdr:col>
      <xdr:colOff>165100</xdr:colOff>
      <xdr:row>79</xdr:row>
      <xdr:rowOff>62218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0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53345</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5978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114388</xdr:rowOff>
    </xdr:from>
    <xdr:to>
      <xdr:col>72</xdr:col>
      <xdr:colOff>38100</xdr:colOff>
      <xdr:row>79</xdr:row>
      <xdr:rowOff>44538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8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35665</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8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126809</xdr:rowOff>
    </xdr:from>
    <xdr:to>
      <xdr:col>67</xdr:col>
      <xdr:colOff>101600</xdr:colOff>
      <xdr:row>77</xdr:row>
      <xdr:rowOff>56959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15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73486</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93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129260</xdr:rowOff>
    </xdr:from>
    <xdr:to>
      <xdr:col>85</xdr:col>
      <xdr:colOff>126364</xdr:colOff>
      <xdr:row>97</xdr:row>
      <xdr:rowOff>136437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59760"/>
          <a:ext cx="1269" cy="1207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140264</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7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136437</xdr:rowOff>
    </xdr:from>
    <xdr:to>
      <xdr:col>86</xdr:col>
      <xdr:colOff>25400</xdr:colOff>
      <xdr:row>97</xdr:row>
      <xdr:rowOff>136437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67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75937</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34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129260</xdr:rowOff>
    </xdr:from>
    <xdr:to>
      <xdr:col>86</xdr:col>
      <xdr:colOff>25400</xdr:colOff>
      <xdr:row>90</xdr:row>
      <xdr:rowOff>129260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5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88061</xdr:rowOff>
    </xdr:from>
    <xdr:to>
      <xdr:col>85</xdr:col>
      <xdr:colOff>127000</xdr:colOff>
      <xdr:row>93</xdr:row>
      <xdr:rowOff>74879</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5861461"/>
          <a:ext cx="838200" cy="15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102685</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218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124258</xdr:rowOff>
    </xdr:from>
    <xdr:to>
      <xdr:col>85</xdr:col>
      <xdr:colOff>177800</xdr:colOff>
      <xdr:row>95</xdr:row>
      <xdr:rowOff>54408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240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5587</xdr:rowOff>
    </xdr:from>
    <xdr:to>
      <xdr:col>81</xdr:col>
      <xdr:colOff>50800</xdr:colOff>
      <xdr:row>92</xdr:row>
      <xdr:rowOff>88061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5607537"/>
          <a:ext cx="889000" cy="25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123013</xdr:rowOff>
    </xdr:from>
    <xdr:to>
      <xdr:col>81</xdr:col>
      <xdr:colOff>101600</xdr:colOff>
      <xdr:row>95</xdr:row>
      <xdr:rowOff>53163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23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44290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3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86779</xdr:rowOff>
    </xdr:from>
    <xdr:to>
      <xdr:col>76</xdr:col>
      <xdr:colOff>114300</xdr:colOff>
      <xdr:row>91</xdr:row>
      <xdr:rowOff>5587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5517279"/>
          <a:ext cx="889000" cy="9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137300</xdr:rowOff>
    </xdr:from>
    <xdr:to>
      <xdr:col>76</xdr:col>
      <xdr:colOff>165100</xdr:colOff>
      <xdr:row>95</xdr:row>
      <xdr:rowOff>67450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58577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4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44692</xdr:rowOff>
    </xdr:from>
    <xdr:to>
      <xdr:col>71</xdr:col>
      <xdr:colOff>177800</xdr:colOff>
      <xdr:row>90</xdr:row>
      <xdr:rowOff>86779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5475192"/>
          <a:ext cx="889000" cy="4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143129</xdr:rowOff>
    </xdr:from>
    <xdr:to>
      <xdr:col>72</xdr:col>
      <xdr:colOff>38100</xdr:colOff>
      <xdr:row>95</xdr:row>
      <xdr:rowOff>73279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259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64406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35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154127</xdr:rowOff>
    </xdr:from>
    <xdr:to>
      <xdr:col>67</xdr:col>
      <xdr:colOff>101600</xdr:colOff>
      <xdr:row>95</xdr:row>
      <xdr:rowOff>84277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27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75404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36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24079</xdr:rowOff>
    </xdr:from>
    <xdr:to>
      <xdr:col>85</xdr:col>
      <xdr:colOff>177800</xdr:colOff>
      <xdr:row>93</xdr:row>
      <xdr:rowOff>125679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96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46956</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82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37261</xdr:rowOff>
    </xdr:from>
    <xdr:to>
      <xdr:col>81</xdr:col>
      <xdr:colOff>101600</xdr:colOff>
      <xdr:row>92</xdr:row>
      <xdr:rowOff>138861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81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155388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58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126237</xdr:rowOff>
    </xdr:from>
    <xdr:to>
      <xdr:col>76</xdr:col>
      <xdr:colOff>165100</xdr:colOff>
      <xdr:row>91</xdr:row>
      <xdr:rowOff>56387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55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72914</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292795" y="15331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35979</xdr:rowOff>
    </xdr:from>
    <xdr:to>
      <xdr:col>72</xdr:col>
      <xdr:colOff>38100</xdr:colOff>
      <xdr:row>90</xdr:row>
      <xdr:rowOff>137579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46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154106</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03795" y="1524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89</xdr:row>
      <xdr:rowOff>165342</xdr:rowOff>
    </xdr:from>
    <xdr:to>
      <xdr:col>67</xdr:col>
      <xdr:colOff>101600</xdr:colOff>
      <xdr:row>90</xdr:row>
      <xdr:rowOff>95492</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542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88</xdr:row>
      <xdr:rowOff>112019</xdr:rowOff>
    </xdr:from>
    <xdr:ext cx="599010"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14795" y="15199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総務費では、デジタル防災行政無線整備事業など新規事業が増えたことから約</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億円の皆増となった一方で、令和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実施した基金再編の反動減が大きく影響したことで大きくコストダウンした。民生費におけるコスト増は、物価・人件費の高騰などによる私立保育所運営負担金増や児童手当制度改正に伴う増、合わせて前年度比</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億円増が主の要因となっている。農林水産業費では、法的化に伴い特別会計が企業会計に移行したことから繰出金</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億円が皆減となり、一人当たりのコストとしては</a:t>
          </a:r>
          <a:r>
            <a:rPr kumimoji="1" lang="en-US" altLang="ja-JP" sz="1200">
              <a:latin typeface="ＭＳ Ｐゴシック" panose="020B0600070205080204" pitchFamily="50" charset="-128"/>
              <a:ea typeface="ＭＳ Ｐゴシック" panose="020B0600070205080204" pitchFamily="50" charset="-128"/>
            </a:rPr>
            <a:t>6,296</a:t>
          </a:r>
          <a:r>
            <a:rPr kumimoji="1" lang="ja-JP" altLang="en-US" sz="1200">
              <a:latin typeface="ＭＳ Ｐゴシック" panose="020B0600070205080204" pitchFamily="50" charset="-128"/>
              <a:ea typeface="ＭＳ Ｐゴシック" panose="020B0600070205080204" pitchFamily="50" charset="-128"/>
            </a:rPr>
            <a:t>円の減となった。商工費においては、駐車場土地交換に伴う土地・家屋購入費</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億円の皆増を始め、市内企業の工場増設を支援するための補助金が前年度比</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億円の増、スキー場をはじめとする市内観光施設の維持経費が</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億円増などから大きくコスト増となっている。土木費では、大雪の影響により除雪回数が昨年より増加したことに加え、物価高騰・人件費上昇の影響から工事請負費が増嵩するなどし、結果一人当たりコストが</a:t>
          </a:r>
          <a:r>
            <a:rPr kumimoji="1" lang="en-US" altLang="ja-JP" sz="1200">
              <a:latin typeface="ＭＳ Ｐゴシック" panose="020B0600070205080204" pitchFamily="50" charset="-128"/>
              <a:ea typeface="ＭＳ Ｐゴシック" panose="020B0600070205080204" pitchFamily="50" charset="-128"/>
            </a:rPr>
            <a:t>29,082</a:t>
          </a:r>
          <a:r>
            <a:rPr kumimoji="1" lang="ja-JP" altLang="en-US" sz="1200">
              <a:latin typeface="ＭＳ Ｐゴシック" panose="020B0600070205080204" pitchFamily="50" charset="-128"/>
              <a:ea typeface="ＭＳ Ｐゴシック" panose="020B0600070205080204" pitchFamily="50" charset="-128"/>
            </a:rPr>
            <a:t>円増する結果となった。消防費は救助工作車購入費用として</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億円の皆増ほか、消防署庁舎大規模改修事業</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億円の増などにより前年度比</a:t>
          </a:r>
          <a:r>
            <a:rPr kumimoji="1" lang="en-US" altLang="ja-JP" sz="1200">
              <a:latin typeface="ＭＳ Ｐゴシック" panose="020B0600070205080204" pitchFamily="50" charset="-128"/>
              <a:ea typeface="ＭＳ Ｐゴシック" panose="020B0600070205080204" pitchFamily="50" charset="-128"/>
            </a:rPr>
            <a:t>9,241</a:t>
          </a:r>
          <a:r>
            <a:rPr kumimoji="1" lang="ja-JP" altLang="en-US" sz="1200">
              <a:latin typeface="ＭＳ Ｐゴシック" panose="020B0600070205080204" pitchFamily="50" charset="-128"/>
              <a:ea typeface="ＭＳ Ｐゴシック" panose="020B0600070205080204" pitchFamily="50" charset="-128"/>
            </a:rPr>
            <a:t>円のコスト増、教育費においても人材確保による持続的な業務体制を整備するため、放課後児童クラブや児童生徒支援員などの管理運営業務を包括的に外部委託したことで</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億円皆増となり大幅なコスト増となっている。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当市は市町村合併により広範囲を網羅した行政運営のため本庁舎のほか</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つの振興事務所を構えて行政サービスを提供している。このため、市民サービスに直結する民生費や教育費、インフラ整備が主となる土木費においては住民一人当たりのコストは高止まり状態が続いている。しかしながら限られた財源の中で持続可能な財政運営を図るためにも施設の集約化や運営手法の見直し等の集中的な検討を開始し管理経費の抑制を進め、事業の統合やスリム化・効率化を図り、事業効果を損なうことなく人件費の抑制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岐阜県飛騨市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財政調整基金については標準財政規模や過去の取崩実績を踏まえ、</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億円から</a:t>
          </a:r>
          <a:r>
            <a:rPr kumimoji="1" lang="en-US" altLang="ja-JP" sz="1300">
              <a:latin typeface="ＭＳ ゴシック" pitchFamily="49" charset="-128"/>
              <a:ea typeface="ＭＳ ゴシック" pitchFamily="49" charset="-128"/>
            </a:rPr>
            <a:t>33</a:t>
          </a:r>
          <a:r>
            <a:rPr kumimoji="1" lang="ja-JP" altLang="en-US" sz="1300">
              <a:latin typeface="ＭＳ ゴシック" pitchFamily="49" charset="-128"/>
              <a:ea typeface="ＭＳ ゴシック" pitchFamily="49" charset="-128"/>
            </a:rPr>
            <a:t>億円を保有高の目安とする運用基準を設定しており、この基準を堅持することとしている。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実質収支については</a:t>
          </a:r>
          <a:r>
            <a:rPr kumimoji="1" lang="en-US" altLang="ja-JP" sz="1300">
              <a:latin typeface="ＭＳ ゴシック" pitchFamily="49" charset="-128"/>
              <a:ea typeface="ＭＳ ゴシック" pitchFamily="49" charset="-128"/>
            </a:rPr>
            <a:t>2</a:t>
          </a:r>
          <a:r>
            <a:rPr kumimoji="1" lang="ja-JP" altLang="en-US" sz="1300">
              <a:latin typeface="ＭＳ ゴシック" pitchFamily="49" charset="-128"/>
              <a:ea typeface="ＭＳ ゴシック" pitchFamily="49" charset="-128"/>
            </a:rPr>
            <a:t>月まで続いた大雪に伴う除雪経費の増や昨今の人件費・物価高も重なり歳出抑制が図れず黒字は確保しつつも余剰が減少傾向になりつつある。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このため、前年度剰余金有りきでの黒字であり、実質単年度収支は赤字状態が続いている。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岐阜県飛騨市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一般会計からの基準内外の繰り出しを行っているため、全ての会計において黒字であり、連結実質赤字比率はない。</a:t>
          </a:r>
        </a:p>
        <a:p>
          <a:r>
            <a:rPr kumimoji="1" lang="ja-JP" altLang="en-US" sz="1400">
              <a:latin typeface="ＭＳ ゴシック" pitchFamily="49" charset="-128"/>
              <a:ea typeface="ＭＳ ゴシック" pitchFamily="49" charset="-128"/>
            </a:rPr>
            <a:t>　しかし、病院事業会計では診療収入の減少、下水道関係では公債費の大半を繰入金に依存している状況、国民健康保険では人口減に伴う加入者数の減少により保険料収入が減少傾向にあるなど、不安要素を抱えた中での財政運営となっており、一般会計からの繰出を増やすことが求められる状況が続いている。</a:t>
          </a:r>
        </a:p>
        <a:p>
          <a:r>
            <a:rPr kumimoji="1" lang="ja-JP" altLang="en-US" sz="1400">
              <a:latin typeface="ＭＳ ゴシック" pitchFamily="49" charset="-128"/>
              <a:ea typeface="ＭＳ ゴシック" pitchFamily="49" charset="-128"/>
            </a:rPr>
            <a:t>　特に下水道事業会計に対する補助が</a:t>
          </a:r>
          <a:r>
            <a:rPr kumimoji="1" lang="en-US" altLang="ja-JP" sz="1400">
              <a:latin typeface="ＭＳ ゴシック" pitchFamily="49" charset="-128"/>
              <a:ea typeface="ＭＳ ゴシック" pitchFamily="49" charset="-128"/>
            </a:rPr>
            <a:t>6.6</a:t>
          </a:r>
          <a:r>
            <a:rPr kumimoji="1" lang="ja-JP" altLang="en-US" sz="1400">
              <a:latin typeface="ＭＳ ゴシック" pitchFamily="49" charset="-128"/>
              <a:ea typeface="ＭＳ ゴシック" pitchFamily="49" charset="-128"/>
            </a:rPr>
            <a:t>億円と高額となっており、今後の経営戦略において下水道使用料の見直しや大型投資事業の精査などにより、収益に見合った持続可能な経営組み立てを検討することが喫緊の課題となっている。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今後、全会計とも事業収益や利用料収益の確保の他、経常経費の圧縮に努め、持続可能な運営を目指す。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岐阜県飛騨市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元利償還金は過去に発行した大型事業にかかる償還が令和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年度をもって完済されたことなどから前年度比</a:t>
          </a:r>
          <a:r>
            <a:rPr kumimoji="1" lang="en-US" altLang="ja-JP" sz="1400">
              <a:latin typeface="ＭＳ ゴシック" pitchFamily="49" charset="-128"/>
              <a:ea typeface="ＭＳ ゴシック" pitchFamily="49" charset="-128"/>
            </a:rPr>
            <a:t>3.1</a:t>
          </a:r>
          <a:r>
            <a:rPr kumimoji="1" lang="ja-JP" altLang="en-US" sz="1400">
              <a:latin typeface="ＭＳ ゴシック" pitchFamily="49" charset="-128"/>
              <a:ea typeface="ＭＳ ゴシック" pitchFamily="49" charset="-128"/>
            </a:rPr>
            <a:t>億円の減となった。　</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また、算入公債費等についても、下水道事業における公営企業債の償還が進み前年度比</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億円の減になるなど、実質公債費比率の分子の額は前年度と比較し</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9,800</a:t>
          </a:r>
          <a:r>
            <a:rPr kumimoji="1" lang="ja-JP" altLang="en-US" sz="1400">
              <a:latin typeface="ＭＳ ゴシック" pitchFamily="49" charset="-128"/>
              <a:ea typeface="ＭＳ ゴシック" pitchFamily="49" charset="-128"/>
            </a:rPr>
            <a:t>万円の減となっている。</a:t>
          </a:r>
        </a:p>
        <a:p>
          <a:r>
            <a:rPr kumimoji="1" lang="ja-JP" altLang="en-US" sz="1400">
              <a:latin typeface="ＭＳ ゴシック" pitchFamily="49" charset="-128"/>
              <a:ea typeface="ＭＳ ゴシック" pitchFamily="49" charset="-128"/>
            </a:rPr>
            <a:t>　今後も、将来を見据えた計画的な事業実施や財政構造の健全化を図りながら、地方債の発行抑制や交付税措置の有利な起債の選択に努める。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岐阜県飛騨市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年度の将来負担比率は、充当可能財源が前年度比</a:t>
          </a:r>
          <a:r>
            <a:rPr kumimoji="1" lang="en-US" altLang="ja-JP" sz="1400">
              <a:latin typeface="ＭＳ ゴシック" pitchFamily="49" charset="-128"/>
              <a:ea typeface="ＭＳ ゴシック" pitchFamily="49" charset="-128"/>
            </a:rPr>
            <a:t>11.5</a:t>
          </a:r>
          <a:r>
            <a:rPr kumimoji="1" lang="ja-JP" altLang="en-US" sz="1400">
              <a:latin typeface="ＭＳ ゴシック" pitchFamily="49" charset="-128"/>
              <a:ea typeface="ＭＳ ゴシック" pitchFamily="49" charset="-128"/>
            </a:rPr>
            <a:t>億円減となるも、公債費の減などにより負担額自体が</a:t>
          </a:r>
          <a:r>
            <a:rPr kumimoji="1" lang="en-US" altLang="ja-JP" sz="1400">
              <a:latin typeface="ＭＳ ゴシック" pitchFamily="49" charset="-128"/>
              <a:ea typeface="ＭＳ ゴシック" pitchFamily="49" charset="-128"/>
            </a:rPr>
            <a:t>13.0</a:t>
          </a:r>
          <a:r>
            <a:rPr kumimoji="1" lang="ja-JP" altLang="en-US" sz="1400">
              <a:latin typeface="ＭＳ ゴシック" pitchFamily="49" charset="-128"/>
              <a:ea typeface="ＭＳ ゴシック" pitchFamily="49" charset="-128"/>
            </a:rPr>
            <a:t>億円減となったことでマイナス値となった。しかし、防災行政無線デジタル化事業にかかる新規借り入れを行ったことで、令和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年度と比較すると</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ポイント悪化する結果ともなっている。</a:t>
          </a:r>
        </a:p>
        <a:p>
          <a:r>
            <a:rPr kumimoji="1" lang="ja-JP" altLang="en-US" sz="1400">
              <a:latin typeface="ＭＳ ゴシック" pitchFamily="49" charset="-128"/>
              <a:ea typeface="ＭＳ ゴシック" pitchFamily="49" charset="-128"/>
            </a:rPr>
            <a:t>　人件費・物価高騰による経常経費の増嵩や人口減少に伴う普通交付税の縮小など財源確保が一層厳しくなる中、将来負担比率がマイナス値である状況を楽観視することはできない。充当可能財源の減少、令和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の大型の起債借入を予定している状況を踏まえると、これまで以上に歳出削減の徹底を行い、基金活用事業の選別、投資事業の計画的実施を推進することで決算余剰金を確保し、持続可能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岐阜県飛騨市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年度末の基金残高は全体で約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億円減少している。財政調整基金は微増とした反面、特定目的基金が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億円減少したためである。令和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年度は清掃施設の老朽化に伴う更新工事等に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億円や所有する公共施設、観光施設の老朽化に伴う修繕等に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億円など、特定目的基金全体で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億円の取り崩しをしたものの、決算剰余金が想定よりも少なかったこともあり積立が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億円と取り崩し額を下回る結果となった。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等により公共施設や道路インフラの修繕費が増加し、基金の取崩額が拡大する中、一方では積戻しが十分に行えておらず、基金残高が減少傾向にある。公共施設管理基金、清掃施設整備事業基金は市民生活に直結する基盤を支える重要な基金と位置づけ、年間活用見込額を基準に「最低限維持すべき水準」を算定し、防衛ラインとして設定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　：ふるさと創りのための施設整備、人材育成等の経費に充てるもの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清掃施設整備事業基金　：清掃施設の機能を適正に維持管理するための修繕等に要する経費に充てるもの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公共施設管理基金    　：市に設置する公共施設その他の工作物の計画的な保全及び撤去に要する経費に充てるもの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合併基金　　　　　    ：合併後の市町村が地域住民の連帯強化又は合併関係市町村の区域における地域振興等の経費に充てるもの</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ふるさと創生事業基金　：寄附者の意向に沿った事業に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億円を活用した一方、当該年度の寄附額に伴う積立が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億円となったことに</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よる増加</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公共施設管理基金  　　：公共施設の修繕等事業に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億円活用した一方、決算剰余金の減により積み戻しが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億円となったことによる減</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清掃施設整備事業基金	　：清掃施設の修繕事業に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億円活用した一方、決算剰余金の減により積み戻しが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億円となったことによる減</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合併基金　　　　　　　：保育園移転整備や市制</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周年事業に対して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億円を活用したことによる減</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○ふるさと創生事業基金</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制度変容に柔軟に対応できるように取り崩し額が積立額を上回らない形で活用していく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○公共施設管理基金／清掃施設整備事業基金</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後年度の活用額を抑制しつつ、基金残高防衛ラインを公共施設管理基金及び清掃施設整備事業基金は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億円と定め、毎年の活用額と</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同水準の積戻しを剰余金の範囲内で優先的に行う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○合併基金</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合併後の地域振興のため合併特例債を活用して積立てを行った基金であるため今後の積立予定はない。地域振興に資する公共施設整備</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など、基金の目的に応じた事業へ充当する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地方財政法により決算剰余金の２分の１は積み立てする必要があるため、基金が増えすぎないように当初予算においてあらかじめ取り崩すよう予算措置しておき、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億円前後を維持している。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億円）は不測の事態に対処できるよう堅持するものとし、これに過去５年間における財政調整基金の取り崩し実績額（約８億円）をあわせた額（おおむね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億円）を保有高の目安としている。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利子相当額の積み立て以外、増減なし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本的に地方債発行の際には交付税算入率が高いものを借りる方針であることに加え、常にプライマリーバランス（借金する額と借金を返済する額の比較）が黒字となるように財政運営を図っている。今後も不測の事態における公債費発生に備え適宜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327E446-FA85-49A3-9BC0-A14E1CC754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3B071E-12EC-4F39-8C6F-8D1172EBBB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7EFCA94-8FEE-463C-95A1-4750EE6A5204}"/>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B3DF667-787D-4DC4-A97E-2497286BCD63}"/>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28E642C-D854-4D29-81E4-EF7A4625C0BE}"/>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E276F6C-F6C3-4CA6-8FC6-BF245ACDFE97}"/>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E628AB7-5101-4875-81FF-0798AFEDA931}"/>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50061CD-7724-496C-A27B-346DC8AF1C49}"/>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B21E0BF-413C-4AFE-A98D-0BF1B195B5FA}"/>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2FBA046-7876-42D0-B04F-3F61D50D1F6E}"/>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91E61D2-7072-4745-9A64-57B862359DDF}"/>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C38C9ED-6A26-45DA-9F88-B2F8662DA2D3}"/>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787B870-D19F-483D-833A-85A27F5433FB}"/>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19DE018-1F24-419F-A868-A25E08984ABE}"/>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F0FF9FC-378B-4F0B-A905-F3C7D2F71AC3}"/>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E230FDB-305C-444B-AC7C-75C8E048F1ED}"/>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岐阜県飛騨市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7A3B087-B2DB-4F9E-B6B1-82F4F3C5F025}"/>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7342623-22A4-423A-99C5-1F9A280E99F7}"/>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9125CEF-AA62-49FA-9AA6-4576C5C02192}"/>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95E132A-E948-467C-81C4-674AE03A51FE}"/>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CD94167-9AD3-473A-BF0F-051C1991320C}"/>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0D0F323-CE25-4738-9E5D-BB1F558B28D3}"/>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21,674
21,415
792.53
24,183,488
22,839,287
1,133,027
10,500,485
10,546,277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08699ED-694B-45D4-9BD1-3AE7A9BD5CDF}"/>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0463420-EF88-4C7F-8B54-C6F527CD4AAA}"/>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D60D767-67AD-4C38-80B8-AE4908DABE11}"/>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C8FE7E0-8B1A-4177-9364-8987DDA844E9}"/>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DB3B7AB-0BB1-41C4-96A8-3F0579FF0946}"/>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EBAEDAE-48A0-418C-96AD-163DE1AC9256}"/>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8A10129-1764-4BBE-9FF1-58BB609AA734}"/>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97D4E21-7F21-4C89-8118-1829222E8237}"/>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8FEC7C6-1893-4523-A33E-0A68486E90BF}"/>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A58072C-5547-4236-BEFB-569273FDCBE4}"/>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DAD9242-B097-4EA0-BC39-70953AE7951B}"/>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F09AC69-8DA2-456B-B0C7-A95568895F80}"/>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7AFA17C-9A72-4800-B238-24887163317E}"/>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C8B7C4C-49E9-498C-9971-190A89AEBCEA}"/>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4BAA421-5F3E-45C7-A1AA-B7CB9BB7F29E}"/>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7BF57C0-A98F-4C1D-BE6C-F6F3427641DB}"/>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483A8D0-7215-48A8-8F33-C20764D49B85}"/>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342E9F1-674E-4F23-8FF3-9D1D96420F82}"/>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68646B6-D749-4463-A099-F04BA954D36D}"/>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2E9A0B2-25B0-4AC2-92EE-67DEC43ED469}"/>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1BA27AE-2D2F-4F82-A7FC-11BBDA3D2D8D}"/>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F4522B3-5949-4410-81DE-7910B610C432}"/>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7D361AF-BBCD-44C9-9350-17480D1BA752}"/>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5B6965C-3BA1-464E-8096-B0C434285D02}"/>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DA467B7-8FFC-4375-B60A-739B96A941AB}"/>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4B19785-4850-4767-B5FC-B49542B19EFC}"/>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F09B50C-27C5-4474-86D8-F2FEE06C7442}"/>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2CBA2CC-8A8E-414B-938A-3CD2293249D0}"/>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9F3A81C-A242-4F49-B6A7-7EB2578D07F4}"/>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A9F065F-A472-43D3-978A-A38264B1789D}"/>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BE27468-CB15-4C45-9546-82CF3AADC76F}"/>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0A544CA-AB60-4237-A685-60C25D7593C9}"/>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2EF090B-E95B-48DB-A1E3-0F12640D5878}"/>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7061F14-A457-4967-8858-51AD11CF4DD7}"/>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60FFD01-3055-4EF0-9011-71157E5A907C}"/>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年度の有形固定資産減価償却率は</a:t>
          </a:r>
          <a:r>
            <a:rPr kumimoji="1" lang="en-US" altLang="ja-JP" sz="1050">
              <a:latin typeface="ＭＳ Ｐゴシック" panose="020B0600070205080204" pitchFamily="50" charset="-128"/>
              <a:ea typeface="ＭＳ Ｐゴシック" panose="020B0600070205080204" pitchFamily="50" charset="-128"/>
            </a:rPr>
            <a:t>71.3</a:t>
          </a:r>
          <a:r>
            <a:rPr kumimoji="1" lang="ja-JP" altLang="en-US" sz="1050">
              <a:latin typeface="ＭＳ Ｐゴシック" panose="020B0600070205080204" pitchFamily="50" charset="-128"/>
              <a:ea typeface="ＭＳ Ｐゴシック" panose="020B0600070205080204" pitchFamily="50" charset="-128"/>
            </a:rPr>
            <a:t>％と前年度から上昇が続いており、類似団体平均を</a:t>
          </a:r>
          <a:r>
            <a:rPr kumimoji="1" lang="en-US" altLang="ja-JP" sz="1050">
              <a:latin typeface="ＭＳ Ｐゴシック" panose="020B0600070205080204" pitchFamily="50" charset="-128"/>
              <a:ea typeface="ＭＳ Ｐゴシック" panose="020B0600070205080204" pitchFamily="50" charset="-128"/>
            </a:rPr>
            <a:t>3.2</a:t>
          </a:r>
          <a:r>
            <a:rPr kumimoji="1" lang="ja-JP" altLang="en-US" sz="1050">
              <a:latin typeface="ＭＳ Ｐゴシック" panose="020B0600070205080204" pitchFamily="50" charset="-128"/>
              <a:ea typeface="ＭＳ Ｐゴシック" panose="020B0600070205080204" pitchFamily="50" charset="-128"/>
            </a:rPr>
            <a:t>ポイント上回る高い水準にあります。当年度は古川消防署庁舎の大規模改修や市道・側溝の維持修繕、学校空調整備など計画的な予防保全投資を行いましたが、資産全体の経年減価の進行を反転させるには至っていません。今後は利用低迷や維持経費が高額な宿泊・温浴・スキー場等施設の用途廃止や民間譲渡等の統廃合を具体化し、飛騨の匠文化館の改修設計や学校空調整備の完了を進め、限られた財源の集中投資により償却率の上昇を緩やかにコントロールしま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273F7D6-DD26-4FF8-B7CC-2F0E04E71DE9}"/>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1C4351D-3604-42E2-BA52-3BF58F53DAA3}"/>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CCED855-5D8A-4D3A-AF57-0AD49437D767}"/>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767BDA94-4F2A-4677-A9AB-DE8738740890}"/>
            </a:ext>
          </a:extLst>
        </xdr:cNvPr>
        <xdr:cNvCxnSpPr/>
      </xdr:nvCxnSpPr>
      <xdr:spPr>
        <a:xfrm>
          <a:off x="1127125" y="589869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366A7F3F-7D18-48D0-9213-20318B5C6D41}"/>
            </a:ext>
          </a:extLst>
        </xdr:cNvPr>
        <xdr:cNvSpPr txBox="1"/>
      </xdr:nvSpPr>
      <xdr:spPr>
        <a:xfrm>
          <a:off x="772811" y="58087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11C2726B-F253-4B71-BAEF-E26E39F7F609}"/>
            </a:ext>
          </a:extLst>
        </xdr:cNvPr>
        <xdr:cNvCxnSpPr/>
      </xdr:nvCxnSpPr>
      <xdr:spPr>
        <a:xfrm>
          <a:off x="1127125" y="5597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4B62BF0-C847-4E60-BB11-87B22226A32F}"/>
            </a:ext>
          </a:extLst>
        </xdr:cNvPr>
        <xdr:cNvSpPr txBox="1"/>
      </xdr:nvSpPr>
      <xdr:spPr>
        <a:xfrm>
          <a:off x="772811" y="55078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1E1F0DB9-458F-472F-B2A1-6A3F7A1EC3FF}"/>
            </a:ext>
          </a:extLst>
        </xdr:cNvPr>
        <xdr:cNvCxnSpPr/>
      </xdr:nvCxnSpPr>
      <xdr:spPr>
        <a:xfrm>
          <a:off x="1127125" y="529707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9B83A7B0-E95C-438A-B9CC-58ACC05D0DA6}"/>
            </a:ext>
          </a:extLst>
        </xdr:cNvPr>
        <xdr:cNvSpPr txBox="1"/>
      </xdr:nvSpPr>
      <xdr:spPr>
        <a:xfrm>
          <a:off x="772811" y="52032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1AE95E4-3B62-4372-9534-C5B43B20EAD5}"/>
            </a:ext>
          </a:extLst>
        </xdr:cNvPr>
        <xdr:cNvCxnSpPr/>
      </xdr:nvCxnSpPr>
      <xdr:spPr>
        <a:xfrm>
          <a:off x="1127125" y="499627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B8B4AD7-957C-4F19-82FD-B32C5FCC0C66}"/>
            </a:ext>
          </a:extLst>
        </xdr:cNvPr>
        <xdr:cNvSpPr txBox="1"/>
      </xdr:nvSpPr>
      <xdr:spPr>
        <a:xfrm>
          <a:off x="772811" y="49024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D34ECE3-F5B7-4FBB-8600-13F35939DF11}"/>
            </a:ext>
          </a:extLst>
        </xdr:cNvPr>
        <xdr:cNvCxnSpPr/>
      </xdr:nvCxnSpPr>
      <xdr:spPr>
        <a:xfrm>
          <a:off x="1127125" y="4695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E8787FD-1B0B-42D4-930E-4B80F46D632E}"/>
            </a:ext>
          </a:extLst>
        </xdr:cNvPr>
        <xdr:cNvSpPr txBox="1"/>
      </xdr:nvSpPr>
      <xdr:spPr>
        <a:xfrm>
          <a:off x="772811" y="4601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76E47BA-DE9B-416A-90D4-16BCF42CFC8E}"/>
            </a:ext>
          </a:extLst>
        </xdr:cNvPr>
        <xdr:cNvCxnSpPr/>
      </xdr:nvCxnSpPr>
      <xdr:spPr>
        <a:xfrm>
          <a:off x="1127125" y="439084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F3BC840-6FE1-486E-ACB5-4B977DA779DF}"/>
            </a:ext>
          </a:extLst>
        </xdr:cNvPr>
        <xdr:cNvSpPr txBox="1"/>
      </xdr:nvSpPr>
      <xdr:spPr>
        <a:xfrm>
          <a:off x="772811" y="4300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01966B6-B20C-4725-9096-0ABD17EF6960}"/>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DE40FB3B-049F-4894-B3D5-DFFCF57CB54E}"/>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029E66F-DF08-4F4A-ADA6-C4ACCAF8F778}"/>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FBEF4A09-DF48-44F5-8A93-DFD1C6F90D14}"/>
            </a:ext>
          </a:extLst>
        </xdr:cNvPr>
        <xdr:cNvCxnSpPr/>
      </xdr:nvCxnSpPr>
      <xdr:spPr>
        <a:xfrm flipV="1">
          <a:off x="4206240" y="4489541"/>
          <a:ext cx="1270" cy="136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C18BFE6F-A345-4D1E-8666-58F42466CEFD}"/>
            </a:ext>
          </a:extLst>
        </xdr:cNvPr>
        <xdr:cNvSpPr txBox="1"/>
      </xdr:nvSpPr>
      <xdr:spPr>
        <a:xfrm>
          <a:off x="4258945" y="5856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2ABC426E-6A72-4E45-AD50-02436AC9C07D}"/>
            </a:ext>
          </a:extLst>
        </xdr:cNvPr>
        <xdr:cNvCxnSpPr/>
      </xdr:nvCxnSpPr>
      <xdr:spPr>
        <a:xfrm>
          <a:off x="4119245" y="585315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A7204CA6-CCE2-4899-8C37-C489847D78E4}"/>
            </a:ext>
          </a:extLst>
        </xdr:cNvPr>
        <xdr:cNvSpPr txBox="1"/>
      </xdr:nvSpPr>
      <xdr:spPr>
        <a:xfrm>
          <a:off x="4258945" y="426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7D075E25-C565-4DB8-B5AD-08AE90D998F1}"/>
            </a:ext>
          </a:extLst>
        </xdr:cNvPr>
        <xdr:cNvCxnSpPr/>
      </xdr:nvCxnSpPr>
      <xdr:spPr>
        <a:xfrm>
          <a:off x="4119245" y="448954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699904C9-1858-4E9A-9548-D3A208E4EA0E}"/>
            </a:ext>
          </a:extLst>
        </xdr:cNvPr>
        <xdr:cNvSpPr txBox="1"/>
      </xdr:nvSpPr>
      <xdr:spPr>
        <a:xfrm>
          <a:off x="4258945" y="50429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5E7D0569-3D3E-4BBD-907F-B035D466F764}"/>
            </a:ext>
          </a:extLst>
        </xdr:cNvPr>
        <xdr:cNvSpPr/>
      </xdr:nvSpPr>
      <xdr:spPr>
        <a:xfrm>
          <a:off x="4157345" y="51914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A86B46AE-C817-4624-BF8F-2CD541C08AA8}"/>
            </a:ext>
          </a:extLst>
        </xdr:cNvPr>
        <xdr:cNvSpPr/>
      </xdr:nvSpPr>
      <xdr:spPr>
        <a:xfrm>
          <a:off x="3537585" y="51544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CDF22BE9-3A98-45E1-BDD2-A0105DE52A26}"/>
            </a:ext>
          </a:extLst>
        </xdr:cNvPr>
        <xdr:cNvSpPr/>
      </xdr:nvSpPr>
      <xdr:spPr>
        <a:xfrm>
          <a:off x="2867025" y="51051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FE4A195D-C87E-4396-B69A-82479FD34507}"/>
            </a:ext>
          </a:extLst>
        </xdr:cNvPr>
        <xdr:cNvSpPr/>
      </xdr:nvSpPr>
      <xdr:spPr>
        <a:xfrm>
          <a:off x="2196465" y="50403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4A288C7D-627A-4628-9B10-383E4BC9FC1A}"/>
            </a:ext>
          </a:extLst>
        </xdr:cNvPr>
        <xdr:cNvSpPr/>
      </xdr:nvSpPr>
      <xdr:spPr>
        <a:xfrm>
          <a:off x="1525905" y="50071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0FC5442-CA1E-48EB-9ADF-D6BF131B4103}"/>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C898E21-454F-43C2-8843-031040ABC6A7}"/>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994B09B-9B19-4FF3-8803-AF35FE8291C3}"/>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B1B8C38-8C89-4475-B193-AC87F0B863A7}"/>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6E62C48-776B-4C49-A4F2-AC2C2802330F}"/>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89535</xdr:rowOff>
    </xdr:from>
    <xdr:to>
      <xdr:col>23</xdr:col>
      <xdr:colOff>136525</xdr:colOff>
      <xdr:row>32</xdr:row>
      <xdr:rowOff>19685</xdr:rowOff>
    </xdr:to>
    <xdr:sp macro="" textlink="">
      <xdr:nvSpPr>
        <xdr:cNvPr id="93" name="楕円 92">
          <a:extLst>
            <a:ext uri="{FF2B5EF4-FFF2-40B4-BE49-F238E27FC236}">
              <a16:creationId xmlns:a16="http://schemas.microsoft.com/office/drawing/2014/main" id="{C1256971-5E9A-485D-9AD5-0D21AAAA70E9}"/>
            </a:ext>
          </a:extLst>
        </xdr:cNvPr>
        <xdr:cNvSpPr/>
      </xdr:nvSpPr>
      <xdr:spPr>
        <a:xfrm>
          <a:off x="4157345" y="5286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67962</xdr:rowOff>
    </xdr:from>
    <xdr:ext cx="405111" cy="259045"/>
    <xdr:sp macro="" textlink="">
      <xdr:nvSpPr>
        <xdr:cNvPr id="94" name="有形固定資産減価償却率該当値テキスト">
          <a:extLst>
            <a:ext uri="{FF2B5EF4-FFF2-40B4-BE49-F238E27FC236}">
              <a16:creationId xmlns:a16="http://schemas.microsoft.com/office/drawing/2014/main" id="{0C43028D-8CD1-4490-B424-029508138BA1}"/>
            </a:ext>
          </a:extLst>
        </xdr:cNvPr>
        <xdr:cNvSpPr txBox="1"/>
      </xdr:nvSpPr>
      <xdr:spPr>
        <a:xfrm>
          <a:off x="4258945" y="526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40186</xdr:rowOff>
    </xdr:from>
    <xdr:to>
      <xdr:col>19</xdr:col>
      <xdr:colOff>187325</xdr:colOff>
      <xdr:row>31</xdr:row>
      <xdr:rowOff>141786</xdr:rowOff>
    </xdr:to>
    <xdr:sp macro="" textlink="">
      <xdr:nvSpPr>
        <xdr:cNvPr id="95" name="楕円 94">
          <a:extLst>
            <a:ext uri="{FF2B5EF4-FFF2-40B4-BE49-F238E27FC236}">
              <a16:creationId xmlns:a16="http://schemas.microsoft.com/office/drawing/2014/main" id="{3F82BF24-4A8E-4924-A0D9-239D5B9BACE6}"/>
            </a:ext>
          </a:extLst>
        </xdr:cNvPr>
        <xdr:cNvSpPr/>
      </xdr:nvSpPr>
      <xdr:spPr>
        <a:xfrm>
          <a:off x="3537585" y="52370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90986</xdr:rowOff>
    </xdr:from>
    <xdr:to>
      <xdr:col>23</xdr:col>
      <xdr:colOff>85725</xdr:colOff>
      <xdr:row>31</xdr:row>
      <xdr:rowOff>140335</xdr:rowOff>
    </xdr:to>
    <xdr:cxnSp macro="">
      <xdr:nvCxnSpPr>
        <xdr:cNvPr id="96" name="直線コネクタ 95">
          <a:extLst>
            <a:ext uri="{FF2B5EF4-FFF2-40B4-BE49-F238E27FC236}">
              <a16:creationId xmlns:a16="http://schemas.microsoft.com/office/drawing/2014/main" id="{123D1231-5F42-46DF-A3E0-FB4F3514AB12}"/>
            </a:ext>
          </a:extLst>
        </xdr:cNvPr>
        <xdr:cNvCxnSpPr/>
      </xdr:nvCxnSpPr>
      <xdr:spPr>
        <a:xfrm>
          <a:off x="3588385" y="5287826"/>
          <a:ext cx="61976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165372</xdr:rowOff>
    </xdr:from>
    <xdr:to>
      <xdr:col>15</xdr:col>
      <xdr:colOff>187325</xdr:colOff>
      <xdr:row>31</xdr:row>
      <xdr:rowOff>95522</xdr:rowOff>
    </xdr:to>
    <xdr:sp macro="" textlink="">
      <xdr:nvSpPr>
        <xdr:cNvPr id="97" name="楕円 96">
          <a:extLst>
            <a:ext uri="{FF2B5EF4-FFF2-40B4-BE49-F238E27FC236}">
              <a16:creationId xmlns:a16="http://schemas.microsoft.com/office/drawing/2014/main" id="{286EFF7C-B18E-4A58-A499-A69D46EACDBF}"/>
            </a:ext>
          </a:extLst>
        </xdr:cNvPr>
        <xdr:cNvSpPr/>
      </xdr:nvSpPr>
      <xdr:spPr>
        <a:xfrm>
          <a:off x="2867025" y="51945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44722</xdr:rowOff>
    </xdr:from>
    <xdr:to>
      <xdr:col>19</xdr:col>
      <xdr:colOff>136525</xdr:colOff>
      <xdr:row>31</xdr:row>
      <xdr:rowOff>90986</xdr:rowOff>
    </xdr:to>
    <xdr:cxnSp macro="">
      <xdr:nvCxnSpPr>
        <xdr:cNvPr id="98" name="直線コネクタ 97">
          <a:extLst>
            <a:ext uri="{FF2B5EF4-FFF2-40B4-BE49-F238E27FC236}">
              <a16:creationId xmlns:a16="http://schemas.microsoft.com/office/drawing/2014/main" id="{DBCD6DA2-4B34-41AF-96A5-3D1EF4C28961}"/>
            </a:ext>
          </a:extLst>
        </xdr:cNvPr>
        <xdr:cNvCxnSpPr/>
      </xdr:nvCxnSpPr>
      <xdr:spPr>
        <a:xfrm>
          <a:off x="2917825" y="5241562"/>
          <a:ext cx="6705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119108</xdr:rowOff>
    </xdr:from>
    <xdr:to>
      <xdr:col>11</xdr:col>
      <xdr:colOff>187325</xdr:colOff>
      <xdr:row>31</xdr:row>
      <xdr:rowOff>49258</xdr:rowOff>
    </xdr:to>
    <xdr:sp macro="" textlink="">
      <xdr:nvSpPr>
        <xdr:cNvPr id="99" name="楕円 98">
          <a:extLst>
            <a:ext uri="{FF2B5EF4-FFF2-40B4-BE49-F238E27FC236}">
              <a16:creationId xmlns:a16="http://schemas.microsoft.com/office/drawing/2014/main" id="{9D5D7B27-2D09-4C73-B0D3-EBCDE883100D}"/>
            </a:ext>
          </a:extLst>
        </xdr:cNvPr>
        <xdr:cNvSpPr/>
      </xdr:nvSpPr>
      <xdr:spPr>
        <a:xfrm>
          <a:off x="2196465" y="51483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169908</xdr:rowOff>
    </xdr:from>
    <xdr:to>
      <xdr:col>15</xdr:col>
      <xdr:colOff>136525</xdr:colOff>
      <xdr:row>31</xdr:row>
      <xdr:rowOff>44722</xdr:rowOff>
    </xdr:to>
    <xdr:cxnSp macro="">
      <xdr:nvCxnSpPr>
        <xdr:cNvPr id="100" name="直線コネクタ 99">
          <a:extLst>
            <a:ext uri="{FF2B5EF4-FFF2-40B4-BE49-F238E27FC236}">
              <a16:creationId xmlns:a16="http://schemas.microsoft.com/office/drawing/2014/main" id="{3C2CBF9E-C459-4B1F-AE5C-5E4F1E5E908D}"/>
            </a:ext>
          </a:extLst>
        </xdr:cNvPr>
        <xdr:cNvCxnSpPr/>
      </xdr:nvCxnSpPr>
      <xdr:spPr>
        <a:xfrm>
          <a:off x="2247265" y="5199108"/>
          <a:ext cx="6705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75928</xdr:rowOff>
    </xdr:from>
    <xdr:to>
      <xdr:col>7</xdr:col>
      <xdr:colOff>187325</xdr:colOff>
      <xdr:row>31</xdr:row>
      <xdr:rowOff>6078</xdr:rowOff>
    </xdr:to>
    <xdr:sp macro="" textlink="">
      <xdr:nvSpPr>
        <xdr:cNvPr id="101" name="楕円 100">
          <a:extLst>
            <a:ext uri="{FF2B5EF4-FFF2-40B4-BE49-F238E27FC236}">
              <a16:creationId xmlns:a16="http://schemas.microsoft.com/office/drawing/2014/main" id="{1F745571-FD04-44AC-9A21-1980847F1140}"/>
            </a:ext>
          </a:extLst>
        </xdr:cNvPr>
        <xdr:cNvSpPr/>
      </xdr:nvSpPr>
      <xdr:spPr>
        <a:xfrm>
          <a:off x="1525905" y="51051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126728</xdr:rowOff>
    </xdr:from>
    <xdr:to>
      <xdr:col>11</xdr:col>
      <xdr:colOff>136525</xdr:colOff>
      <xdr:row>30</xdr:row>
      <xdr:rowOff>169908</xdr:rowOff>
    </xdr:to>
    <xdr:cxnSp macro="">
      <xdr:nvCxnSpPr>
        <xdr:cNvPr id="102" name="直線コネクタ 101">
          <a:extLst>
            <a:ext uri="{FF2B5EF4-FFF2-40B4-BE49-F238E27FC236}">
              <a16:creationId xmlns:a16="http://schemas.microsoft.com/office/drawing/2014/main" id="{7432CED8-555B-480E-B0FC-B1640BF1198B}"/>
            </a:ext>
          </a:extLst>
        </xdr:cNvPr>
        <xdr:cNvCxnSpPr/>
      </xdr:nvCxnSpPr>
      <xdr:spPr>
        <a:xfrm>
          <a:off x="1576705" y="5155928"/>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1045449D-A97A-40FC-92D9-6568D30DC6A1}"/>
            </a:ext>
          </a:extLst>
        </xdr:cNvPr>
        <xdr:cNvSpPr txBox="1"/>
      </xdr:nvSpPr>
      <xdr:spPr>
        <a:xfrm>
          <a:off x="3395989" y="4933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4" name="n_2aveValue有形固定資産減価償却率">
          <a:extLst>
            <a:ext uri="{FF2B5EF4-FFF2-40B4-BE49-F238E27FC236}">
              <a16:creationId xmlns:a16="http://schemas.microsoft.com/office/drawing/2014/main" id="{75A360D7-7D43-420E-BC9D-BDE3319F608E}"/>
            </a:ext>
          </a:extLst>
        </xdr:cNvPr>
        <xdr:cNvSpPr txBox="1"/>
      </xdr:nvSpPr>
      <xdr:spPr>
        <a:xfrm>
          <a:off x="2738129" y="4884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E934DA05-E8BB-4DAC-99F4-1FBFED6CD582}"/>
            </a:ext>
          </a:extLst>
        </xdr:cNvPr>
        <xdr:cNvSpPr txBox="1"/>
      </xdr:nvSpPr>
      <xdr:spPr>
        <a:xfrm>
          <a:off x="2067569" y="4823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5BAB567A-A71D-444F-BB63-F69048582CB4}"/>
            </a:ext>
          </a:extLst>
        </xdr:cNvPr>
        <xdr:cNvSpPr txBox="1"/>
      </xdr:nvSpPr>
      <xdr:spPr>
        <a:xfrm>
          <a:off x="1397009" y="4786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132913</xdr:rowOff>
    </xdr:from>
    <xdr:ext cx="405111" cy="259045"/>
    <xdr:sp macro="" textlink="">
      <xdr:nvSpPr>
        <xdr:cNvPr id="107" name="n_1mainValue有形固定資産減価償却率">
          <a:extLst>
            <a:ext uri="{FF2B5EF4-FFF2-40B4-BE49-F238E27FC236}">
              <a16:creationId xmlns:a16="http://schemas.microsoft.com/office/drawing/2014/main" id="{EEB4F6CB-1C34-4436-B29A-6867FA50BF5C}"/>
            </a:ext>
          </a:extLst>
        </xdr:cNvPr>
        <xdr:cNvSpPr txBox="1"/>
      </xdr:nvSpPr>
      <xdr:spPr>
        <a:xfrm>
          <a:off x="3395989" y="532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86649</xdr:rowOff>
    </xdr:from>
    <xdr:ext cx="405111" cy="259045"/>
    <xdr:sp macro="" textlink="">
      <xdr:nvSpPr>
        <xdr:cNvPr id="108" name="n_2mainValue有形固定資産減価償却率">
          <a:extLst>
            <a:ext uri="{FF2B5EF4-FFF2-40B4-BE49-F238E27FC236}">
              <a16:creationId xmlns:a16="http://schemas.microsoft.com/office/drawing/2014/main" id="{90C08C51-10C2-4146-9761-50D32080B8DB}"/>
            </a:ext>
          </a:extLst>
        </xdr:cNvPr>
        <xdr:cNvSpPr txBox="1"/>
      </xdr:nvSpPr>
      <xdr:spPr>
        <a:xfrm>
          <a:off x="2738129" y="528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40385</xdr:rowOff>
    </xdr:from>
    <xdr:ext cx="405111" cy="259045"/>
    <xdr:sp macro="" textlink="">
      <xdr:nvSpPr>
        <xdr:cNvPr id="109" name="n_3mainValue有形固定資産減価償却率">
          <a:extLst>
            <a:ext uri="{FF2B5EF4-FFF2-40B4-BE49-F238E27FC236}">
              <a16:creationId xmlns:a16="http://schemas.microsoft.com/office/drawing/2014/main" id="{A76849A9-20F4-4C70-80D1-EFB85AAC9EF2}"/>
            </a:ext>
          </a:extLst>
        </xdr:cNvPr>
        <xdr:cNvSpPr txBox="1"/>
      </xdr:nvSpPr>
      <xdr:spPr>
        <a:xfrm>
          <a:off x="2067569" y="523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168655</xdr:rowOff>
    </xdr:from>
    <xdr:ext cx="405111" cy="259045"/>
    <xdr:sp macro="" textlink="">
      <xdr:nvSpPr>
        <xdr:cNvPr id="110" name="n_4mainValue有形固定資産減価償却率">
          <a:extLst>
            <a:ext uri="{FF2B5EF4-FFF2-40B4-BE49-F238E27FC236}">
              <a16:creationId xmlns:a16="http://schemas.microsoft.com/office/drawing/2014/main" id="{06EF5E30-1042-4403-95DD-5B714B8FC965}"/>
            </a:ext>
          </a:extLst>
        </xdr:cNvPr>
        <xdr:cNvSpPr txBox="1"/>
      </xdr:nvSpPr>
      <xdr:spPr>
        <a:xfrm>
          <a:off x="1397009" y="519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FF3E505-80CD-46EE-A224-BAFBC4A9C449}"/>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2CFDEFD8-0163-4EC7-91BE-5F19B05ED877}"/>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9D7A4F70-53F1-4E63-8706-1C2BC129B5A2}"/>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[ 122.9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D6478A5E-2935-4866-A5A8-5BAC03BA28C5}"/>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59175191-50E1-411C-8343-ED7D5576F581}"/>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B906AC2-E8D4-44E6-9287-F98CD21B392F}"/>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51736DA-4B9D-4265-AC27-09D47AA9696D}"/>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8CECD5E5-36B3-4554-814C-57D0DF342B4C}"/>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4E76D484-5DFD-4B54-93B6-3E0BE8B8FB2A}"/>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3165829-2FEA-468B-90B4-312D868C2CEB}"/>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F3F68731-6C73-4B44-80E1-7D67FEAD5E51}"/>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CEC4E61-817C-4B5A-A098-63931CCF1D6F}"/>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B498F0F8-5550-4BEF-8842-8C44D5A7CD8F}"/>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当市は債務償還比率の分子にあたる（将来負担額－充当可能財源）がマイナスとなるため、健全かつ安全な領域にあります。要因として、借入額と返済額の差額黒字化維持を最優先としてきたことで市債残高が</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年連続で減少したことが大きく寄与しています。また「がんばれふるさと応援寄附金」の</a:t>
          </a:r>
          <a:r>
            <a:rPr kumimoji="1" lang="en-US" altLang="ja-JP" sz="1050">
              <a:latin typeface="ＭＳ Ｐゴシック" panose="020B0600070205080204" pitchFamily="50" charset="-128"/>
              <a:ea typeface="ＭＳ Ｐゴシック" panose="020B0600070205080204" pitchFamily="50" charset="-128"/>
            </a:rPr>
            <a:t>14.4</a:t>
          </a:r>
          <a:r>
            <a:rPr kumimoji="1" lang="ja-JP" altLang="en-US" sz="1050">
              <a:latin typeface="ＭＳ Ｐゴシック" panose="020B0600070205080204" pitchFamily="50" charset="-128"/>
              <a:ea typeface="ＭＳ Ｐゴシック" panose="020B0600070205080204" pitchFamily="50" charset="-128"/>
            </a:rPr>
            <a:t>億円確保や財政調整基金の取り崩しを抑えるなど、充当可能財源を維持していることも実質的な債務負担をゼロ以下に抑えている要因です。今後も財政調整基金「</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億</a:t>
          </a:r>
          <a:r>
            <a:rPr kumimoji="1" lang="en-US" altLang="ja-JP" sz="1050">
              <a:latin typeface="ＭＳ Ｐゴシック" panose="020B0600070205080204" pitchFamily="50" charset="-128"/>
              <a:ea typeface="ＭＳ Ｐゴシック" panose="020B0600070205080204" pitchFamily="50" charset="-128"/>
            </a:rPr>
            <a:t>〜33</a:t>
          </a:r>
          <a:r>
            <a:rPr kumimoji="1" lang="ja-JP" altLang="en-US" sz="1050">
              <a:latin typeface="ＭＳ Ｐゴシック" panose="020B0600070205080204" pitchFamily="50" charset="-128"/>
              <a:ea typeface="ＭＳ Ｐゴシック" panose="020B0600070205080204" pitchFamily="50" charset="-128"/>
            </a:rPr>
            <a:t>億円」を確実に堅持し、不測の事態に備えつつ、実質将来負担なしの状態を維持します。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013B530-7413-4A28-A6C1-99E6C48909E4}"/>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55A3DD5-B337-46F7-9F2B-41E7B2AF0A85}"/>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1C1BC9A-53D1-47A9-BED1-A6830C9D679F}"/>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B5618FD6-2D5F-42BF-BA12-07D385096BEB}"/>
            </a:ext>
          </a:extLst>
        </xdr:cNvPr>
        <xdr:cNvCxnSpPr/>
      </xdr:nvCxnSpPr>
      <xdr:spPr>
        <a:xfrm>
          <a:off x="9971405" y="593725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F4808B3F-5618-4080-92AF-466E3DA4DD39}"/>
            </a:ext>
          </a:extLst>
        </xdr:cNvPr>
        <xdr:cNvSpPr txBox="1"/>
      </xdr:nvSpPr>
      <xdr:spPr>
        <a:xfrm>
          <a:off x="9486041" y="584725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12371F4E-0026-4357-A4D7-71464202E80F}"/>
            </a:ext>
          </a:extLst>
        </xdr:cNvPr>
        <xdr:cNvCxnSpPr/>
      </xdr:nvCxnSpPr>
      <xdr:spPr>
        <a:xfrm>
          <a:off x="9971405" y="56749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2A061FB9-454F-4FFC-9F18-F907EF763580}"/>
            </a:ext>
          </a:extLst>
        </xdr:cNvPr>
        <xdr:cNvSpPr txBox="1"/>
      </xdr:nvSpPr>
      <xdr:spPr>
        <a:xfrm>
          <a:off x="9486041" y="55811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35105B69-3445-4469-9DA1-26C6DFA8F481}"/>
            </a:ext>
          </a:extLst>
        </xdr:cNvPr>
        <xdr:cNvCxnSpPr/>
      </xdr:nvCxnSpPr>
      <xdr:spPr>
        <a:xfrm>
          <a:off x="9971405" y="540893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CDA7A766-D8F9-45E4-A66A-AC20D3971101}"/>
            </a:ext>
          </a:extLst>
        </xdr:cNvPr>
        <xdr:cNvSpPr txBox="1"/>
      </xdr:nvSpPr>
      <xdr:spPr>
        <a:xfrm>
          <a:off x="9542936" y="53189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47832664-9CFB-48D7-9E65-1CA01B27A5E0}"/>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9E3CAD0F-A30C-44A6-AF7B-7978A6D98D53}"/>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1039D671-F046-4743-877B-CD9F732BD730}"/>
            </a:ext>
          </a:extLst>
        </xdr:cNvPr>
        <xdr:cNvCxnSpPr/>
      </xdr:nvCxnSpPr>
      <xdr:spPr>
        <a:xfrm>
          <a:off x="9971405" y="488061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79ADF3AF-9CCC-469A-BD50-D2CEE5133E72}"/>
            </a:ext>
          </a:extLst>
        </xdr:cNvPr>
        <xdr:cNvSpPr txBox="1"/>
      </xdr:nvSpPr>
      <xdr:spPr>
        <a:xfrm>
          <a:off x="9542936" y="479061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DE387549-DAEA-4493-877A-FC43372B9A43}"/>
            </a:ext>
          </a:extLst>
        </xdr:cNvPr>
        <xdr:cNvCxnSpPr/>
      </xdr:nvCxnSpPr>
      <xdr:spPr>
        <a:xfrm>
          <a:off x="9971405" y="46183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84D21660-F8C6-4026-AB1E-8CCB02489C91}"/>
            </a:ext>
          </a:extLst>
        </xdr:cNvPr>
        <xdr:cNvSpPr txBox="1"/>
      </xdr:nvSpPr>
      <xdr:spPr>
        <a:xfrm>
          <a:off x="9542936" y="45283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1B3720B5-F8FA-4A14-9BAA-DB2B38E5C6CA}"/>
            </a:ext>
          </a:extLst>
        </xdr:cNvPr>
        <xdr:cNvCxnSpPr/>
      </xdr:nvCxnSpPr>
      <xdr:spPr>
        <a:xfrm>
          <a:off x="9971405" y="435610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F5D900E0-D739-425F-857F-0D20E093D3E2}"/>
            </a:ext>
          </a:extLst>
        </xdr:cNvPr>
        <xdr:cNvSpPr txBox="1"/>
      </xdr:nvSpPr>
      <xdr:spPr>
        <a:xfrm>
          <a:off x="9645528" y="42622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28C9B376-4445-4A2A-9515-862224037614}"/>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6F2C6FA4-900D-4D2D-BC18-8C3BE704DEC6}"/>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9C87F4B0-A3AC-4C41-B97F-B2B45500A1D8}"/>
            </a:ext>
          </a:extLst>
        </xdr:cNvPr>
        <xdr:cNvCxnSpPr/>
      </xdr:nvCxnSpPr>
      <xdr:spPr>
        <a:xfrm flipV="1">
          <a:off x="13027660" y="4494514"/>
          <a:ext cx="1269" cy="1311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B27AB0AF-334B-4321-843D-392D60C9403F}"/>
            </a:ext>
          </a:extLst>
        </xdr:cNvPr>
        <xdr:cNvSpPr txBox="1"/>
      </xdr:nvSpPr>
      <xdr:spPr>
        <a:xfrm>
          <a:off x="13080365" y="580968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2EE8F5E9-5F6C-4126-9EE0-64EE8826F60C}"/>
            </a:ext>
          </a:extLst>
        </xdr:cNvPr>
        <xdr:cNvCxnSpPr/>
      </xdr:nvCxnSpPr>
      <xdr:spPr>
        <a:xfrm>
          <a:off x="12963525" y="5805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C7BCBB62-1A99-4128-9C3B-B12C88AF9DCE}"/>
            </a:ext>
          </a:extLst>
        </xdr:cNvPr>
        <xdr:cNvSpPr txBox="1"/>
      </xdr:nvSpPr>
      <xdr:spPr>
        <a:xfrm>
          <a:off x="13080365" y="4273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D0F4A2C0-2CE5-4A5F-9376-3DBE8D628917}"/>
            </a:ext>
          </a:extLst>
        </xdr:cNvPr>
        <xdr:cNvCxnSpPr/>
      </xdr:nvCxnSpPr>
      <xdr:spPr>
        <a:xfrm>
          <a:off x="12963525" y="4494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B4E4CFE9-8C7E-4AB5-8348-02FD81188EC1}"/>
            </a:ext>
          </a:extLst>
        </xdr:cNvPr>
        <xdr:cNvSpPr txBox="1"/>
      </xdr:nvSpPr>
      <xdr:spPr>
        <a:xfrm>
          <a:off x="13080365" y="5017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6401A7C6-179B-4153-8C4D-929414CB79B4}"/>
            </a:ext>
          </a:extLst>
        </xdr:cNvPr>
        <xdr:cNvSpPr/>
      </xdr:nvSpPr>
      <xdr:spPr>
        <a:xfrm>
          <a:off x="13001625" y="50356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5373E4C3-16AC-42E4-AC0E-4C24CB048CBE}"/>
            </a:ext>
          </a:extLst>
        </xdr:cNvPr>
        <xdr:cNvSpPr/>
      </xdr:nvSpPr>
      <xdr:spPr>
        <a:xfrm>
          <a:off x="12359005" y="503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8B989867-368F-45CA-B671-3B573D0F346A}"/>
            </a:ext>
          </a:extLst>
        </xdr:cNvPr>
        <xdr:cNvSpPr/>
      </xdr:nvSpPr>
      <xdr:spPr>
        <a:xfrm>
          <a:off x="11688445" y="50249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00402CDD-9D68-43AA-A3DB-56DFEF8348F7}"/>
            </a:ext>
          </a:extLst>
        </xdr:cNvPr>
        <xdr:cNvSpPr/>
      </xdr:nvSpPr>
      <xdr:spPr>
        <a:xfrm>
          <a:off x="11017885" y="4983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12E93330-770A-4358-8838-335F769A4FC2}"/>
            </a:ext>
          </a:extLst>
        </xdr:cNvPr>
        <xdr:cNvSpPr/>
      </xdr:nvSpPr>
      <xdr:spPr>
        <a:xfrm>
          <a:off x="10347325" y="5162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56070FE-84DB-4C7D-829D-CBAC31B6D4E7}"/>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336B0025-D64E-4F2A-A1CD-74362906BC16}"/>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4200CAE3-87B6-4C04-A946-B98A132D2B2A}"/>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C288892D-6D45-4AEC-9A76-30E66564CAE5}"/>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6EEB4FFD-7E32-448A-81ED-F8BE871C5BCF}"/>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108688</xdr:rowOff>
    </xdr:from>
    <xdr:to>
      <xdr:col>76</xdr:col>
      <xdr:colOff>73025</xdr:colOff>
      <xdr:row>27</xdr:row>
      <xdr:rowOff>38838</xdr:rowOff>
    </xdr:to>
    <xdr:sp macro="" textlink="">
      <xdr:nvSpPr>
        <xdr:cNvPr id="159" name="楕円 158">
          <a:extLst>
            <a:ext uri="{FF2B5EF4-FFF2-40B4-BE49-F238E27FC236}">
              <a16:creationId xmlns:a16="http://schemas.microsoft.com/office/drawing/2014/main" id="{391B429C-CD04-4A44-9DEE-649EF48DC9CB}"/>
            </a:ext>
          </a:extLst>
        </xdr:cNvPr>
        <xdr:cNvSpPr/>
      </xdr:nvSpPr>
      <xdr:spPr>
        <a:xfrm>
          <a:off x="13001625" y="44673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38101</xdr:rowOff>
    </xdr:from>
    <xdr:ext cx="469744" cy="259045"/>
    <xdr:sp macro="" textlink="">
      <xdr:nvSpPr>
        <xdr:cNvPr id="160" name="債務償還比率該当値テキスト">
          <a:extLst>
            <a:ext uri="{FF2B5EF4-FFF2-40B4-BE49-F238E27FC236}">
              <a16:creationId xmlns:a16="http://schemas.microsoft.com/office/drawing/2014/main" id="{350D814F-E19F-4E36-8CAD-348590FC425D}"/>
            </a:ext>
          </a:extLst>
        </xdr:cNvPr>
        <xdr:cNvSpPr txBox="1"/>
      </xdr:nvSpPr>
      <xdr:spPr>
        <a:xfrm>
          <a:off x="13080365" y="439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135946</xdr:rowOff>
    </xdr:from>
    <xdr:to>
      <xdr:col>72</xdr:col>
      <xdr:colOff>123825</xdr:colOff>
      <xdr:row>27</xdr:row>
      <xdr:rowOff>66096</xdr:rowOff>
    </xdr:to>
    <xdr:sp macro="" textlink="">
      <xdr:nvSpPr>
        <xdr:cNvPr id="161" name="楕円 160">
          <a:extLst>
            <a:ext uri="{FF2B5EF4-FFF2-40B4-BE49-F238E27FC236}">
              <a16:creationId xmlns:a16="http://schemas.microsoft.com/office/drawing/2014/main" id="{82A49E45-12E0-4D6E-B182-4FB379CDE705}"/>
            </a:ext>
          </a:extLst>
        </xdr:cNvPr>
        <xdr:cNvSpPr/>
      </xdr:nvSpPr>
      <xdr:spPr>
        <a:xfrm>
          <a:off x="12359005" y="4494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159488</xdr:rowOff>
    </xdr:from>
    <xdr:to>
      <xdr:col>76</xdr:col>
      <xdr:colOff>22225</xdr:colOff>
      <xdr:row>27</xdr:row>
      <xdr:rowOff>15296</xdr:rowOff>
    </xdr:to>
    <xdr:cxnSp macro="">
      <xdr:nvCxnSpPr>
        <xdr:cNvPr id="162" name="直線コネクタ 161">
          <a:extLst>
            <a:ext uri="{FF2B5EF4-FFF2-40B4-BE49-F238E27FC236}">
              <a16:creationId xmlns:a16="http://schemas.microsoft.com/office/drawing/2014/main" id="{DBE28A5E-6E0B-4F8A-BFCB-EAC8D77237C1}"/>
            </a:ext>
          </a:extLst>
        </xdr:cNvPr>
        <xdr:cNvCxnSpPr/>
      </xdr:nvCxnSpPr>
      <xdr:spPr>
        <a:xfrm flipV="1">
          <a:off x="12409805" y="4518128"/>
          <a:ext cx="619760" cy="2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159425</xdr:rowOff>
    </xdr:from>
    <xdr:to>
      <xdr:col>68</xdr:col>
      <xdr:colOff>123825</xdr:colOff>
      <xdr:row>27</xdr:row>
      <xdr:rowOff>89575</xdr:rowOff>
    </xdr:to>
    <xdr:sp macro="" textlink="">
      <xdr:nvSpPr>
        <xdr:cNvPr id="163" name="楕円 162">
          <a:extLst>
            <a:ext uri="{FF2B5EF4-FFF2-40B4-BE49-F238E27FC236}">
              <a16:creationId xmlns:a16="http://schemas.microsoft.com/office/drawing/2014/main" id="{AF6B87E4-5112-441D-A476-4C24D72B70B0}"/>
            </a:ext>
          </a:extLst>
        </xdr:cNvPr>
        <xdr:cNvSpPr/>
      </xdr:nvSpPr>
      <xdr:spPr>
        <a:xfrm>
          <a:off x="11688445" y="4518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15296</xdr:rowOff>
    </xdr:from>
    <xdr:to>
      <xdr:col>72</xdr:col>
      <xdr:colOff>73025</xdr:colOff>
      <xdr:row>27</xdr:row>
      <xdr:rowOff>38775</xdr:rowOff>
    </xdr:to>
    <xdr:cxnSp macro="">
      <xdr:nvCxnSpPr>
        <xdr:cNvPr id="164" name="直線コネクタ 163">
          <a:extLst>
            <a:ext uri="{FF2B5EF4-FFF2-40B4-BE49-F238E27FC236}">
              <a16:creationId xmlns:a16="http://schemas.microsoft.com/office/drawing/2014/main" id="{977DDCAA-106E-4059-B084-2AE3317B833F}"/>
            </a:ext>
          </a:extLst>
        </xdr:cNvPr>
        <xdr:cNvCxnSpPr/>
      </xdr:nvCxnSpPr>
      <xdr:spPr>
        <a:xfrm flipV="1">
          <a:off x="11739245" y="4541576"/>
          <a:ext cx="670560" cy="2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28861</xdr:rowOff>
    </xdr:from>
    <xdr:to>
      <xdr:col>64</xdr:col>
      <xdr:colOff>123825</xdr:colOff>
      <xdr:row>27</xdr:row>
      <xdr:rowOff>130461</xdr:rowOff>
    </xdr:to>
    <xdr:sp macro="" textlink="">
      <xdr:nvSpPr>
        <xdr:cNvPr id="165" name="楕円 164">
          <a:extLst>
            <a:ext uri="{FF2B5EF4-FFF2-40B4-BE49-F238E27FC236}">
              <a16:creationId xmlns:a16="http://schemas.microsoft.com/office/drawing/2014/main" id="{5BD3171D-8D88-4F96-AEDF-6D9028D8A398}"/>
            </a:ext>
          </a:extLst>
        </xdr:cNvPr>
        <xdr:cNvSpPr/>
      </xdr:nvSpPr>
      <xdr:spPr>
        <a:xfrm>
          <a:off x="11017885" y="455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38775</xdr:rowOff>
    </xdr:from>
    <xdr:to>
      <xdr:col>68</xdr:col>
      <xdr:colOff>73025</xdr:colOff>
      <xdr:row>27</xdr:row>
      <xdr:rowOff>79661</xdr:rowOff>
    </xdr:to>
    <xdr:cxnSp macro="">
      <xdr:nvCxnSpPr>
        <xdr:cNvPr id="166" name="直線コネクタ 165">
          <a:extLst>
            <a:ext uri="{FF2B5EF4-FFF2-40B4-BE49-F238E27FC236}">
              <a16:creationId xmlns:a16="http://schemas.microsoft.com/office/drawing/2014/main" id="{9D52B3A7-ED67-4269-AC95-C50B33450C02}"/>
            </a:ext>
          </a:extLst>
        </xdr:cNvPr>
        <xdr:cNvCxnSpPr/>
      </xdr:nvCxnSpPr>
      <xdr:spPr>
        <a:xfrm flipV="1">
          <a:off x="11068685" y="4565055"/>
          <a:ext cx="670560" cy="4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125476</xdr:rowOff>
    </xdr:from>
    <xdr:to>
      <xdr:col>60</xdr:col>
      <xdr:colOff>123825</xdr:colOff>
      <xdr:row>28</xdr:row>
      <xdr:rowOff>55626</xdr:rowOff>
    </xdr:to>
    <xdr:sp macro="" textlink="">
      <xdr:nvSpPr>
        <xdr:cNvPr id="167" name="楕円 166">
          <a:extLst>
            <a:ext uri="{FF2B5EF4-FFF2-40B4-BE49-F238E27FC236}">
              <a16:creationId xmlns:a16="http://schemas.microsoft.com/office/drawing/2014/main" id="{9C1EB362-C28D-4514-B957-04FABF99A0B6}"/>
            </a:ext>
          </a:extLst>
        </xdr:cNvPr>
        <xdr:cNvSpPr/>
      </xdr:nvSpPr>
      <xdr:spPr>
        <a:xfrm>
          <a:off x="10347325" y="46517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79661</xdr:rowOff>
    </xdr:from>
    <xdr:to>
      <xdr:col>64</xdr:col>
      <xdr:colOff>73025</xdr:colOff>
      <xdr:row>28</xdr:row>
      <xdr:rowOff>4826</xdr:rowOff>
    </xdr:to>
    <xdr:cxnSp macro="">
      <xdr:nvCxnSpPr>
        <xdr:cNvPr id="168" name="直線コネクタ 167">
          <a:extLst>
            <a:ext uri="{FF2B5EF4-FFF2-40B4-BE49-F238E27FC236}">
              <a16:creationId xmlns:a16="http://schemas.microsoft.com/office/drawing/2014/main" id="{0E24B963-9314-4B3C-A2F0-222707E1EAC2}"/>
            </a:ext>
          </a:extLst>
        </xdr:cNvPr>
        <xdr:cNvCxnSpPr/>
      </xdr:nvCxnSpPr>
      <xdr:spPr>
        <a:xfrm flipV="1">
          <a:off x="10398125" y="4605941"/>
          <a:ext cx="670560" cy="9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77D62AA9-8929-4FD1-AA85-E5D2C96017BA}"/>
            </a:ext>
          </a:extLst>
        </xdr:cNvPr>
        <xdr:cNvSpPr txBox="1"/>
      </xdr:nvSpPr>
      <xdr:spPr>
        <a:xfrm>
          <a:off x="12185092" y="513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F7C991BF-E7A0-476E-B795-3FA1AAA1FB09}"/>
            </a:ext>
          </a:extLst>
        </xdr:cNvPr>
        <xdr:cNvSpPr txBox="1"/>
      </xdr:nvSpPr>
      <xdr:spPr>
        <a:xfrm>
          <a:off x="11527232" y="511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63F368D0-ADCA-4E39-8F38-550C9FA9ED17}"/>
            </a:ext>
          </a:extLst>
        </xdr:cNvPr>
        <xdr:cNvSpPr txBox="1"/>
      </xdr:nvSpPr>
      <xdr:spPr>
        <a:xfrm>
          <a:off x="10856672" y="507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17C31CDD-1312-410E-B0D8-F00941AC5AEE}"/>
            </a:ext>
          </a:extLst>
        </xdr:cNvPr>
        <xdr:cNvSpPr txBox="1"/>
      </xdr:nvSpPr>
      <xdr:spPr>
        <a:xfrm>
          <a:off x="10186112" y="525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82623</xdr:rowOff>
    </xdr:from>
    <xdr:ext cx="469744" cy="259045"/>
    <xdr:sp macro="" textlink="">
      <xdr:nvSpPr>
        <xdr:cNvPr id="173" name="n_1mainValue債務償還比率">
          <a:extLst>
            <a:ext uri="{FF2B5EF4-FFF2-40B4-BE49-F238E27FC236}">
              <a16:creationId xmlns:a16="http://schemas.microsoft.com/office/drawing/2014/main" id="{2E672048-240C-4B60-B487-5E54C7829D24}"/>
            </a:ext>
          </a:extLst>
        </xdr:cNvPr>
        <xdr:cNvSpPr txBox="1"/>
      </xdr:nvSpPr>
      <xdr:spPr>
        <a:xfrm>
          <a:off x="12185092" y="427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106102</xdr:rowOff>
    </xdr:from>
    <xdr:ext cx="469744" cy="259045"/>
    <xdr:sp macro="" textlink="">
      <xdr:nvSpPr>
        <xdr:cNvPr id="174" name="n_2mainValue債務償還比率">
          <a:extLst>
            <a:ext uri="{FF2B5EF4-FFF2-40B4-BE49-F238E27FC236}">
              <a16:creationId xmlns:a16="http://schemas.microsoft.com/office/drawing/2014/main" id="{CCEB0B7E-D4C4-4DDA-9DF1-9B9994935495}"/>
            </a:ext>
          </a:extLst>
        </xdr:cNvPr>
        <xdr:cNvSpPr txBox="1"/>
      </xdr:nvSpPr>
      <xdr:spPr>
        <a:xfrm>
          <a:off x="11527232" y="429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146988</xdr:rowOff>
    </xdr:from>
    <xdr:ext cx="469744" cy="259045"/>
    <xdr:sp macro="" textlink="">
      <xdr:nvSpPr>
        <xdr:cNvPr id="175" name="n_3mainValue債務償還比率">
          <a:extLst>
            <a:ext uri="{FF2B5EF4-FFF2-40B4-BE49-F238E27FC236}">
              <a16:creationId xmlns:a16="http://schemas.microsoft.com/office/drawing/2014/main" id="{5ED8E43F-D387-408E-A88E-0D55EC3E81D8}"/>
            </a:ext>
          </a:extLst>
        </xdr:cNvPr>
        <xdr:cNvSpPr txBox="1"/>
      </xdr:nvSpPr>
      <xdr:spPr>
        <a:xfrm>
          <a:off x="10856672" y="433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72153</xdr:rowOff>
    </xdr:from>
    <xdr:ext cx="469744" cy="259045"/>
    <xdr:sp macro="" textlink="">
      <xdr:nvSpPr>
        <xdr:cNvPr id="176" name="n_4mainValue債務償還比率">
          <a:extLst>
            <a:ext uri="{FF2B5EF4-FFF2-40B4-BE49-F238E27FC236}">
              <a16:creationId xmlns:a16="http://schemas.microsoft.com/office/drawing/2014/main" id="{E2447BF1-C351-4B60-9B07-1A0ED28B4101}"/>
            </a:ext>
          </a:extLst>
        </xdr:cNvPr>
        <xdr:cNvSpPr txBox="1"/>
      </xdr:nvSpPr>
      <xdr:spPr>
        <a:xfrm>
          <a:off x="10186112" y="443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D4192779-3138-45FF-98B0-5114CBA81CC8}"/>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A8DFF54E-BCFF-4FCA-935D-68AA853241AA}"/>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8584C166-47B4-4394-AC9D-D4CFBEF2D26C}"/>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9EC60CCB-1EDF-47AA-886D-B9DAD2423511}"/>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F1185B6E-1671-4509-B0A9-4DADDC4A717D}"/>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87580FE1-6C0B-46BC-A7D5-A33D5006BA13}"/>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1BB93D8-7446-4337-A12C-EA4FDAB31AE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4499185-A63B-47B7-ABE6-2259A6AC912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8EFA5FD-CAF4-4089-9B0D-F3CFB820D12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5EE3A1D-0F92-4478-B0D4-A037917CE92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岐阜県飛騨市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8F4978C-D229-45B1-B102-E624A3FC187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BD4D8CD-A4B0-4D9F-9DA4-6EA5B2702A5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2E6B77-840B-4A6A-A798-51CC0304521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25BC65-3C9D-4968-A786-D336AAA35EA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18389C-6E45-41FB-9EE7-B1E47D8FF9C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D396E0D-4243-43AD-8571-1DDE581936C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21,674
21,415
792.53
24,183,488
22,839,287
1,133,027
10,500,485
10,546,277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7E6506-3219-4164-B1FC-A7F3714A7D0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4E15951-020F-4FFE-967B-8612F6169E3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DF18633-17C3-4B73-8C5D-38F6D06B826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67B9538-0C19-4F0C-8DC7-0C035511E0D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79744BE-B24A-43B5-8240-033E93A57A7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BF569D5-E5CE-4C31-80DE-04AFE540555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567DFC4-7AEC-43AA-8419-E4DDF09E8CE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85396CA-B3A3-4679-BFA2-28B5FA67CF1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4A7DC14-73C8-4B34-B3A8-68266ADDD74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AC1E3DB-96BB-44B6-92A5-F3A542F619C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6C42C99-7F5E-46F1-8823-C25729DFB88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740738C-DA0C-45B6-8673-0A1E8CC324D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D67CDC0-81A4-4B01-9379-2BB1E4296C2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907CA17-CB58-457B-8B35-7AB941F5D3E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CD3ACD-0BE1-4557-987F-33F725CE37E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7F37A26-4B5E-46C7-B160-6338EF4AA45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9649959-55AE-4303-BDCD-D04DFA6B62F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9B58E47-1C18-4B47-9ADE-12AEE32B9CB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1D7374A-F797-4F02-9C87-1D945BFB612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CC464B7-4C50-43C8-A4E5-31C1B8CFCB1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78BF66-0B06-4778-87BB-A49E072EEC7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2BC3532-08C6-48DD-97EB-EFE12F5C4F6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01D33E5-F6C3-4BEB-B23A-DAB7743FD6B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E6F886-2DF3-4E39-95CC-624D7AB7F7C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78721F5-5E3C-4198-BB5C-159CD083096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833BAC1-ECBA-40FE-8561-4E78655AA84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E282065-3F09-4B0B-A12B-EDF260F51A1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B8724CA-FE7A-4D5E-A1BA-2419529009D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D13DDB-B67E-4825-BBC0-F273AA874E8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A45E47E-0DA9-40EF-B540-D2BDC9AE7BF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76E11F4-65AD-4BCE-80A0-8F5F8F67681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415F298-06BC-4BA4-9E4C-FE70F9B53C2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24B92CE-5FD7-4D1A-B0F0-FF5D0B32DF68}"/>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5B87651-10DF-4EC9-A488-606EF4366038}"/>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70B8E5C-4806-438D-866D-EE7BD7B7DD7B}"/>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7215981-1E5E-48D0-8EED-DC142764A0B6}"/>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B2E3DCF-1DF8-4282-A065-AEFB0F98E00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E59157F-D2FA-443B-B03C-0D571B701F3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F50E9E7-8F44-4FAD-842B-2E845365319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1E8C4E8-593C-4C19-A237-E5BA55B93A5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7A91051-B827-46BF-BBBD-BF2E1CBACA3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16C0F79-3E4A-4B05-BE3A-EA50D3CA272B}"/>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CF19CAB-7819-48F0-B261-D2447EA076D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DD059B1-7019-4609-A033-080F9830A886}"/>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984012A-6B8D-4EEF-B65A-955E87E310C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DD021292-6DF9-422E-938B-57E436574220}"/>
            </a:ext>
          </a:extLst>
        </xdr:cNvPr>
        <xdr:cNvCxnSpPr/>
      </xdr:nvCxnSpPr>
      <xdr:spPr>
        <a:xfrm flipV="1">
          <a:off x="4086225" y="569023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7B01D5F5-4A2F-484E-A4F7-07B235FC69D0}"/>
            </a:ext>
          </a:extLst>
        </xdr:cNvPr>
        <xdr:cNvSpPr txBox="1"/>
      </xdr:nvSpPr>
      <xdr:spPr>
        <a:xfrm>
          <a:off x="412496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6B610DCE-E849-48B4-82B1-03190F95981A}"/>
            </a:ext>
          </a:extLst>
        </xdr:cNvPr>
        <xdr:cNvCxnSpPr/>
      </xdr:nvCxnSpPr>
      <xdr:spPr>
        <a:xfrm>
          <a:off x="4020820" y="703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9B63E71E-B5E2-4CB7-A850-3FEB2009526E}"/>
            </a:ext>
          </a:extLst>
        </xdr:cNvPr>
        <xdr:cNvSpPr txBox="1"/>
      </xdr:nvSpPr>
      <xdr:spPr>
        <a:xfrm>
          <a:off x="412496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6FB285D5-DAC5-4E30-A42F-7F3159D115BA}"/>
            </a:ext>
          </a:extLst>
        </xdr:cNvPr>
        <xdr:cNvCxnSpPr/>
      </xdr:nvCxnSpPr>
      <xdr:spPr>
        <a:xfrm>
          <a:off x="4020820" y="569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F302CCD2-1E56-4823-B2FE-44D9EA00F215}"/>
            </a:ext>
          </a:extLst>
        </xdr:cNvPr>
        <xdr:cNvSpPr txBox="1"/>
      </xdr:nvSpPr>
      <xdr:spPr>
        <a:xfrm>
          <a:off x="4124960" y="634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E40891C9-1733-4DA4-9D78-B39708D7A0EB}"/>
            </a:ext>
          </a:extLst>
        </xdr:cNvPr>
        <xdr:cNvSpPr/>
      </xdr:nvSpPr>
      <xdr:spPr>
        <a:xfrm>
          <a:off x="4036060" y="649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430E276-14C9-41EF-AE8C-888AC4E8D695}"/>
            </a:ext>
          </a:extLst>
        </xdr:cNvPr>
        <xdr:cNvSpPr/>
      </xdr:nvSpPr>
      <xdr:spPr>
        <a:xfrm>
          <a:off x="3312160" y="6468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68AD86C4-BBCD-4089-AC0D-518CE5DEED15}"/>
            </a:ext>
          </a:extLst>
        </xdr:cNvPr>
        <xdr:cNvSpPr/>
      </xdr:nvSpPr>
      <xdr:spPr>
        <a:xfrm>
          <a:off x="25146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2FE71A16-B930-4842-83B7-652B38B31237}"/>
            </a:ext>
          </a:extLst>
        </xdr:cNvPr>
        <xdr:cNvSpPr/>
      </xdr:nvSpPr>
      <xdr:spPr>
        <a:xfrm>
          <a:off x="17399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ED394912-7CDF-451D-8C9F-F5EDC1A95DA8}"/>
            </a:ext>
          </a:extLst>
        </xdr:cNvPr>
        <xdr:cNvSpPr/>
      </xdr:nvSpPr>
      <xdr:spPr>
        <a:xfrm>
          <a:off x="965200" y="633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DDF0D42-92B2-45B2-AE0E-C2A72466376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C136F11-B6B3-4EE8-A8DF-19319DD9608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70FD088-E005-4A79-AD5D-E45D6050FDD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6B6D93A-5032-467D-89BE-5C7CF38A178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3BD7605-40A9-4ADB-99AC-BAF8589A91D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46355</xdr:rowOff>
    </xdr:from>
    <xdr:to>
      <xdr:col>24</xdr:col>
      <xdr:colOff>114300</xdr:colOff>
      <xdr:row>39</xdr:row>
      <xdr:rowOff>147955</xdr:rowOff>
    </xdr:to>
    <xdr:sp macro="" textlink="">
      <xdr:nvSpPr>
        <xdr:cNvPr id="73" name="楕円 72">
          <a:extLst>
            <a:ext uri="{FF2B5EF4-FFF2-40B4-BE49-F238E27FC236}">
              <a16:creationId xmlns:a16="http://schemas.microsoft.com/office/drawing/2014/main" id="{ED2E2690-0EF6-42AA-AF30-00BA3BF50230}"/>
            </a:ext>
          </a:extLst>
        </xdr:cNvPr>
        <xdr:cNvSpPr/>
      </xdr:nvSpPr>
      <xdr:spPr>
        <a:xfrm>
          <a:off x="403606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24782</xdr:rowOff>
    </xdr:from>
    <xdr:ext cx="405111" cy="259045"/>
    <xdr:sp macro="" textlink="">
      <xdr:nvSpPr>
        <xdr:cNvPr id="74" name="【道路】&#10;有形固定資産減価償却率該当値テキスト">
          <a:extLst>
            <a:ext uri="{FF2B5EF4-FFF2-40B4-BE49-F238E27FC236}">
              <a16:creationId xmlns:a16="http://schemas.microsoft.com/office/drawing/2014/main" id="{306E0229-928C-4FED-890F-2D87267F5317}"/>
            </a:ext>
          </a:extLst>
        </xdr:cNvPr>
        <xdr:cNvSpPr txBox="1"/>
      </xdr:nvSpPr>
      <xdr:spPr>
        <a:xfrm>
          <a:off x="4124960"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19685</xdr:rowOff>
    </xdr:from>
    <xdr:to>
      <xdr:col>20</xdr:col>
      <xdr:colOff>38100</xdr:colOff>
      <xdr:row>39</xdr:row>
      <xdr:rowOff>121285</xdr:rowOff>
    </xdr:to>
    <xdr:sp macro="" textlink="">
      <xdr:nvSpPr>
        <xdr:cNvPr id="75" name="楕円 74">
          <a:extLst>
            <a:ext uri="{FF2B5EF4-FFF2-40B4-BE49-F238E27FC236}">
              <a16:creationId xmlns:a16="http://schemas.microsoft.com/office/drawing/2014/main" id="{142799AF-1F94-45C6-BABC-DBFA11CEDC5D}"/>
            </a:ext>
          </a:extLst>
        </xdr:cNvPr>
        <xdr:cNvSpPr/>
      </xdr:nvSpPr>
      <xdr:spPr>
        <a:xfrm>
          <a:off x="3312160" y="65576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70485</xdr:rowOff>
    </xdr:from>
    <xdr:to>
      <xdr:col>24</xdr:col>
      <xdr:colOff>63500</xdr:colOff>
      <xdr:row>39</xdr:row>
      <xdr:rowOff>97155</xdr:rowOff>
    </xdr:to>
    <xdr:cxnSp macro="">
      <xdr:nvCxnSpPr>
        <xdr:cNvPr id="76" name="直線コネクタ 75">
          <a:extLst>
            <a:ext uri="{FF2B5EF4-FFF2-40B4-BE49-F238E27FC236}">
              <a16:creationId xmlns:a16="http://schemas.microsoft.com/office/drawing/2014/main" id="{9C632E6E-5720-4E0C-A53B-BC03EA1655CA}"/>
            </a:ext>
          </a:extLst>
        </xdr:cNvPr>
        <xdr:cNvCxnSpPr/>
      </xdr:nvCxnSpPr>
      <xdr:spPr>
        <a:xfrm>
          <a:off x="3355340" y="6608445"/>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164465</xdr:rowOff>
    </xdr:from>
    <xdr:to>
      <xdr:col>15</xdr:col>
      <xdr:colOff>101600</xdr:colOff>
      <xdr:row>39</xdr:row>
      <xdr:rowOff>94615</xdr:rowOff>
    </xdr:to>
    <xdr:sp macro="" textlink="">
      <xdr:nvSpPr>
        <xdr:cNvPr id="77" name="楕円 76">
          <a:extLst>
            <a:ext uri="{FF2B5EF4-FFF2-40B4-BE49-F238E27FC236}">
              <a16:creationId xmlns:a16="http://schemas.microsoft.com/office/drawing/2014/main" id="{4A3BB0EC-E78F-426A-B67C-5CCC8394F82F}"/>
            </a:ext>
          </a:extLst>
        </xdr:cNvPr>
        <xdr:cNvSpPr/>
      </xdr:nvSpPr>
      <xdr:spPr>
        <a:xfrm>
          <a:off x="2514600" y="6534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43815</xdr:rowOff>
    </xdr:from>
    <xdr:to>
      <xdr:col>19</xdr:col>
      <xdr:colOff>177800</xdr:colOff>
      <xdr:row>39</xdr:row>
      <xdr:rowOff>70485</xdr:rowOff>
    </xdr:to>
    <xdr:cxnSp macro="">
      <xdr:nvCxnSpPr>
        <xdr:cNvPr id="78" name="直線コネクタ 77">
          <a:extLst>
            <a:ext uri="{FF2B5EF4-FFF2-40B4-BE49-F238E27FC236}">
              <a16:creationId xmlns:a16="http://schemas.microsoft.com/office/drawing/2014/main" id="{F68F42B2-69F1-4AAC-8CF9-42E92CBDB3A0}"/>
            </a:ext>
          </a:extLst>
        </xdr:cNvPr>
        <xdr:cNvCxnSpPr/>
      </xdr:nvCxnSpPr>
      <xdr:spPr>
        <a:xfrm>
          <a:off x="2565400" y="658177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137795</xdr:rowOff>
    </xdr:from>
    <xdr:to>
      <xdr:col>10</xdr:col>
      <xdr:colOff>165100</xdr:colOff>
      <xdr:row>39</xdr:row>
      <xdr:rowOff>67945</xdr:rowOff>
    </xdr:to>
    <xdr:sp macro="" textlink="">
      <xdr:nvSpPr>
        <xdr:cNvPr id="79" name="楕円 78">
          <a:extLst>
            <a:ext uri="{FF2B5EF4-FFF2-40B4-BE49-F238E27FC236}">
              <a16:creationId xmlns:a16="http://schemas.microsoft.com/office/drawing/2014/main" id="{BBD484F8-A1C5-415F-B2D1-6021A6420442}"/>
            </a:ext>
          </a:extLst>
        </xdr:cNvPr>
        <xdr:cNvSpPr/>
      </xdr:nvSpPr>
      <xdr:spPr>
        <a:xfrm>
          <a:off x="1739900" y="650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17145</xdr:rowOff>
    </xdr:from>
    <xdr:to>
      <xdr:col>15</xdr:col>
      <xdr:colOff>50800</xdr:colOff>
      <xdr:row>39</xdr:row>
      <xdr:rowOff>43815</xdr:rowOff>
    </xdr:to>
    <xdr:cxnSp macro="">
      <xdr:nvCxnSpPr>
        <xdr:cNvPr id="80" name="直線コネクタ 79">
          <a:extLst>
            <a:ext uri="{FF2B5EF4-FFF2-40B4-BE49-F238E27FC236}">
              <a16:creationId xmlns:a16="http://schemas.microsoft.com/office/drawing/2014/main" id="{58D26472-0ED5-43C8-A73C-057FA98A5CEC}"/>
            </a:ext>
          </a:extLst>
        </xdr:cNvPr>
        <xdr:cNvCxnSpPr/>
      </xdr:nvCxnSpPr>
      <xdr:spPr>
        <a:xfrm>
          <a:off x="1790700" y="655510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114935</xdr:rowOff>
    </xdr:from>
    <xdr:to>
      <xdr:col>6</xdr:col>
      <xdr:colOff>38100</xdr:colOff>
      <xdr:row>39</xdr:row>
      <xdr:rowOff>45085</xdr:rowOff>
    </xdr:to>
    <xdr:sp macro="" textlink="">
      <xdr:nvSpPr>
        <xdr:cNvPr id="81" name="楕円 80">
          <a:extLst>
            <a:ext uri="{FF2B5EF4-FFF2-40B4-BE49-F238E27FC236}">
              <a16:creationId xmlns:a16="http://schemas.microsoft.com/office/drawing/2014/main" id="{21FE4A63-546F-4466-AFD1-ACF447869882}"/>
            </a:ext>
          </a:extLst>
        </xdr:cNvPr>
        <xdr:cNvSpPr/>
      </xdr:nvSpPr>
      <xdr:spPr>
        <a:xfrm>
          <a:off x="965200" y="6485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165735</xdr:rowOff>
    </xdr:from>
    <xdr:to>
      <xdr:col>10</xdr:col>
      <xdr:colOff>114300</xdr:colOff>
      <xdr:row>39</xdr:row>
      <xdr:rowOff>17145</xdr:rowOff>
    </xdr:to>
    <xdr:cxnSp macro="">
      <xdr:nvCxnSpPr>
        <xdr:cNvPr id="82" name="直線コネクタ 81">
          <a:extLst>
            <a:ext uri="{FF2B5EF4-FFF2-40B4-BE49-F238E27FC236}">
              <a16:creationId xmlns:a16="http://schemas.microsoft.com/office/drawing/2014/main" id="{2ED1AF75-454F-4375-8794-921D2AD7718A}"/>
            </a:ext>
          </a:extLst>
        </xdr:cNvPr>
        <xdr:cNvCxnSpPr/>
      </xdr:nvCxnSpPr>
      <xdr:spPr>
        <a:xfrm>
          <a:off x="1008380" y="6536055"/>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50B3C212-BD59-4BDB-9148-062A74BFF938}"/>
            </a:ext>
          </a:extLst>
        </xdr:cNvPr>
        <xdr:cNvSpPr txBox="1"/>
      </xdr:nvSpPr>
      <xdr:spPr>
        <a:xfrm>
          <a:off x="317056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E52DAF19-9672-4990-B178-5B46F3269437}"/>
            </a:ext>
          </a:extLst>
        </xdr:cNvPr>
        <xdr:cNvSpPr txBox="1"/>
      </xdr:nvSpPr>
      <xdr:spPr>
        <a:xfrm>
          <a:off x="238570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46DC5F0E-F5A8-413F-96FF-D21B0178C9E8}"/>
            </a:ext>
          </a:extLst>
        </xdr:cNvPr>
        <xdr:cNvSpPr txBox="1"/>
      </xdr:nvSpPr>
      <xdr:spPr>
        <a:xfrm>
          <a:off x="16110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34AAE725-01E3-4153-A3C6-B3C0CE278930}"/>
            </a:ext>
          </a:extLst>
        </xdr:cNvPr>
        <xdr:cNvSpPr txBox="1"/>
      </xdr:nvSpPr>
      <xdr:spPr>
        <a:xfrm>
          <a:off x="83630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112412</xdr:rowOff>
    </xdr:from>
    <xdr:ext cx="405111" cy="259045"/>
    <xdr:sp macro="" textlink="">
      <xdr:nvSpPr>
        <xdr:cNvPr id="87" name="n_1mainValue【道路】&#10;有形固定資産減価償却率">
          <a:extLst>
            <a:ext uri="{FF2B5EF4-FFF2-40B4-BE49-F238E27FC236}">
              <a16:creationId xmlns:a16="http://schemas.microsoft.com/office/drawing/2014/main" id="{0E7BE10A-4911-4A3A-919F-B3102399B1CF}"/>
            </a:ext>
          </a:extLst>
        </xdr:cNvPr>
        <xdr:cNvSpPr txBox="1"/>
      </xdr:nvSpPr>
      <xdr:spPr>
        <a:xfrm>
          <a:off x="317056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85742</xdr:rowOff>
    </xdr:from>
    <xdr:ext cx="405111" cy="259045"/>
    <xdr:sp macro="" textlink="">
      <xdr:nvSpPr>
        <xdr:cNvPr id="88" name="n_2mainValue【道路】&#10;有形固定資産減価償却率">
          <a:extLst>
            <a:ext uri="{FF2B5EF4-FFF2-40B4-BE49-F238E27FC236}">
              <a16:creationId xmlns:a16="http://schemas.microsoft.com/office/drawing/2014/main" id="{32BE9E48-7CEF-40FA-AA1C-B378ADDEFEE8}"/>
            </a:ext>
          </a:extLst>
        </xdr:cNvPr>
        <xdr:cNvSpPr txBox="1"/>
      </xdr:nvSpPr>
      <xdr:spPr>
        <a:xfrm>
          <a:off x="238570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59072</xdr:rowOff>
    </xdr:from>
    <xdr:ext cx="405111" cy="259045"/>
    <xdr:sp macro="" textlink="">
      <xdr:nvSpPr>
        <xdr:cNvPr id="89" name="n_3mainValue【道路】&#10;有形固定資産減価償却率">
          <a:extLst>
            <a:ext uri="{FF2B5EF4-FFF2-40B4-BE49-F238E27FC236}">
              <a16:creationId xmlns:a16="http://schemas.microsoft.com/office/drawing/2014/main" id="{79EFAA3C-7384-4A66-B664-4E5DEB594A1F}"/>
            </a:ext>
          </a:extLst>
        </xdr:cNvPr>
        <xdr:cNvSpPr txBox="1"/>
      </xdr:nvSpPr>
      <xdr:spPr>
        <a:xfrm>
          <a:off x="161100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36212</xdr:rowOff>
    </xdr:from>
    <xdr:ext cx="405111" cy="259045"/>
    <xdr:sp macro="" textlink="">
      <xdr:nvSpPr>
        <xdr:cNvPr id="90" name="n_4mainValue【道路】&#10;有形固定資産減価償却率">
          <a:extLst>
            <a:ext uri="{FF2B5EF4-FFF2-40B4-BE49-F238E27FC236}">
              <a16:creationId xmlns:a16="http://schemas.microsoft.com/office/drawing/2014/main" id="{83D2F8B5-1ACD-470D-9F8C-9AFBB76AABCE}"/>
            </a:ext>
          </a:extLst>
        </xdr:cNvPr>
        <xdr:cNvSpPr txBox="1"/>
      </xdr:nvSpPr>
      <xdr:spPr>
        <a:xfrm>
          <a:off x="83630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DBE42F6-9788-4C7C-8D7E-30DF0B340AD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F655C77-664A-4214-B4CC-90557F138DF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89089AF-B302-4EDF-8EEB-BA5DF0F1CCE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EFB4F9C-B48F-4F54-A104-11C57BAF6BE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41DF46A-A4B5-45A8-AB58-EB19B7DFCC3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4ACAF5F-EA96-4FCB-99EB-4E71C904F72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3C92C93-6AF1-40D3-8776-B43F16E4DF6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8E01291-0D67-459A-B6D7-030CE24BD31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32B549E-728D-46CA-85B0-255CF4DB98B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023A80B-DB38-481E-9939-E653CDE040B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3DD437B-81D5-466A-9640-A57CDC1863F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B57EBB7-53C2-47C7-A41F-8AE8DA78CA8C}"/>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CE43886-6D1E-466A-9175-031F66CC2E0D}"/>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40B43DCF-BBE4-446B-8687-A73B0A49E65D}"/>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E23FEDD-8B78-4281-A414-5BDAF0404EC4}"/>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30EE9B9-A1B8-4CE1-8FD2-AE19F3817A12}"/>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EFE034E-401F-468B-92F6-581F98079FA5}"/>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3E322E4-CE3A-49F5-BED5-713A91857258}"/>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D7E8DE2-48D5-4264-8F88-FD24DB311BBD}"/>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79B28E8-94D3-4088-A7E6-478C03F6ACAF}"/>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221A787-E105-4102-BEC2-1A0F390AA6CC}"/>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EA596766-A111-4B2F-86F1-D56636B2CB47}"/>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FCA2B7D-0E1D-4981-858A-A593C704C74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16CA0822-A8C2-4A21-99BB-4ECB97210A0C}"/>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14322109-A12E-4816-A9D2-F9E3F0251E5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19F62481-4DD1-47CF-8EE1-5946C77778B1}"/>
            </a:ext>
          </a:extLst>
        </xdr:cNvPr>
        <xdr:cNvCxnSpPr/>
      </xdr:nvCxnSpPr>
      <xdr:spPr>
        <a:xfrm flipV="1">
          <a:off x="9219565" y="5584709"/>
          <a:ext cx="0" cy="141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44ED3B3-2402-427D-BE66-709A493F1FA8}"/>
            </a:ext>
          </a:extLst>
        </xdr:cNvPr>
        <xdr:cNvSpPr txBox="1"/>
      </xdr:nvSpPr>
      <xdr:spPr>
        <a:xfrm>
          <a:off x="9258300" y="70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F0CC5E4D-BC6B-4C64-BC88-815A5B438532}"/>
            </a:ext>
          </a:extLst>
        </xdr:cNvPr>
        <xdr:cNvCxnSpPr/>
      </xdr:nvCxnSpPr>
      <xdr:spPr>
        <a:xfrm>
          <a:off x="9154160" y="7000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841D9CAB-F05D-4666-8946-241ABC033C09}"/>
            </a:ext>
          </a:extLst>
        </xdr:cNvPr>
        <xdr:cNvSpPr txBox="1"/>
      </xdr:nvSpPr>
      <xdr:spPr>
        <a:xfrm>
          <a:off x="9258300" y="536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42158088-9CB6-4370-9B07-3EACE925DBD6}"/>
            </a:ext>
          </a:extLst>
        </xdr:cNvPr>
        <xdr:cNvCxnSpPr/>
      </xdr:nvCxnSpPr>
      <xdr:spPr>
        <a:xfrm>
          <a:off x="9154160" y="5584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76C64B39-DBC3-4735-A022-1FE4E46618A4}"/>
            </a:ext>
          </a:extLst>
        </xdr:cNvPr>
        <xdr:cNvSpPr txBox="1"/>
      </xdr:nvSpPr>
      <xdr:spPr>
        <a:xfrm>
          <a:off x="9258300" y="64618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57C7A099-D4C5-4221-A2E2-E36A5D3AC043}"/>
            </a:ext>
          </a:extLst>
        </xdr:cNvPr>
        <xdr:cNvSpPr/>
      </xdr:nvSpPr>
      <xdr:spPr>
        <a:xfrm>
          <a:off x="9192260" y="6483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F5BF44CC-CBA6-453E-B9AC-E5C81E333688}"/>
            </a:ext>
          </a:extLst>
        </xdr:cNvPr>
        <xdr:cNvSpPr/>
      </xdr:nvSpPr>
      <xdr:spPr>
        <a:xfrm>
          <a:off x="8445500" y="6500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BE6746DD-233A-4C07-B68F-B3C3F91F7F16}"/>
            </a:ext>
          </a:extLst>
        </xdr:cNvPr>
        <xdr:cNvSpPr/>
      </xdr:nvSpPr>
      <xdr:spPr>
        <a:xfrm>
          <a:off x="7670800" y="6493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35C3670F-259F-4C9F-BDFB-FE1803696EF1}"/>
            </a:ext>
          </a:extLst>
        </xdr:cNvPr>
        <xdr:cNvSpPr/>
      </xdr:nvSpPr>
      <xdr:spPr>
        <a:xfrm>
          <a:off x="6873240" y="6496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B9F35940-7BF6-4892-85AF-524922A307BE}"/>
            </a:ext>
          </a:extLst>
        </xdr:cNvPr>
        <xdr:cNvSpPr/>
      </xdr:nvSpPr>
      <xdr:spPr>
        <a:xfrm>
          <a:off x="6098540" y="6525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0A7E9BB-EA8D-48AB-899E-8A9D86CB768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AA36FE1-EC42-4915-9716-1F36F50A91E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EC19F47-9E7D-432E-AE74-1B1BC3630F1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4668236-2696-445C-9092-DFDCAAF5E04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81A602A-A129-4B5F-AF7E-2856D2EE740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162723</xdr:rowOff>
    </xdr:from>
    <xdr:to>
      <xdr:col>55</xdr:col>
      <xdr:colOff>50800</xdr:colOff>
      <xdr:row>34</xdr:row>
      <xdr:rowOff>92873</xdr:rowOff>
    </xdr:to>
    <xdr:sp macro="" textlink="">
      <xdr:nvSpPr>
        <xdr:cNvPr id="132" name="楕円 131">
          <a:extLst>
            <a:ext uri="{FF2B5EF4-FFF2-40B4-BE49-F238E27FC236}">
              <a16:creationId xmlns:a16="http://schemas.microsoft.com/office/drawing/2014/main" id="{0FCC9BA7-F3FD-4F88-8907-41FFF60D3A39}"/>
            </a:ext>
          </a:extLst>
        </xdr:cNvPr>
        <xdr:cNvSpPr/>
      </xdr:nvSpPr>
      <xdr:spPr>
        <a:xfrm>
          <a:off x="9192260" y="56948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14150</xdr:rowOff>
    </xdr:from>
    <xdr:ext cx="534377" cy="259045"/>
    <xdr:sp macro="" textlink="">
      <xdr:nvSpPr>
        <xdr:cNvPr id="133" name="【道路】&#10;一人当たり延長該当値テキスト">
          <a:extLst>
            <a:ext uri="{FF2B5EF4-FFF2-40B4-BE49-F238E27FC236}">
              <a16:creationId xmlns:a16="http://schemas.microsoft.com/office/drawing/2014/main" id="{40678446-E7C6-49AE-A529-846E08E89382}"/>
            </a:ext>
          </a:extLst>
        </xdr:cNvPr>
        <xdr:cNvSpPr txBox="1"/>
      </xdr:nvSpPr>
      <xdr:spPr>
        <a:xfrm>
          <a:off x="9258300" y="554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19130</xdr:rowOff>
    </xdr:from>
    <xdr:to>
      <xdr:col>50</xdr:col>
      <xdr:colOff>165100</xdr:colOff>
      <xdr:row>34</xdr:row>
      <xdr:rowOff>120730</xdr:rowOff>
    </xdr:to>
    <xdr:sp macro="" textlink="">
      <xdr:nvSpPr>
        <xdr:cNvPr id="134" name="楕円 133">
          <a:extLst>
            <a:ext uri="{FF2B5EF4-FFF2-40B4-BE49-F238E27FC236}">
              <a16:creationId xmlns:a16="http://schemas.microsoft.com/office/drawing/2014/main" id="{B1F25089-FFBD-4190-9655-1ED874EA7465}"/>
            </a:ext>
          </a:extLst>
        </xdr:cNvPr>
        <xdr:cNvSpPr/>
      </xdr:nvSpPr>
      <xdr:spPr>
        <a:xfrm>
          <a:off x="8445500" y="571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42073</xdr:rowOff>
    </xdr:from>
    <xdr:to>
      <xdr:col>55</xdr:col>
      <xdr:colOff>0</xdr:colOff>
      <xdr:row>34</xdr:row>
      <xdr:rowOff>69930</xdr:rowOff>
    </xdr:to>
    <xdr:cxnSp macro="">
      <xdr:nvCxnSpPr>
        <xdr:cNvPr id="135" name="直線コネクタ 134">
          <a:extLst>
            <a:ext uri="{FF2B5EF4-FFF2-40B4-BE49-F238E27FC236}">
              <a16:creationId xmlns:a16="http://schemas.microsoft.com/office/drawing/2014/main" id="{AFAADE28-06A8-4F4D-97A6-F20EAD794779}"/>
            </a:ext>
          </a:extLst>
        </xdr:cNvPr>
        <xdr:cNvCxnSpPr/>
      </xdr:nvCxnSpPr>
      <xdr:spPr>
        <a:xfrm flipV="1">
          <a:off x="8496300" y="5741833"/>
          <a:ext cx="723900" cy="2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45484</xdr:rowOff>
    </xdr:from>
    <xdr:to>
      <xdr:col>46</xdr:col>
      <xdr:colOff>38100</xdr:colOff>
      <xdr:row>34</xdr:row>
      <xdr:rowOff>147084</xdr:rowOff>
    </xdr:to>
    <xdr:sp macro="" textlink="">
      <xdr:nvSpPr>
        <xdr:cNvPr id="136" name="楕円 135">
          <a:extLst>
            <a:ext uri="{FF2B5EF4-FFF2-40B4-BE49-F238E27FC236}">
              <a16:creationId xmlns:a16="http://schemas.microsoft.com/office/drawing/2014/main" id="{9D10C3B8-14E0-466F-A078-086CF4AF20A0}"/>
            </a:ext>
          </a:extLst>
        </xdr:cNvPr>
        <xdr:cNvSpPr/>
      </xdr:nvSpPr>
      <xdr:spPr>
        <a:xfrm>
          <a:off x="7670800" y="57452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69930</xdr:rowOff>
    </xdr:from>
    <xdr:to>
      <xdr:col>50</xdr:col>
      <xdr:colOff>114300</xdr:colOff>
      <xdr:row>34</xdr:row>
      <xdr:rowOff>96284</xdr:rowOff>
    </xdr:to>
    <xdr:cxnSp macro="">
      <xdr:nvCxnSpPr>
        <xdr:cNvPr id="137" name="直線コネクタ 136">
          <a:extLst>
            <a:ext uri="{FF2B5EF4-FFF2-40B4-BE49-F238E27FC236}">
              <a16:creationId xmlns:a16="http://schemas.microsoft.com/office/drawing/2014/main" id="{0D19593A-1411-40C9-966B-8D032C0511F7}"/>
            </a:ext>
          </a:extLst>
        </xdr:cNvPr>
        <xdr:cNvCxnSpPr/>
      </xdr:nvCxnSpPr>
      <xdr:spPr>
        <a:xfrm flipV="1">
          <a:off x="7713980" y="5769690"/>
          <a:ext cx="782320" cy="2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71969</xdr:rowOff>
    </xdr:from>
    <xdr:to>
      <xdr:col>41</xdr:col>
      <xdr:colOff>101600</xdr:colOff>
      <xdr:row>35</xdr:row>
      <xdr:rowOff>2119</xdr:rowOff>
    </xdr:to>
    <xdr:sp macro="" textlink="">
      <xdr:nvSpPr>
        <xdr:cNvPr id="138" name="楕円 137">
          <a:extLst>
            <a:ext uri="{FF2B5EF4-FFF2-40B4-BE49-F238E27FC236}">
              <a16:creationId xmlns:a16="http://schemas.microsoft.com/office/drawing/2014/main" id="{FE7830B8-25F7-46D5-93A9-AF7370D32723}"/>
            </a:ext>
          </a:extLst>
        </xdr:cNvPr>
        <xdr:cNvSpPr/>
      </xdr:nvSpPr>
      <xdr:spPr>
        <a:xfrm>
          <a:off x="6873240" y="5771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96284</xdr:rowOff>
    </xdr:from>
    <xdr:to>
      <xdr:col>45</xdr:col>
      <xdr:colOff>177800</xdr:colOff>
      <xdr:row>34</xdr:row>
      <xdr:rowOff>122769</xdr:rowOff>
    </xdr:to>
    <xdr:cxnSp macro="">
      <xdr:nvCxnSpPr>
        <xdr:cNvPr id="139" name="直線コネクタ 138">
          <a:extLst>
            <a:ext uri="{FF2B5EF4-FFF2-40B4-BE49-F238E27FC236}">
              <a16:creationId xmlns:a16="http://schemas.microsoft.com/office/drawing/2014/main" id="{D9E1EEE2-9AA4-40C0-8307-35C84B1B0B51}"/>
            </a:ext>
          </a:extLst>
        </xdr:cNvPr>
        <xdr:cNvCxnSpPr/>
      </xdr:nvCxnSpPr>
      <xdr:spPr>
        <a:xfrm flipV="1">
          <a:off x="6924040" y="5796044"/>
          <a:ext cx="789940" cy="2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108121</xdr:rowOff>
    </xdr:from>
    <xdr:to>
      <xdr:col>36</xdr:col>
      <xdr:colOff>165100</xdr:colOff>
      <xdr:row>35</xdr:row>
      <xdr:rowOff>38271</xdr:rowOff>
    </xdr:to>
    <xdr:sp macro="" textlink="">
      <xdr:nvSpPr>
        <xdr:cNvPr id="140" name="楕円 139">
          <a:extLst>
            <a:ext uri="{FF2B5EF4-FFF2-40B4-BE49-F238E27FC236}">
              <a16:creationId xmlns:a16="http://schemas.microsoft.com/office/drawing/2014/main" id="{5AD8DA7E-E915-4DCE-9185-1F5878F5CC37}"/>
            </a:ext>
          </a:extLst>
        </xdr:cNvPr>
        <xdr:cNvSpPr/>
      </xdr:nvSpPr>
      <xdr:spPr>
        <a:xfrm>
          <a:off x="6098540" y="58078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122769</xdr:rowOff>
    </xdr:from>
    <xdr:to>
      <xdr:col>41</xdr:col>
      <xdr:colOff>50800</xdr:colOff>
      <xdr:row>34</xdr:row>
      <xdr:rowOff>158921</xdr:rowOff>
    </xdr:to>
    <xdr:cxnSp macro="">
      <xdr:nvCxnSpPr>
        <xdr:cNvPr id="141" name="直線コネクタ 140">
          <a:extLst>
            <a:ext uri="{FF2B5EF4-FFF2-40B4-BE49-F238E27FC236}">
              <a16:creationId xmlns:a16="http://schemas.microsoft.com/office/drawing/2014/main" id="{E25EBDFD-C7ED-464C-BF7E-06B5B5042A36}"/>
            </a:ext>
          </a:extLst>
        </xdr:cNvPr>
        <xdr:cNvCxnSpPr/>
      </xdr:nvCxnSpPr>
      <xdr:spPr>
        <a:xfrm flipV="1">
          <a:off x="6149340" y="5822529"/>
          <a:ext cx="774700" cy="3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BF423A6D-42F0-4229-B37A-2EF40ED6BB90}"/>
            </a:ext>
          </a:extLst>
        </xdr:cNvPr>
        <xdr:cNvSpPr txBox="1"/>
      </xdr:nvSpPr>
      <xdr:spPr>
        <a:xfrm>
          <a:off x="8239271" y="658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72BF60E4-8483-4007-AED9-4C2DD32DE55D}"/>
            </a:ext>
          </a:extLst>
        </xdr:cNvPr>
        <xdr:cNvSpPr txBox="1"/>
      </xdr:nvSpPr>
      <xdr:spPr>
        <a:xfrm>
          <a:off x="7477271" y="658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A15F95D4-08AC-47FC-9900-55975FD80634}"/>
            </a:ext>
          </a:extLst>
        </xdr:cNvPr>
        <xdr:cNvSpPr txBox="1"/>
      </xdr:nvSpPr>
      <xdr:spPr>
        <a:xfrm>
          <a:off x="6702571" y="658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51C82A44-9799-46A9-9AE9-DAEE7FF168DA}"/>
            </a:ext>
          </a:extLst>
        </xdr:cNvPr>
        <xdr:cNvSpPr txBox="1"/>
      </xdr:nvSpPr>
      <xdr:spPr>
        <a:xfrm>
          <a:off x="5905011" y="661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137257</xdr:rowOff>
    </xdr:from>
    <xdr:ext cx="534377" cy="259045"/>
    <xdr:sp macro="" textlink="">
      <xdr:nvSpPr>
        <xdr:cNvPr id="146" name="n_1mainValue【道路】&#10;一人当たり延長">
          <a:extLst>
            <a:ext uri="{FF2B5EF4-FFF2-40B4-BE49-F238E27FC236}">
              <a16:creationId xmlns:a16="http://schemas.microsoft.com/office/drawing/2014/main" id="{9395CBA4-DCD3-4E62-AF33-BC2A73C55174}"/>
            </a:ext>
          </a:extLst>
        </xdr:cNvPr>
        <xdr:cNvSpPr txBox="1"/>
      </xdr:nvSpPr>
      <xdr:spPr>
        <a:xfrm>
          <a:off x="8239271" y="550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163611</xdr:rowOff>
    </xdr:from>
    <xdr:ext cx="534377" cy="259045"/>
    <xdr:sp macro="" textlink="">
      <xdr:nvSpPr>
        <xdr:cNvPr id="147" name="n_2mainValue【道路】&#10;一人当たり延長">
          <a:extLst>
            <a:ext uri="{FF2B5EF4-FFF2-40B4-BE49-F238E27FC236}">
              <a16:creationId xmlns:a16="http://schemas.microsoft.com/office/drawing/2014/main" id="{27F724AB-E481-4C71-B572-D43931450616}"/>
            </a:ext>
          </a:extLst>
        </xdr:cNvPr>
        <xdr:cNvSpPr txBox="1"/>
      </xdr:nvSpPr>
      <xdr:spPr>
        <a:xfrm>
          <a:off x="7477271" y="552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18646</xdr:rowOff>
    </xdr:from>
    <xdr:ext cx="534377" cy="259045"/>
    <xdr:sp macro="" textlink="">
      <xdr:nvSpPr>
        <xdr:cNvPr id="148" name="n_3mainValue【道路】&#10;一人当たり延長">
          <a:extLst>
            <a:ext uri="{FF2B5EF4-FFF2-40B4-BE49-F238E27FC236}">
              <a16:creationId xmlns:a16="http://schemas.microsoft.com/office/drawing/2014/main" id="{19082847-0196-46AA-A4E8-3BAFAAEC6612}"/>
            </a:ext>
          </a:extLst>
        </xdr:cNvPr>
        <xdr:cNvSpPr txBox="1"/>
      </xdr:nvSpPr>
      <xdr:spPr>
        <a:xfrm>
          <a:off x="6702571" y="555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54798</xdr:rowOff>
    </xdr:from>
    <xdr:ext cx="534377" cy="259045"/>
    <xdr:sp macro="" textlink="">
      <xdr:nvSpPr>
        <xdr:cNvPr id="149" name="n_4mainValue【道路】&#10;一人当たり延長">
          <a:extLst>
            <a:ext uri="{FF2B5EF4-FFF2-40B4-BE49-F238E27FC236}">
              <a16:creationId xmlns:a16="http://schemas.microsoft.com/office/drawing/2014/main" id="{9F3AC125-0A54-4EA6-9B91-EAE9ED83B9DE}"/>
            </a:ext>
          </a:extLst>
        </xdr:cNvPr>
        <xdr:cNvSpPr txBox="1"/>
      </xdr:nvSpPr>
      <xdr:spPr>
        <a:xfrm>
          <a:off x="5905011" y="558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5181767-2C03-4224-9262-1042DA88EE4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E70BB6E-CDB8-4796-A79F-AAABACB1D48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56D3F8-7F6A-4722-A58D-4FFC5BACCDE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26D72363-0869-48F7-8066-246411ADB01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AAD729E-9C89-4778-A257-0527F9174D6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849AA35-0C23-4431-A323-9A1EC35EC89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724A933-EC26-4987-A078-4950DC23F80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606C3B9-D16D-448B-9A85-E0DC1B66D7D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60062FE-260E-42E6-A959-125D05871E4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B02A9FD-D7D9-41F6-9100-FA8CA94FFA4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6F80B5A-EAC5-4A75-8EF5-D0AC7557EFA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1C30873-24C7-4FC8-9436-237AEAA5C83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D98E701-99E7-4F84-AD8D-A58C69E1CA4F}"/>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B4B52C81-5DE1-4C81-B88B-53F38A692B5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8FD9607-4EBA-4820-8D8C-4AA7FC643F0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1B70031-48A0-4436-8445-DA8ADD1DA04B}"/>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65FFDB9-6201-4DC3-BD16-84DE4DDF45D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1405102-11D7-439C-89E5-0A862BA177E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4EFCEAA-00A2-429D-A4B3-DD28E12C37C2}"/>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39363E0-836F-40FB-9DE6-9B7F962766B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F83E625-F044-4E1B-878A-C877E7A0A9A1}"/>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290694F-A31F-4512-BDAB-8367195B197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DD662067-4DDB-4B0E-A797-A0C6D4C0081A}"/>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4372AB9-7E01-494B-9887-434C40F8FCA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D45C21DF-F3AF-4BD9-8935-80336A81833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EE0173E3-A6A5-4C9B-A2A1-6D356CE1BF79}"/>
            </a:ext>
          </a:extLst>
        </xdr:cNvPr>
        <xdr:cNvCxnSpPr/>
      </xdr:nvCxnSpPr>
      <xdr:spPr>
        <a:xfrm flipV="1">
          <a:off x="4086225" y="9261022"/>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DEB58F10-E055-44DE-AD68-4CD883ABEB33}"/>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6527FDAA-763A-41AE-9684-45DAB124F678}"/>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83C83AE2-EF51-48CF-97A4-1F2F176F31D0}"/>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8D9C2DFD-794B-488A-95BD-4B9ABF1849F6}"/>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C3CFE136-47D1-4103-B0E0-3DB63D8A2977}"/>
            </a:ext>
          </a:extLst>
        </xdr:cNvPr>
        <xdr:cNvSpPr txBox="1"/>
      </xdr:nvSpPr>
      <xdr:spPr>
        <a:xfrm>
          <a:off x="4124960" y="10272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BC712A53-D9A0-4131-A44F-EF8A5399F18D}"/>
            </a:ext>
          </a:extLst>
        </xdr:cNvPr>
        <xdr:cNvSpPr/>
      </xdr:nvSpPr>
      <xdr:spPr>
        <a:xfrm>
          <a:off x="403606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275AE195-A8CE-4D30-A9F1-C2DC4DE3C356}"/>
            </a:ext>
          </a:extLst>
        </xdr:cNvPr>
        <xdr:cNvSpPr/>
      </xdr:nvSpPr>
      <xdr:spPr>
        <a:xfrm>
          <a:off x="3312160" y="102764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F24AA726-00EF-4271-B9C5-8DCA5F5DF4F6}"/>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8B1EBA92-7DC5-47DF-B561-E4A4573804A8}"/>
            </a:ext>
          </a:extLst>
        </xdr:cNvPr>
        <xdr:cNvSpPr/>
      </xdr:nvSpPr>
      <xdr:spPr>
        <a:xfrm>
          <a:off x="173990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52BCE3DA-AF84-4BE4-85F9-A659FE4A13A2}"/>
            </a:ext>
          </a:extLst>
        </xdr:cNvPr>
        <xdr:cNvSpPr/>
      </xdr:nvSpPr>
      <xdr:spPr>
        <a:xfrm>
          <a:off x="965200" y="10242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351D75A-F734-4E76-9FE7-FB1F298A261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ED5B5BD-6976-4131-996E-B18C8DB6384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23FB5AC-C9B8-4BDB-BEFB-968F0948DFA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DF775D6-B7DA-49C5-910B-0E1C8A4FEA9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712DB20-EB5B-47D1-AB5A-9E9DF18B529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68399</xdr:rowOff>
    </xdr:from>
    <xdr:to>
      <xdr:col>24</xdr:col>
      <xdr:colOff>114300</xdr:colOff>
      <xdr:row>60</xdr:row>
      <xdr:rowOff>169999</xdr:rowOff>
    </xdr:to>
    <xdr:sp macro="" textlink="">
      <xdr:nvSpPr>
        <xdr:cNvPr id="191" name="楕円 190">
          <a:extLst>
            <a:ext uri="{FF2B5EF4-FFF2-40B4-BE49-F238E27FC236}">
              <a16:creationId xmlns:a16="http://schemas.microsoft.com/office/drawing/2014/main" id="{4048138D-FA44-4364-8E00-D01A021E8230}"/>
            </a:ext>
          </a:extLst>
        </xdr:cNvPr>
        <xdr:cNvSpPr/>
      </xdr:nvSpPr>
      <xdr:spPr>
        <a:xfrm>
          <a:off x="403606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91276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5705839-0FEE-43F6-A7DD-1681D0CA7DCE}"/>
            </a:ext>
          </a:extLst>
        </xdr:cNvPr>
        <xdr:cNvSpPr txBox="1"/>
      </xdr:nvSpPr>
      <xdr:spPr>
        <a:xfrm>
          <a:off x="4124960"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43906</xdr:rowOff>
    </xdr:from>
    <xdr:to>
      <xdr:col>20</xdr:col>
      <xdr:colOff>38100</xdr:colOff>
      <xdr:row>60</xdr:row>
      <xdr:rowOff>145506</xdr:rowOff>
    </xdr:to>
    <xdr:sp macro="" textlink="">
      <xdr:nvSpPr>
        <xdr:cNvPr id="193" name="楕円 192">
          <a:extLst>
            <a:ext uri="{FF2B5EF4-FFF2-40B4-BE49-F238E27FC236}">
              <a16:creationId xmlns:a16="http://schemas.microsoft.com/office/drawing/2014/main" id="{6108F1C9-BD6A-43C3-ADC0-8687603001C0}"/>
            </a:ext>
          </a:extLst>
        </xdr:cNvPr>
        <xdr:cNvSpPr/>
      </xdr:nvSpPr>
      <xdr:spPr>
        <a:xfrm>
          <a:off x="3312160" y="101023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94706</xdr:rowOff>
    </xdr:from>
    <xdr:to>
      <xdr:col>24</xdr:col>
      <xdr:colOff>63500</xdr:colOff>
      <xdr:row>60</xdr:row>
      <xdr:rowOff>119199</xdr:rowOff>
    </xdr:to>
    <xdr:cxnSp macro="">
      <xdr:nvCxnSpPr>
        <xdr:cNvPr id="194" name="直線コネクタ 193">
          <a:extLst>
            <a:ext uri="{FF2B5EF4-FFF2-40B4-BE49-F238E27FC236}">
              <a16:creationId xmlns:a16="http://schemas.microsoft.com/office/drawing/2014/main" id="{5F9851DE-DEFB-4928-AD8A-2CC2B93F3B80}"/>
            </a:ext>
          </a:extLst>
        </xdr:cNvPr>
        <xdr:cNvCxnSpPr/>
      </xdr:nvCxnSpPr>
      <xdr:spPr>
        <a:xfrm>
          <a:off x="3355340" y="10153106"/>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19413</xdr:rowOff>
    </xdr:from>
    <xdr:to>
      <xdr:col>15</xdr:col>
      <xdr:colOff>101600</xdr:colOff>
      <xdr:row>60</xdr:row>
      <xdr:rowOff>121013</xdr:rowOff>
    </xdr:to>
    <xdr:sp macro="" textlink="">
      <xdr:nvSpPr>
        <xdr:cNvPr id="195" name="楕円 194">
          <a:extLst>
            <a:ext uri="{FF2B5EF4-FFF2-40B4-BE49-F238E27FC236}">
              <a16:creationId xmlns:a16="http://schemas.microsoft.com/office/drawing/2014/main" id="{FEA0D741-FEE3-42BE-8372-DFEB43B2E792}"/>
            </a:ext>
          </a:extLst>
        </xdr:cNvPr>
        <xdr:cNvSpPr/>
      </xdr:nvSpPr>
      <xdr:spPr>
        <a:xfrm>
          <a:off x="2514600" y="1007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70213</xdr:rowOff>
    </xdr:from>
    <xdr:to>
      <xdr:col>19</xdr:col>
      <xdr:colOff>177800</xdr:colOff>
      <xdr:row>60</xdr:row>
      <xdr:rowOff>94706</xdr:rowOff>
    </xdr:to>
    <xdr:cxnSp macro="">
      <xdr:nvCxnSpPr>
        <xdr:cNvPr id="196" name="直線コネクタ 195">
          <a:extLst>
            <a:ext uri="{FF2B5EF4-FFF2-40B4-BE49-F238E27FC236}">
              <a16:creationId xmlns:a16="http://schemas.microsoft.com/office/drawing/2014/main" id="{C8ADF1EE-77A0-497B-9D50-EFFC1BEAE1B2}"/>
            </a:ext>
          </a:extLst>
        </xdr:cNvPr>
        <xdr:cNvCxnSpPr/>
      </xdr:nvCxnSpPr>
      <xdr:spPr>
        <a:xfrm>
          <a:off x="2565400" y="10128613"/>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166370</xdr:rowOff>
    </xdr:from>
    <xdr:to>
      <xdr:col>10</xdr:col>
      <xdr:colOff>165100</xdr:colOff>
      <xdr:row>60</xdr:row>
      <xdr:rowOff>96520</xdr:rowOff>
    </xdr:to>
    <xdr:sp macro="" textlink="">
      <xdr:nvSpPr>
        <xdr:cNvPr id="197" name="楕円 196">
          <a:extLst>
            <a:ext uri="{FF2B5EF4-FFF2-40B4-BE49-F238E27FC236}">
              <a16:creationId xmlns:a16="http://schemas.microsoft.com/office/drawing/2014/main" id="{04331FCF-CD12-4750-82B5-D5D26DA123A3}"/>
            </a:ext>
          </a:extLst>
        </xdr:cNvPr>
        <xdr:cNvSpPr/>
      </xdr:nvSpPr>
      <xdr:spPr>
        <a:xfrm>
          <a:off x="1739900" y="1005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45720</xdr:rowOff>
    </xdr:from>
    <xdr:to>
      <xdr:col>15</xdr:col>
      <xdr:colOff>50800</xdr:colOff>
      <xdr:row>60</xdr:row>
      <xdr:rowOff>70213</xdr:rowOff>
    </xdr:to>
    <xdr:cxnSp macro="">
      <xdr:nvCxnSpPr>
        <xdr:cNvPr id="198" name="直線コネクタ 197">
          <a:extLst>
            <a:ext uri="{FF2B5EF4-FFF2-40B4-BE49-F238E27FC236}">
              <a16:creationId xmlns:a16="http://schemas.microsoft.com/office/drawing/2014/main" id="{A67C7B22-8FC6-4633-82B4-9ED9BE951A10}"/>
            </a:ext>
          </a:extLst>
        </xdr:cNvPr>
        <xdr:cNvCxnSpPr/>
      </xdr:nvCxnSpPr>
      <xdr:spPr>
        <a:xfrm>
          <a:off x="1790700" y="10104120"/>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154940</xdr:rowOff>
    </xdr:from>
    <xdr:to>
      <xdr:col>6</xdr:col>
      <xdr:colOff>38100</xdr:colOff>
      <xdr:row>60</xdr:row>
      <xdr:rowOff>85090</xdr:rowOff>
    </xdr:to>
    <xdr:sp macro="" textlink="">
      <xdr:nvSpPr>
        <xdr:cNvPr id="199" name="楕円 198">
          <a:extLst>
            <a:ext uri="{FF2B5EF4-FFF2-40B4-BE49-F238E27FC236}">
              <a16:creationId xmlns:a16="http://schemas.microsoft.com/office/drawing/2014/main" id="{B66793DC-5625-4A97-98E5-4CCA8CF87421}"/>
            </a:ext>
          </a:extLst>
        </xdr:cNvPr>
        <xdr:cNvSpPr/>
      </xdr:nvSpPr>
      <xdr:spPr>
        <a:xfrm>
          <a:off x="965200" y="10045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34290</xdr:rowOff>
    </xdr:from>
    <xdr:to>
      <xdr:col>10</xdr:col>
      <xdr:colOff>114300</xdr:colOff>
      <xdr:row>60</xdr:row>
      <xdr:rowOff>45720</xdr:rowOff>
    </xdr:to>
    <xdr:cxnSp macro="">
      <xdr:nvCxnSpPr>
        <xdr:cNvPr id="200" name="直線コネクタ 199">
          <a:extLst>
            <a:ext uri="{FF2B5EF4-FFF2-40B4-BE49-F238E27FC236}">
              <a16:creationId xmlns:a16="http://schemas.microsoft.com/office/drawing/2014/main" id="{526581F9-F45B-46A0-84E0-21BC074AE808}"/>
            </a:ext>
          </a:extLst>
        </xdr:cNvPr>
        <xdr:cNvCxnSpPr/>
      </xdr:nvCxnSpPr>
      <xdr:spPr>
        <a:xfrm>
          <a:off x="1008380" y="1009269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D18400C-A1D7-42ED-83BF-7BDD797E0AFA}"/>
            </a:ext>
          </a:extLst>
        </xdr:cNvPr>
        <xdr:cNvSpPr txBox="1"/>
      </xdr:nvSpPr>
      <xdr:spPr>
        <a:xfrm>
          <a:off x="3170564" y="10369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5B4410C-D041-4590-9089-9EAA7236666D}"/>
            </a:ext>
          </a:extLst>
        </xdr:cNvPr>
        <xdr:cNvSpPr txBox="1"/>
      </xdr:nvSpPr>
      <xdr:spPr>
        <a:xfrm>
          <a:off x="238570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4E22E17-B5DF-42F1-BA66-980243ECC76A}"/>
            </a:ext>
          </a:extLst>
        </xdr:cNvPr>
        <xdr:cNvSpPr txBox="1"/>
      </xdr:nvSpPr>
      <xdr:spPr>
        <a:xfrm>
          <a:off x="1611004" y="1033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5EEE8B2-4338-4A4B-A1CA-F959326703E9}"/>
            </a:ext>
          </a:extLst>
        </xdr:cNvPr>
        <xdr:cNvSpPr txBox="1"/>
      </xdr:nvSpPr>
      <xdr:spPr>
        <a:xfrm>
          <a:off x="836304" y="1033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162033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2B7A11DC-A952-4A7D-A2CF-57D77C617618}"/>
            </a:ext>
          </a:extLst>
        </xdr:cNvPr>
        <xdr:cNvSpPr txBox="1"/>
      </xdr:nvSpPr>
      <xdr:spPr>
        <a:xfrm>
          <a:off x="3170564"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137540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6EAC0915-2437-412E-85A0-E80A4CD9C0DF}"/>
            </a:ext>
          </a:extLst>
        </xdr:cNvPr>
        <xdr:cNvSpPr txBox="1"/>
      </xdr:nvSpPr>
      <xdr:spPr>
        <a:xfrm>
          <a:off x="2385704" y="986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113047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E79C5B3-3ED1-44C7-9E7C-7A75724C739D}"/>
            </a:ext>
          </a:extLst>
        </xdr:cNvPr>
        <xdr:cNvSpPr txBox="1"/>
      </xdr:nvSpPr>
      <xdr:spPr>
        <a:xfrm>
          <a:off x="161100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101617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BB6B7CA-5BB4-4E63-8BE2-21379D3DEB94}"/>
            </a:ext>
          </a:extLst>
        </xdr:cNvPr>
        <xdr:cNvSpPr txBox="1"/>
      </xdr:nvSpPr>
      <xdr:spPr>
        <a:xfrm>
          <a:off x="83630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C4F07C9-78D5-45AC-BF25-D3585B240EA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27DCD77-E6E0-4290-980B-84C5CBDC536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BAC5D35-7DA7-4203-B525-12752C7285D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885BB53-DE64-4E5A-A528-F0B341FB3FF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C307BD5-61DA-436A-9CA2-7436A9E426F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C1C58B4-7D29-46FB-A52B-6FC5261B148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C752E8D-459E-4C7F-BD6C-AE90A37AF27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2020A90-CE78-439A-BEB2-D5D3D14BA99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843A5B2-DFC8-4B5E-AB71-3B1234ECD36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EE6688F-89D1-4A69-81E2-1D2EA176B69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559A025-DC57-4179-A381-AEC0D19528C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ED355FCC-E026-4547-AF7A-BCA8C7F85D4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9DA3A10-A97B-46A3-AD3F-D2E326E4679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58D780EA-6BF5-483F-B9BE-751FB7EA22D6}"/>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AB2AA70-1BB4-4F87-B231-E992DD3830A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BB711BF0-FA01-49B0-9A1F-36BCD306CF00}"/>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3DB8F78-1F69-4686-89CC-902C877D0F7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68419DC4-107E-487F-9D0D-4A8B86B5A68C}"/>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8951A14-3541-4149-889A-B453F87F84F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D74E0E1D-5FA0-48F0-9F6F-75814641634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2336D2D-B432-48A6-A5ED-DB69BD7629B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FC10331-4CA4-4901-858D-E14AA672FB9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9D323A0-FEA3-47C8-B674-C0ADCA96303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16F39810-279C-436A-83EC-BED25611ACF6}"/>
            </a:ext>
          </a:extLst>
        </xdr:cNvPr>
        <xdr:cNvCxnSpPr/>
      </xdr:nvCxnSpPr>
      <xdr:spPr>
        <a:xfrm flipV="1">
          <a:off x="9219565" y="9556279"/>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9206B849-D24A-4559-8C42-B98FCA7B1A69}"/>
            </a:ext>
          </a:extLst>
        </xdr:cNvPr>
        <xdr:cNvSpPr txBox="1"/>
      </xdr:nvSpPr>
      <xdr:spPr>
        <a:xfrm>
          <a:off x="9258300" y="10808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95D1D280-8E43-4E60-ABC7-5191D4CA6638}"/>
            </a:ext>
          </a:extLst>
        </xdr:cNvPr>
        <xdr:cNvCxnSpPr/>
      </xdr:nvCxnSpPr>
      <xdr:spPr>
        <a:xfrm>
          <a:off x="9154160" y="10804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9944E8A-052A-41BA-9C87-7410D6A58882}"/>
            </a:ext>
          </a:extLst>
        </xdr:cNvPr>
        <xdr:cNvSpPr txBox="1"/>
      </xdr:nvSpPr>
      <xdr:spPr>
        <a:xfrm>
          <a:off x="9258300" y="9335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6CCE585D-26E8-43A1-82A7-6ADAF3FF6CD3}"/>
            </a:ext>
          </a:extLst>
        </xdr:cNvPr>
        <xdr:cNvCxnSpPr/>
      </xdr:nvCxnSpPr>
      <xdr:spPr>
        <a:xfrm>
          <a:off x="9154160" y="9556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7275907-DCD6-47FE-B703-2520D40FBE6D}"/>
            </a:ext>
          </a:extLst>
        </xdr:cNvPr>
        <xdr:cNvSpPr txBox="1"/>
      </xdr:nvSpPr>
      <xdr:spPr>
        <a:xfrm>
          <a:off x="9258300" y="10359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BA90C6C5-2DA3-4751-A1AD-047F7522AF5E}"/>
            </a:ext>
          </a:extLst>
        </xdr:cNvPr>
        <xdr:cNvSpPr/>
      </xdr:nvSpPr>
      <xdr:spPr>
        <a:xfrm>
          <a:off x="9192260" y="1038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D36FF4C7-2D66-46EA-98D6-5EA6E137B65D}"/>
            </a:ext>
          </a:extLst>
        </xdr:cNvPr>
        <xdr:cNvSpPr/>
      </xdr:nvSpPr>
      <xdr:spPr>
        <a:xfrm>
          <a:off x="8445500" y="10383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EA99719C-E171-4D96-A074-58B3A2E0B3C0}"/>
            </a:ext>
          </a:extLst>
        </xdr:cNvPr>
        <xdr:cNvSpPr/>
      </xdr:nvSpPr>
      <xdr:spPr>
        <a:xfrm>
          <a:off x="7670800" y="103939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2E459CE7-DB08-4799-A46C-C973BDE7C28C}"/>
            </a:ext>
          </a:extLst>
        </xdr:cNvPr>
        <xdr:cNvSpPr/>
      </xdr:nvSpPr>
      <xdr:spPr>
        <a:xfrm>
          <a:off x="6873240" y="10389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D861832B-2A1B-492E-A326-FE38EB63BD77}"/>
            </a:ext>
          </a:extLst>
        </xdr:cNvPr>
        <xdr:cNvSpPr/>
      </xdr:nvSpPr>
      <xdr:spPr>
        <a:xfrm>
          <a:off x="6098540" y="1042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3EF5EB8-3FBC-4E0B-BE5F-C4C536B2795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E667C2E-7ED3-439D-BF66-A0A66F5C2B2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31D55AD-5B00-4D53-822D-75BFBE445F4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82022B5-4E09-4AF5-AF8C-67FC6CD3EA4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CF0A2CA-9850-491C-8704-A549C1CA9E5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94912</xdr:rowOff>
    </xdr:from>
    <xdr:to>
      <xdr:col>55</xdr:col>
      <xdr:colOff>50800</xdr:colOff>
      <xdr:row>58</xdr:row>
      <xdr:rowOff>25062</xdr:rowOff>
    </xdr:to>
    <xdr:sp macro="" textlink="">
      <xdr:nvSpPr>
        <xdr:cNvPr id="248" name="楕円 247">
          <a:extLst>
            <a:ext uri="{FF2B5EF4-FFF2-40B4-BE49-F238E27FC236}">
              <a16:creationId xmlns:a16="http://schemas.microsoft.com/office/drawing/2014/main" id="{3078B597-8B39-4796-BDED-A4987CCEA2E1}"/>
            </a:ext>
          </a:extLst>
        </xdr:cNvPr>
        <xdr:cNvSpPr/>
      </xdr:nvSpPr>
      <xdr:spPr>
        <a:xfrm>
          <a:off x="9192260" y="96503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117789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CF15DC7B-9D28-4287-BDC0-F1CA5508FD29}"/>
            </a:ext>
          </a:extLst>
        </xdr:cNvPr>
        <xdr:cNvSpPr txBox="1"/>
      </xdr:nvSpPr>
      <xdr:spPr>
        <a:xfrm>
          <a:off x="9258300" y="9505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117006</xdr:rowOff>
    </xdr:from>
    <xdr:to>
      <xdr:col>50</xdr:col>
      <xdr:colOff>165100</xdr:colOff>
      <xdr:row>58</xdr:row>
      <xdr:rowOff>47156</xdr:rowOff>
    </xdr:to>
    <xdr:sp macro="" textlink="">
      <xdr:nvSpPr>
        <xdr:cNvPr id="250" name="楕円 249">
          <a:extLst>
            <a:ext uri="{FF2B5EF4-FFF2-40B4-BE49-F238E27FC236}">
              <a16:creationId xmlns:a16="http://schemas.microsoft.com/office/drawing/2014/main" id="{2518187A-848E-4F43-A37E-2B0244D698C0}"/>
            </a:ext>
          </a:extLst>
        </xdr:cNvPr>
        <xdr:cNvSpPr/>
      </xdr:nvSpPr>
      <xdr:spPr>
        <a:xfrm>
          <a:off x="8445500" y="96724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145712</xdr:rowOff>
    </xdr:from>
    <xdr:to>
      <xdr:col>55</xdr:col>
      <xdr:colOff>0</xdr:colOff>
      <xdr:row>57</xdr:row>
      <xdr:rowOff>167806</xdr:rowOff>
    </xdr:to>
    <xdr:cxnSp macro="">
      <xdr:nvCxnSpPr>
        <xdr:cNvPr id="251" name="直線コネクタ 250">
          <a:extLst>
            <a:ext uri="{FF2B5EF4-FFF2-40B4-BE49-F238E27FC236}">
              <a16:creationId xmlns:a16="http://schemas.microsoft.com/office/drawing/2014/main" id="{86CB6D3A-5D3E-4F5A-9328-68DF76EF1CA7}"/>
            </a:ext>
          </a:extLst>
        </xdr:cNvPr>
        <xdr:cNvCxnSpPr/>
      </xdr:nvCxnSpPr>
      <xdr:spPr>
        <a:xfrm flipV="1">
          <a:off x="8496300" y="9701192"/>
          <a:ext cx="723900" cy="2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137724</xdr:rowOff>
    </xdr:from>
    <xdr:to>
      <xdr:col>46</xdr:col>
      <xdr:colOff>38100</xdr:colOff>
      <xdr:row>58</xdr:row>
      <xdr:rowOff>67874</xdr:rowOff>
    </xdr:to>
    <xdr:sp macro="" textlink="">
      <xdr:nvSpPr>
        <xdr:cNvPr id="252" name="楕円 251">
          <a:extLst>
            <a:ext uri="{FF2B5EF4-FFF2-40B4-BE49-F238E27FC236}">
              <a16:creationId xmlns:a16="http://schemas.microsoft.com/office/drawing/2014/main" id="{1043E63F-427F-4430-9188-219630E6E850}"/>
            </a:ext>
          </a:extLst>
        </xdr:cNvPr>
        <xdr:cNvSpPr/>
      </xdr:nvSpPr>
      <xdr:spPr>
        <a:xfrm>
          <a:off x="7670800" y="9693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167806</xdr:rowOff>
    </xdr:from>
    <xdr:to>
      <xdr:col>50</xdr:col>
      <xdr:colOff>114300</xdr:colOff>
      <xdr:row>58</xdr:row>
      <xdr:rowOff>17074</xdr:rowOff>
    </xdr:to>
    <xdr:cxnSp macro="">
      <xdr:nvCxnSpPr>
        <xdr:cNvPr id="253" name="直線コネクタ 252">
          <a:extLst>
            <a:ext uri="{FF2B5EF4-FFF2-40B4-BE49-F238E27FC236}">
              <a16:creationId xmlns:a16="http://schemas.microsoft.com/office/drawing/2014/main" id="{C7AD1852-7005-4696-B8DC-41B408054674}"/>
            </a:ext>
          </a:extLst>
        </xdr:cNvPr>
        <xdr:cNvCxnSpPr/>
      </xdr:nvCxnSpPr>
      <xdr:spPr>
        <a:xfrm flipV="1">
          <a:off x="7713980" y="9723286"/>
          <a:ext cx="782320" cy="1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161392</xdr:rowOff>
    </xdr:from>
    <xdr:to>
      <xdr:col>41</xdr:col>
      <xdr:colOff>101600</xdr:colOff>
      <xdr:row>58</xdr:row>
      <xdr:rowOff>91542</xdr:rowOff>
    </xdr:to>
    <xdr:sp macro="" textlink="">
      <xdr:nvSpPr>
        <xdr:cNvPr id="254" name="楕円 253">
          <a:extLst>
            <a:ext uri="{FF2B5EF4-FFF2-40B4-BE49-F238E27FC236}">
              <a16:creationId xmlns:a16="http://schemas.microsoft.com/office/drawing/2014/main" id="{5966ED7C-ECF4-49F7-A1BF-008C60CBF4DA}"/>
            </a:ext>
          </a:extLst>
        </xdr:cNvPr>
        <xdr:cNvSpPr/>
      </xdr:nvSpPr>
      <xdr:spPr>
        <a:xfrm>
          <a:off x="6873240" y="9716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17074</xdr:rowOff>
    </xdr:from>
    <xdr:to>
      <xdr:col>45</xdr:col>
      <xdr:colOff>177800</xdr:colOff>
      <xdr:row>58</xdr:row>
      <xdr:rowOff>40742</xdr:rowOff>
    </xdr:to>
    <xdr:cxnSp macro="">
      <xdr:nvCxnSpPr>
        <xdr:cNvPr id="255" name="直線コネクタ 254">
          <a:extLst>
            <a:ext uri="{FF2B5EF4-FFF2-40B4-BE49-F238E27FC236}">
              <a16:creationId xmlns:a16="http://schemas.microsoft.com/office/drawing/2014/main" id="{62498CE9-5C21-4E8E-B8B9-6BA3F56ED977}"/>
            </a:ext>
          </a:extLst>
        </xdr:cNvPr>
        <xdr:cNvCxnSpPr/>
      </xdr:nvCxnSpPr>
      <xdr:spPr>
        <a:xfrm flipV="1">
          <a:off x="6924040" y="9740194"/>
          <a:ext cx="789940" cy="2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25894</xdr:rowOff>
    </xdr:from>
    <xdr:to>
      <xdr:col>36</xdr:col>
      <xdr:colOff>165100</xdr:colOff>
      <xdr:row>58</xdr:row>
      <xdr:rowOff>127494</xdr:rowOff>
    </xdr:to>
    <xdr:sp macro="" textlink="">
      <xdr:nvSpPr>
        <xdr:cNvPr id="256" name="楕円 255">
          <a:extLst>
            <a:ext uri="{FF2B5EF4-FFF2-40B4-BE49-F238E27FC236}">
              <a16:creationId xmlns:a16="http://schemas.microsoft.com/office/drawing/2014/main" id="{7638464F-DD43-47F4-83A5-F045E5205623}"/>
            </a:ext>
          </a:extLst>
        </xdr:cNvPr>
        <xdr:cNvSpPr/>
      </xdr:nvSpPr>
      <xdr:spPr>
        <a:xfrm>
          <a:off x="6098540" y="974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40742</xdr:rowOff>
    </xdr:from>
    <xdr:to>
      <xdr:col>41</xdr:col>
      <xdr:colOff>50800</xdr:colOff>
      <xdr:row>58</xdr:row>
      <xdr:rowOff>76694</xdr:rowOff>
    </xdr:to>
    <xdr:cxnSp macro="">
      <xdr:nvCxnSpPr>
        <xdr:cNvPr id="257" name="直線コネクタ 256">
          <a:extLst>
            <a:ext uri="{FF2B5EF4-FFF2-40B4-BE49-F238E27FC236}">
              <a16:creationId xmlns:a16="http://schemas.microsoft.com/office/drawing/2014/main" id="{0536A471-095F-4E71-B085-A4200731538B}"/>
            </a:ext>
          </a:extLst>
        </xdr:cNvPr>
        <xdr:cNvCxnSpPr/>
      </xdr:nvCxnSpPr>
      <xdr:spPr>
        <a:xfrm flipV="1">
          <a:off x="6149340" y="9763862"/>
          <a:ext cx="774700" cy="3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6A3E0B8-F1B4-444A-93AF-439EB60FFDC3}"/>
            </a:ext>
          </a:extLst>
        </xdr:cNvPr>
        <xdr:cNvSpPr txBox="1"/>
      </xdr:nvSpPr>
      <xdr:spPr>
        <a:xfrm>
          <a:off x="8214575" y="10472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05CB716-1E79-4E94-BDA4-E79771DF1608}"/>
            </a:ext>
          </a:extLst>
        </xdr:cNvPr>
        <xdr:cNvSpPr txBox="1"/>
      </xdr:nvSpPr>
      <xdr:spPr>
        <a:xfrm>
          <a:off x="7444955" y="10482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2211829-6A7B-4857-B5FE-03E4F3C7D4B4}"/>
            </a:ext>
          </a:extLst>
        </xdr:cNvPr>
        <xdr:cNvSpPr txBox="1"/>
      </xdr:nvSpPr>
      <xdr:spPr>
        <a:xfrm>
          <a:off x="6670255" y="10478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9D7663A-8699-44E0-9080-3B7DB8394ED2}"/>
            </a:ext>
          </a:extLst>
        </xdr:cNvPr>
        <xdr:cNvSpPr txBox="1"/>
      </xdr:nvSpPr>
      <xdr:spPr>
        <a:xfrm>
          <a:off x="5872695" y="1052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63683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BCB13A7C-2027-4BC6-AC52-398BE04BD31F}"/>
            </a:ext>
          </a:extLst>
        </xdr:cNvPr>
        <xdr:cNvSpPr txBox="1"/>
      </xdr:nvSpPr>
      <xdr:spPr>
        <a:xfrm>
          <a:off x="8214575" y="9451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84401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3AEA8997-672B-4763-9722-16397C5AF7B5}"/>
            </a:ext>
          </a:extLst>
        </xdr:cNvPr>
        <xdr:cNvSpPr txBox="1"/>
      </xdr:nvSpPr>
      <xdr:spPr>
        <a:xfrm>
          <a:off x="7444955" y="9472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108069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03AF538-55FA-4DCB-935B-D85648ADAF6A}"/>
            </a:ext>
          </a:extLst>
        </xdr:cNvPr>
        <xdr:cNvSpPr txBox="1"/>
      </xdr:nvSpPr>
      <xdr:spPr>
        <a:xfrm>
          <a:off x="6670255" y="9495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144021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EC1E3F46-279B-45CB-B87C-ACED93A2359E}"/>
            </a:ext>
          </a:extLst>
        </xdr:cNvPr>
        <xdr:cNvSpPr txBox="1"/>
      </xdr:nvSpPr>
      <xdr:spPr>
        <a:xfrm>
          <a:off x="5872695" y="9531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1B1B24-D2C1-4297-ACF2-6ED9373615B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BA3FEF7-6144-41F9-A6C5-ACEA1ECAA9B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B0E2DCC-A64E-4250-B938-5052B5460F3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5D3EC56-C353-42C7-9C66-D02CBF2E90B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CCC96975-6981-4327-982C-E60D57ADD5D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11AF60A-EE59-4E0E-B02F-523F27FBB4F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4612A68-87A9-4B35-950B-7EE487157FC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A9916D07-A11A-407B-8DAE-E4C810E2F21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DF1B761-A4E0-44F0-B4CF-9EC186E4EFA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0D87690-0091-4DD5-A3AF-C398ACFADBF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B5D2E76-0BB3-4458-A524-707E46158F2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28D56C7-3B10-4640-8805-2CAC6B374AC4}"/>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47988F2-BEAA-4436-B911-71DA60083839}"/>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9B440DDE-DEE2-43EF-AF37-0596C2BA6E6E}"/>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7F47BD65-60F4-4984-BB3A-670FBB3A853C}"/>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99B6522E-8E4C-4236-9A35-846A03A7B57F}"/>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F2C503C-7A5A-4AAE-B534-1AFEFFA4B32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5568F7E-305A-47DF-ADB0-FE8E3A4F014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E8A9417-8970-47D0-8571-C51C314E287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6E5361B-A0B8-42C6-A6E3-911AE3A16AF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51C4A6C-308E-4DFA-A874-5BBB0C677A8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94E8B39-560A-4301-AE55-502171A2DE2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A6E9924-8C26-49DD-9CBD-FD9F7B6CB94C}"/>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699726A-BC03-464F-BB0F-99D758A2CD88}"/>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A122D369-6B40-41A7-AF1A-13603CAFC79E}"/>
            </a:ext>
          </a:extLst>
        </xdr:cNvPr>
        <xdr:cNvCxnSpPr/>
      </xdr:nvCxnSpPr>
      <xdr:spPr>
        <a:xfrm flipV="1">
          <a:off x="4086225" y="1316355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631A558-6E98-4858-BFF6-33B150270AF5}"/>
            </a:ext>
          </a:extLst>
        </xdr:cNvPr>
        <xdr:cNvSpPr txBox="1"/>
      </xdr:nvSpPr>
      <xdr:spPr>
        <a:xfrm>
          <a:off x="4124960"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C9C34221-DC28-4A43-A162-90F348A4B231}"/>
            </a:ext>
          </a:extLst>
        </xdr:cNvPr>
        <xdr:cNvCxnSpPr/>
      </xdr:nvCxnSpPr>
      <xdr:spPr>
        <a:xfrm>
          <a:off x="402082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97D6AB7-617A-45F0-B296-E1DD8A33861C}"/>
            </a:ext>
          </a:extLst>
        </xdr:cNvPr>
        <xdr:cNvSpPr txBox="1"/>
      </xdr:nvSpPr>
      <xdr:spPr>
        <a:xfrm>
          <a:off x="412496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8F86EDB0-FEC2-456A-9DE7-294F4946FAA0}"/>
            </a:ext>
          </a:extLst>
        </xdr:cNvPr>
        <xdr:cNvCxnSpPr/>
      </xdr:nvCxnSpPr>
      <xdr:spPr>
        <a:xfrm>
          <a:off x="402082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2E53ADC-3DB8-493C-AB65-D65E9DFF0387}"/>
            </a:ext>
          </a:extLst>
        </xdr:cNvPr>
        <xdr:cNvSpPr txBox="1"/>
      </xdr:nvSpPr>
      <xdr:spPr>
        <a:xfrm>
          <a:off x="4124960" y="13961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7DB85E56-4F59-4780-8A1E-2F0930396D03}"/>
            </a:ext>
          </a:extLst>
        </xdr:cNvPr>
        <xdr:cNvSpPr/>
      </xdr:nvSpPr>
      <xdr:spPr>
        <a:xfrm>
          <a:off x="4036060" y="1398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7FF6577C-500A-4625-8275-8629297683F0}"/>
            </a:ext>
          </a:extLst>
        </xdr:cNvPr>
        <xdr:cNvSpPr/>
      </xdr:nvSpPr>
      <xdr:spPr>
        <a:xfrm>
          <a:off x="3312160" y="139623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E52E4E27-431A-46C5-B599-F6BB0AB65DBC}"/>
            </a:ext>
          </a:extLst>
        </xdr:cNvPr>
        <xdr:cNvSpPr/>
      </xdr:nvSpPr>
      <xdr:spPr>
        <a:xfrm>
          <a:off x="2514600" y="13876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E8382F7B-E465-4F44-9D57-1CE6997A9F97}"/>
            </a:ext>
          </a:extLst>
        </xdr:cNvPr>
        <xdr:cNvSpPr/>
      </xdr:nvSpPr>
      <xdr:spPr>
        <a:xfrm>
          <a:off x="173990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EF4D11D8-39DC-4686-B677-DC9589FE18FC}"/>
            </a:ext>
          </a:extLst>
        </xdr:cNvPr>
        <xdr:cNvSpPr/>
      </xdr:nvSpPr>
      <xdr:spPr>
        <a:xfrm>
          <a:off x="965200" y="13781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18D1583-48ED-40AC-BCA0-5029C49C39C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2874265-C193-4211-B9A9-5EFA9C96854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8DF5879-5773-4A2A-899E-75096EA8765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D67A470-AB85-4B01-B079-43D37BC165C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7AD65C5-D813-45C8-A6EA-84C3842963B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306" name="楕円 305">
          <a:extLst>
            <a:ext uri="{FF2B5EF4-FFF2-40B4-BE49-F238E27FC236}">
              <a16:creationId xmlns:a16="http://schemas.microsoft.com/office/drawing/2014/main" id="{6F0759CC-71D3-4775-8F71-3EE7713675E0}"/>
            </a:ext>
          </a:extLst>
        </xdr:cNvPr>
        <xdr:cNvSpPr/>
      </xdr:nvSpPr>
      <xdr:spPr>
        <a:xfrm>
          <a:off x="4036060" y="13914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19702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C49FBC6-C877-40C2-B924-032C459A9413}"/>
            </a:ext>
          </a:extLst>
        </xdr:cNvPr>
        <xdr:cNvSpPr txBox="1"/>
      </xdr:nvSpPr>
      <xdr:spPr>
        <a:xfrm>
          <a:off x="4124960"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137795</xdr:rowOff>
    </xdr:from>
    <xdr:to>
      <xdr:col>20</xdr:col>
      <xdr:colOff>38100</xdr:colOff>
      <xdr:row>83</xdr:row>
      <xdr:rowOff>67945</xdr:rowOff>
    </xdr:to>
    <xdr:sp macro="" textlink="">
      <xdr:nvSpPr>
        <xdr:cNvPr id="308" name="楕円 307">
          <a:extLst>
            <a:ext uri="{FF2B5EF4-FFF2-40B4-BE49-F238E27FC236}">
              <a16:creationId xmlns:a16="http://schemas.microsoft.com/office/drawing/2014/main" id="{629D5E74-9772-4CA3-AC81-13BBAC9917FD}"/>
            </a:ext>
          </a:extLst>
        </xdr:cNvPr>
        <xdr:cNvSpPr/>
      </xdr:nvSpPr>
      <xdr:spPr>
        <a:xfrm>
          <a:off x="3312160" y="138842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17145</xdr:rowOff>
    </xdr:from>
    <xdr:to>
      <xdr:col>24</xdr:col>
      <xdr:colOff>63500</xdr:colOff>
      <xdr:row>83</xdr:row>
      <xdr:rowOff>47625</xdr:rowOff>
    </xdr:to>
    <xdr:cxnSp macro="">
      <xdr:nvCxnSpPr>
        <xdr:cNvPr id="309" name="直線コネクタ 308">
          <a:extLst>
            <a:ext uri="{FF2B5EF4-FFF2-40B4-BE49-F238E27FC236}">
              <a16:creationId xmlns:a16="http://schemas.microsoft.com/office/drawing/2014/main" id="{211D6244-74D6-4A71-B4D2-EB370381DBFC}"/>
            </a:ext>
          </a:extLst>
        </xdr:cNvPr>
        <xdr:cNvCxnSpPr/>
      </xdr:nvCxnSpPr>
      <xdr:spPr>
        <a:xfrm>
          <a:off x="3355340" y="1393126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128270</xdr:rowOff>
    </xdr:from>
    <xdr:to>
      <xdr:col>15</xdr:col>
      <xdr:colOff>101600</xdr:colOff>
      <xdr:row>83</xdr:row>
      <xdr:rowOff>58420</xdr:rowOff>
    </xdr:to>
    <xdr:sp macro="" textlink="">
      <xdr:nvSpPr>
        <xdr:cNvPr id="310" name="楕円 309">
          <a:extLst>
            <a:ext uri="{FF2B5EF4-FFF2-40B4-BE49-F238E27FC236}">
              <a16:creationId xmlns:a16="http://schemas.microsoft.com/office/drawing/2014/main" id="{87812872-8F41-4125-87F5-5150DB0CC9D5}"/>
            </a:ext>
          </a:extLst>
        </xdr:cNvPr>
        <xdr:cNvSpPr/>
      </xdr:nvSpPr>
      <xdr:spPr>
        <a:xfrm>
          <a:off x="2514600" y="1387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7620</xdr:rowOff>
    </xdr:from>
    <xdr:to>
      <xdr:col>19</xdr:col>
      <xdr:colOff>177800</xdr:colOff>
      <xdr:row>83</xdr:row>
      <xdr:rowOff>17145</xdr:rowOff>
    </xdr:to>
    <xdr:cxnSp macro="">
      <xdr:nvCxnSpPr>
        <xdr:cNvPr id="311" name="直線コネクタ 310">
          <a:extLst>
            <a:ext uri="{FF2B5EF4-FFF2-40B4-BE49-F238E27FC236}">
              <a16:creationId xmlns:a16="http://schemas.microsoft.com/office/drawing/2014/main" id="{90AFE2AE-995E-439C-865A-C16EED51C862}"/>
            </a:ext>
          </a:extLst>
        </xdr:cNvPr>
        <xdr:cNvCxnSpPr/>
      </xdr:nvCxnSpPr>
      <xdr:spPr>
        <a:xfrm>
          <a:off x="2565400" y="13921740"/>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88264</xdr:rowOff>
    </xdr:from>
    <xdr:to>
      <xdr:col>10</xdr:col>
      <xdr:colOff>165100</xdr:colOff>
      <xdr:row>83</xdr:row>
      <xdr:rowOff>18414</xdr:rowOff>
    </xdr:to>
    <xdr:sp macro="" textlink="">
      <xdr:nvSpPr>
        <xdr:cNvPr id="312" name="楕円 311">
          <a:extLst>
            <a:ext uri="{FF2B5EF4-FFF2-40B4-BE49-F238E27FC236}">
              <a16:creationId xmlns:a16="http://schemas.microsoft.com/office/drawing/2014/main" id="{B85BC673-3BEB-429F-B2CB-AD4F51EE0E27}"/>
            </a:ext>
          </a:extLst>
        </xdr:cNvPr>
        <xdr:cNvSpPr/>
      </xdr:nvSpPr>
      <xdr:spPr>
        <a:xfrm>
          <a:off x="1739900" y="138347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139064</xdr:rowOff>
    </xdr:from>
    <xdr:to>
      <xdr:col>15</xdr:col>
      <xdr:colOff>50800</xdr:colOff>
      <xdr:row>83</xdr:row>
      <xdr:rowOff>7620</xdr:rowOff>
    </xdr:to>
    <xdr:cxnSp macro="">
      <xdr:nvCxnSpPr>
        <xdr:cNvPr id="313" name="直線コネクタ 312">
          <a:extLst>
            <a:ext uri="{FF2B5EF4-FFF2-40B4-BE49-F238E27FC236}">
              <a16:creationId xmlns:a16="http://schemas.microsoft.com/office/drawing/2014/main" id="{16018899-FCB4-4A62-81A9-242BB9287713}"/>
            </a:ext>
          </a:extLst>
        </xdr:cNvPr>
        <xdr:cNvCxnSpPr/>
      </xdr:nvCxnSpPr>
      <xdr:spPr>
        <a:xfrm>
          <a:off x="1790700" y="13885544"/>
          <a:ext cx="7747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50164</xdr:rowOff>
    </xdr:from>
    <xdr:to>
      <xdr:col>6</xdr:col>
      <xdr:colOff>38100</xdr:colOff>
      <xdr:row>82</xdr:row>
      <xdr:rowOff>151764</xdr:rowOff>
    </xdr:to>
    <xdr:sp macro="" textlink="">
      <xdr:nvSpPr>
        <xdr:cNvPr id="314" name="楕円 313">
          <a:extLst>
            <a:ext uri="{FF2B5EF4-FFF2-40B4-BE49-F238E27FC236}">
              <a16:creationId xmlns:a16="http://schemas.microsoft.com/office/drawing/2014/main" id="{ADC76B8A-314C-45EC-9A05-87D5CE147DA9}"/>
            </a:ext>
          </a:extLst>
        </xdr:cNvPr>
        <xdr:cNvSpPr/>
      </xdr:nvSpPr>
      <xdr:spPr>
        <a:xfrm>
          <a:off x="965200" y="137966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100964</xdr:rowOff>
    </xdr:from>
    <xdr:to>
      <xdr:col>10</xdr:col>
      <xdr:colOff>114300</xdr:colOff>
      <xdr:row>82</xdr:row>
      <xdr:rowOff>139064</xdr:rowOff>
    </xdr:to>
    <xdr:cxnSp macro="">
      <xdr:nvCxnSpPr>
        <xdr:cNvPr id="315" name="直線コネクタ 314">
          <a:extLst>
            <a:ext uri="{FF2B5EF4-FFF2-40B4-BE49-F238E27FC236}">
              <a16:creationId xmlns:a16="http://schemas.microsoft.com/office/drawing/2014/main" id="{58C25A1C-0B73-4044-9BE1-BCC6CAB68724}"/>
            </a:ext>
          </a:extLst>
        </xdr:cNvPr>
        <xdr:cNvCxnSpPr/>
      </xdr:nvCxnSpPr>
      <xdr:spPr>
        <a:xfrm>
          <a:off x="1008380" y="13847444"/>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FBDC20DA-5BE1-4F0A-BE11-12A3D64F131A}"/>
            </a:ext>
          </a:extLst>
        </xdr:cNvPr>
        <xdr:cNvSpPr txBox="1"/>
      </xdr:nvSpPr>
      <xdr:spPr>
        <a:xfrm>
          <a:off x="3170564"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B3BFD5CC-D7A4-434D-A612-BF80C2A78BF8}"/>
            </a:ext>
          </a:extLst>
        </xdr:cNvPr>
        <xdr:cNvSpPr txBox="1"/>
      </xdr:nvSpPr>
      <xdr:spPr>
        <a:xfrm>
          <a:off x="2385704" y="1396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0651D7B8-BB83-497E-BEAD-6AD0588FC5F5}"/>
            </a:ext>
          </a:extLst>
        </xdr:cNvPr>
        <xdr:cNvSpPr txBox="1"/>
      </xdr:nvSpPr>
      <xdr:spPr>
        <a:xfrm>
          <a:off x="161100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6BC07B46-23CA-49A6-909A-2E8ED878FA76}"/>
            </a:ext>
          </a:extLst>
        </xdr:cNvPr>
        <xdr:cNvSpPr txBox="1"/>
      </xdr:nvSpPr>
      <xdr:spPr>
        <a:xfrm>
          <a:off x="836304"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84472</xdr:rowOff>
    </xdr:from>
    <xdr:ext cx="405111" cy="259045"/>
    <xdr:sp macro="" textlink="">
      <xdr:nvSpPr>
        <xdr:cNvPr id="320" name="n_1mainValue【公営住宅】&#10;有形固定資産減価償却率">
          <a:extLst>
            <a:ext uri="{FF2B5EF4-FFF2-40B4-BE49-F238E27FC236}">
              <a16:creationId xmlns:a16="http://schemas.microsoft.com/office/drawing/2014/main" id="{AF6E70FA-8122-4D50-A85B-6C2D3488B3B1}"/>
            </a:ext>
          </a:extLst>
        </xdr:cNvPr>
        <xdr:cNvSpPr txBox="1"/>
      </xdr:nvSpPr>
      <xdr:spPr>
        <a:xfrm>
          <a:off x="3170564" y="1366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74947</xdr:rowOff>
    </xdr:from>
    <xdr:ext cx="405111" cy="259045"/>
    <xdr:sp macro="" textlink="">
      <xdr:nvSpPr>
        <xdr:cNvPr id="321" name="n_2mainValue【公営住宅】&#10;有形固定資産減価償却率">
          <a:extLst>
            <a:ext uri="{FF2B5EF4-FFF2-40B4-BE49-F238E27FC236}">
              <a16:creationId xmlns:a16="http://schemas.microsoft.com/office/drawing/2014/main" id="{F93653B2-AA41-4DC3-83C8-0090FBE18088}"/>
            </a:ext>
          </a:extLst>
        </xdr:cNvPr>
        <xdr:cNvSpPr txBox="1"/>
      </xdr:nvSpPr>
      <xdr:spPr>
        <a:xfrm>
          <a:off x="2385704" y="1365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9541</xdr:rowOff>
    </xdr:from>
    <xdr:ext cx="405111" cy="259045"/>
    <xdr:sp macro="" textlink="">
      <xdr:nvSpPr>
        <xdr:cNvPr id="322" name="n_3mainValue【公営住宅】&#10;有形固定資産減価償却率">
          <a:extLst>
            <a:ext uri="{FF2B5EF4-FFF2-40B4-BE49-F238E27FC236}">
              <a16:creationId xmlns:a16="http://schemas.microsoft.com/office/drawing/2014/main" id="{F6EA22B3-A503-467A-ADBD-7AE0A997BF4B}"/>
            </a:ext>
          </a:extLst>
        </xdr:cNvPr>
        <xdr:cNvSpPr txBox="1"/>
      </xdr:nvSpPr>
      <xdr:spPr>
        <a:xfrm>
          <a:off x="1611004" y="13923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142891</xdr:rowOff>
    </xdr:from>
    <xdr:ext cx="405111" cy="259045"/>
    <xdr:sp macro="" textlink="">
      <xdr:nvSpPr>
        <xdr:cNvPr id="323" name="n_4mainValue【公営住宅】&#10;有形固定資産減価償却率">
          <a:extLst>
            <a:ext uri="{FF2B5EF4-FFF2-40B4-BE49-F238E27FC236}">
              <a16:creationId xmlns:a16="http://schemas.microsoft.com/office/drawing/2014/main" id="{444F14E1-2D03-45DA-B135-7B4B40D41C7B}"/>
            </a:ext>
          </a:extLst>
        </xdr:cNvPr>
        <xdr:cNvSpPr txBox="1"/>
      </xdr:nvSpPr>
      <xdr:spPr>
        <a:xfrm>
          <a:off x="836304" y="1388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2DE49D4-C801-4D9A-BA1F-914E8AD2353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3987235-4D8E-42F1-8061-1C97C4B81DD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023753E-96B4-44FA-B622-FA7F27D2DF5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4F559BD-917B-484A-8038-18DCBD16F5A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8A41D536-807E-4782-B2D9-F0E53619E33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5370113-FF83-40C6-BF97-84438B80B03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88F083A-427E-49AD-9E9E-336C54CCD47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9F40E2F-2716-44AB-9097-4DB34F755DE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915BAF6-4431-490B-AB68-086F0927B64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8821C59-A438-46A2-B133-5309BC7D0E8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2F806F9E-44E3-4FB9-B32A-709EFC8992D2}"/>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B89E5581-4D0E-4A5D-9C2B-7739C4F6015A}"/>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7F2687C3-CACC-4AE0-913A-B45310C246F4}"/>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A57D246E-4A47-41E0-88CE-36C331973213}"/>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9470FEAC-2908-458D-A342-FBD8A74EF8CD}"/>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5F87FC54-9B64-4F79-8A38-2E6FEC35B75D}"/>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9266D4BF-05D3-4F84-8720-DE32EC73DCF3}"/>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73BB7805-CF60-469C-A9FC-58E693BD549A}"/>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1911E4F1-D37A-46C5-A5B5-1460F0262CE9}"/>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C42149DA-00AB-466D-A845-B3296BD6F348}"/>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16872B5-206A-4D48-AE77-93F50049960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659ACA68-A48C-49F4-8AA4-B1241CF9367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E3DE1502-FAFC-4849-A4D0-892BF363479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7F615BEE-1949-4AD3-8982-555C18FF137D}"/>
            </a:ext>
          </a:extLst>
        </xdr:cNvPr>
        <xdr:cNvCxnSpPr/>
      </xdr:nvCxnSpPr>
      <xdr:spPr>
        <a:xfrm flipV="1">
          <a:off x="9219565" y="1300505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68C9D9CF-366A-4310-95B6-84702CCFF3C3}"/>
            </a:ext>
          </a:extLst>
        </xdr:cNvPr>
        <xdr:cNvSpPr txBox="1"/>
      </xdr:nvSpPr>
      <xdr:spPr>
        <a:xfrm>
          <a:off x="9258300" y="1450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F236C06B-4875-447F-BA4B-BD65FD5C00EF}"/>
            </a:ext>
          </a:extLst>
        </xdr:cNvPr>
        <xdr:cNvCxnSpPr/>
      </xdr:nvCxnSpPr>
      <xdr:spPr>
        <a:xfrm>
          <a:off x="9154160" y="14497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A07C5345-7E00-4A78-A2D8-2881C0EA74ED}"/>
            </a:ext>
          </a:extLst>
        </xdr:cNvPr>
        <xdr:cNvSpPr txBox="1"/>
      </xdr:nvSpPr>
      <xdr:spPr>
        <a:xfrm>
          <a:off x="9258300" y="1278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17F29C38-1A3C-4462-BE3A-F5FA79794C85}"/>
            </a:ext>
          </a:extLst>
        </xdr:cNvPr>
        <xdr:cNvCxnSpPr/>
      </xdr:nvCxnSpPr>
      <xdr:spPr>
        <a:xfrm>
          <a:off x="9154160" y="13005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27A3E969-F376-4A68-8F3B-ED24A0824647}"/>
            </a:ext>
          </a:extLst>
        </xdr:cNvPr>
        <xdr:cNvSpPr txBox="1"/>
      </xdr:nvSpPr>
      <xdr:spPr>
        <a:xfrm>
          <a:off x="9258300" y="14177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1E7C5E11-E188-498C-ABDC-8B6A8C2ED851}"/>
            </a:ext>
          </a:extLst>
        </xdr:cNvPr>
        <xdr:cNvSpPr/>
      </xdr:nvSpPr>
      <xdr:spPr>
        <a:xfrm>
          <a:off x="9192260" y="14198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A9E90B93-8D29-4A0A-A63E-5B1E14B9C40E}"/>
            </a:ext>
          </a:extLst>
        </xdr:cNvPr>
        <xdr:cNvSpPr/>
      </xdr:nvSpPr>
      <xdr:spPr>
        <a:xfrm>
          <a:off x="8445500" y="14194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22FC9A36-FA3B-41CD-97CD-9E59BD9D321F}"/>
            </a:ext>
          </a:extLst>
        </xdr:cNvPr>
        <xdr:cNvSpPr/>
      </xdr:nvSpPr>
      <xdr:spPr>
        <a:xfrm>
          <a:off x="7670800" y="14182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80458B80-B757-4353-8F3B-17A408CF74A9}"/>
            </a:ext>
          </a:extLst>
        </xdr:cNvPr>
        <xdr:cNvSpPr/>
      </xdr:nvSpPr>
      <xdr:spPr>
        <a:xfrm>
          <a:off x="6873240" y="141837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3B74FE0-9718-4662-B8A7-028C908FF131}"/>
            </a:ext>
          </a:extLst>
        </xdr:cNvPr>
        <xdr:cNvSpPr/>
      </xdr:nvSpPr>
      <xdr:spPr>
        <a:xfrm>
          <a:off x="6098540" y="14194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D60D881-7334-40B1-9D8C-D106EF55B63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913879E-A0DC-4D37-A8BE-AB88BAB2645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8FA6FF7-DEB2-4A44-8B8E-3E94AE500C0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9ED3B4E-641D-4718-A8C6-80C468DE908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3826EDE-CA23-46FE-AB48-DC36BF78287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133604</xdr:rowOff>
    </xdr:from>
    <xdr:to>
      <xdr:col>55</xdr:col>
      <xdr:colOff>50800</xdr:colOff>
      <xdr:row>84</xdr:row>
      <xdr:rowOff>63754</xdr:rowOff>
    </xdr:to>
    <xdr:sp macro="" textlink="">
      <xdr:nvSpPr>
        <xdr:cNvPr id="363" name="楕円 362">
          <a:extLst>
            <a:ext uri="{FF2B5EF4-FFF2-40B4-BE49-F238E27FC236}">
              <a16:creationId xmlns:a16="http://schemas.microsoft.com/office/drawing/2014/main" id="{3756E004-BE49-462F-B44A-C78B3E40DF22}"/>
            </a:ext>
          </a:extLst>
        </xdr:cNvPr>
        <xdr:cNvSpPr/>
      </xdr:nvSpPr>
      <xdr:spPr>
        <a:xfrm>
          <a:off x="9192260" y="140477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156481</xdr:rowOff>
    </xdr:from>
    <xdr:ext cx="469744" cy="259045"/>
    <xdr:sp macro="" textlink="">
      <xdr:nvSpPr>
        <xdr:cNvPr id="364" name="【公営住宅】&#10;一人当たり面積該当値テキスト">
          <a:extLst>
            <a:ext uri="{FF2B5EF4-FFF2-40B4-BE49-F238E27FC236}">
              <a16:creationId xmlns:a16="http://schemas.microsoft.com/office/drawing/2014/main" id="{FB99BD86-FA33-488E-ADEA-F5AAB0B8D4E3}"/>
            </a:ext>
          </a:extLst>
        </xdr:cNvPr>
        <xdr:cNvSpPr txBox="1"/>
      </xdr:nvSpPr>
      <xdr:spPr>
        <a:xfrm>
          <a:off x="9258300" y="1390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142367</xdr:rowOff>
    </xdr:from>
    <xdr:to>
      <xdr:col>50</xdr:col>
      <xdr:colOff>165100</xdr:colOff>
      <xdr:row>84</xdr:row>
      <xdr:rowOff>72517</xdr:rowOff>
    </xdr:to>
    <xdr:sp macro="" textlink="">
      <xdr:nvSpPr>
        <xdr:cNvPr id="365" name="楕円 364">
          <a:extLst>
            <a:ext uri="{FF2B5EF4-FFF2-40B4-BE49-F238E27FC236}">
              <a16:creationId xmlns:a16="http://schemas.microsoft.com/office/drawing/2014/main" id="{0477B8C0-B566-4737-8906-E34CD651EE6B}"/>
            </a:ext>
          </a:extLst>
        </xdr:cNvPr>
        <xdr:cNvSpPr/>
      </xdr:nvSpPr>
      <xdr:spPr>
        <a:xfrm>
          <a:off x="8445500" y="140564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12954</xdr:rowOff>
    </xdr:from>
    <xdr:to>
      <xdr:col>55</xdr:col>
      <xdr:colOff>0</xdr:colOff>
      <xdr:row>84</xdr:row>
      <xdr:rowOff>21717</xdr:rowOff>
    </xdr:to>
    <xdr:cxnSp macro="">
      <xdr:nvCxnSpPr>
        <xdr:cNvPr id="366" name="直線コネクタ 365">
          <a:extLst>
            <a:ext uri="{FF2B5EF4-FFF2-40B4-BE49-F238E27FC236}">
              <a16:creationId xmlns:a16="http://schemas.microsoft.com/office/drawing/2014/main" id="{711BE91F-6677-4489-BFE1-517864CE9207}"/>
            </a:ext>
          </a:extLst>
        </xdr:cNvPr>
        <xdr:cNvCxnSpPr/>
      </xdr:nvCxnSpPr>
      <xdr:spPr>
        <a:xfrm flipV="1">
          <a:off x="8496300" y="14094714"/>
          <a:ext cx="7239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67" name="楕円 366">
          <a:extLst>
            <a:ext uri="{FF2B5EF4-FFF2-40B4-BE49-F238E27FC236}">
              <a16:creationId xmlns:a16="http://schemas.microsoft.com/office/drawing/2014/main" id="{1DD4DA94-6B74-46D0-AA65-CE5594DF1BE6}"/>
            </a:ext>
          </a:extLst>
        </xdr:cNvPr>
        <xdr:cNvSpPr/>
      </xdr:nvSpPr>
      <xdr:spPr>
        <a:xfrm>
          <a:off x="7670800" y="140648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21717</xdr:rowOff>
    </xdr:from>
    <xdr:to>
      <xdr:col>50</xdr:col>
      <xdr:colOff>114300</xdr:colOff>
      <xdr:row>84</xdr:row>
      <xdr:rowOff>30099</xdr:rowOff>
    </xdr:to>
    <xdr:cxnSp macro="">
      <xdr:nvCxnSpPr>
        <xdr:cNvPr id="368" name="直線コネクタ 367">
          <a:extLst>
            <a:ext uri="{FF2B5EF4-FFF2-40B4-BE49-F238E27FC236}">
              <a16:creationId xmlns:a16="http://schemas.microsoft.com/office/drawing/2014/main" id="{3754CB52-5EB6-419B-B894-28EFBB5931BB}"/>
            </a:ext>
          </a:extLst>
        </xdr:cNvPr>
        <xdr:cNvCxnSpPr/>
      </xdr:nvCxnSpPr>
      <xdr:spPr>
        <a:xfrm flipV="1">
          <a:off x="7713980" y="14103477"/>
          <a:ext cx="78232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159893</xdr:rowOff>
    </xdr:from>
    <xdr:to>
      <xdr:col>41</xdr:col>
      <xdr:colOff>101600</xdr:colOff>
      <xdr:row>84</xdr:row>
      <xdr:rowOff>90043</xdr:rowOff>
    </xdr:to>
    <xdr:sp macro="" textlink="">
      <xdr:nvSpPr>
        <xdr:cNvPr id="369" name="楕円 368">
          <a:extLst>
            <a:ext uri="{FF2B5EF4-FFF2-40B4-BE49-F238E27FC236}">
              <a16:creationId xmlns:a16="http://schemas.microsoft.com/office/drawing/2014/main" id="{996BF8BA-D99F-436C-978D-F6EA8ADB353A}"/>
            </a:ext>
          </a:extLst>
        </xdr:cNvPr>
        <xdr:cNvSpPr/>
      </xdr:nvSpPr>
      <xdr:spPr>
        <a:xfrm>
          <a:off x="6873240" y="140740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30099</xdr:rowOff>
    </xdr:from>
    <xdr:to>
      <xdr:col>45</xdr:col>
      <xdr:colOff>177800</xdr:colOff>
      <xdr:row>84</xdr:row>
      <xdr:rowOff>39243</xdr:rowOff>
    </xdr:to>
    <xdr:cxnSp macro="">
      <xdr:nvCxnSpPr>
        <xdr:cNvPr id="370" name="直線コネクタ 369">
          <a:extLst>
            <a:ext uri="{FF2B5EF4-FFF2-40B4-BE49-F238E27FC236}">
              <a16:creationId xmlns:a16="http://schemas.microsoft.com/office/drawing/2014/main" id="{C9125914-73CA-44E7-AD21-799C6D620124}"/>
            </a:ext>
          </a:extLst>
        </xdr:cNvPr>
        <xdr:cNvCxnSpPr/>
      </xdr:nvCxnSpPr>
      <xdr:spPr>
        <a:xfrm flipV="1">
          <a:off x="6924040" y="14111859"/>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167512</xdr:rowOff>
    </xdr:from>
    <xdr:to>
      <xdr:col>36</xdr:col>
      <xdr:colOff>165100</xdr:colOff>
      <xdr:row>84</xdr:row>
      <xdr:rowOff>97662</xdr:rowOff>
    </xdr:to>
    <xdr:sp macro="" textlink="">
      <xdr:nvSpPr>
        <xdr:cNvPr id="371" name="楕円 370">
          <a:extLst>
            <a:ext uri="{FF2B5EF4-FFF2-40B4-BE49-F238E27FC236}">
              <a16:creationId xmlns:a16="http://schemas.microsoft.com/office/drawing/2014/main" id="{7CC52363-C98C-4445-88DC-F86C89551B68}"/>
            </a:ext>
          </a:extLst>
        </xdr:cNvPr>
        <xdr:cNvSpPr/>
      </xdr:nvSpPr>
      <xdr:spPr>
        <a:xfrm>
          <a:off x="6098540" y="140816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39243</xdr:rowOff>
    </xdr:from>
    <xdr:to>
      <xdr:col>41</xdr:col>
      <xdr:colOff>50800</xdr:colOff>
      <xdr:row>84</xdr:row>
      <xdr:rowOff>46862</xdr:rowOff>
    </xdr:to>
    <xdr:cxnSp macro="">
      <xdr:nvCxnSpPr>
        <xdr:cNvPr id="372" name="直線コネクタ 371">
          <a:extLst>
            <a:ext uri="{FF2B5EF4-FFF2-40B4-BE49-F238E27FC236}">
              <a16:creationId xmlns:a16="http://schemas.microsoft.com/office/drawing/2014/main" id="{3646174E-52EA-44F1-8448-FEA62A4FD26C}"/>
            </a:ext>
          </a:extLst>
        </xdr:cNvPr>
        <xdr:cNvCxnSpPr/>
      </xdr:nvCxnSpPr>
      <xdr:spPr>
        <a:xfrm flipV="1">
          <a:off x="6149340" y="14121003"/>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2567DF27-14F9-4DD5-9E83-151CB379D8AA}"/>
            </a:ext>
          </a:extLst>
        </xdr:cNvPr>
        <xdr:cNvSpPr txBox="1"/>
      </xdr:nvSpPr>
      <xdr:spPr>
        <a:xfrm>
          <a:off x="8271587" y="1428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D9CF0332-0F48-4297-90A9-55E00B9357E0}"/>
            </a:ext>
          </a:extLst>
        </xdr:cNvPr>
        <xdr:cNvSpPr txBox="1"/>
      </xdr:nvSpPr>
      <xdr:spPr>
        <a:xfrm>
          <a:off x="7509587" y="1427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70193F64-6AB5-4EC0-9259-8712583F3D27}"/>
            </a:ext>
          </a:extLst>
        </xdr:cNvPr>
        <xdr:cNvSpPr txBox="1"/>
      </xdr:nvSpPr>
      <xdr:spPr>
        <a:xfrm>
          <a:off x="6712027" y="1427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9818E244-21C8-419B-B4CD-9DF97B46B661}"/>
            </a:ext>
          </a:extLst>
        </xdr:cNvPr>
        <xdr:cNvSpPr txBox="1"/>
      </xdr:nvSpPr>
      <xdr:spPr>
        <a:xfrm>
          <a:off x="5937327" y="1428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89044</xdr:rowOff>
    </xdr:from>
    <xdr:ext cx="469744" cy="259045"/>
    <xdr:sp macro="" textlink="">
      <xdr:nvSpPr>
        <xdr:cNvPr id="377" name="n_1mainValue【公営住宅】&#10;一人当たり面積">
          <a:extLst>
            <a:ext uri="{FF2B5EF4-FFF2-40B4-BE49-F238E27FC236}">
              <a16:creationId xmlns:a16="http://schemas.microsoft.com/office/drawing/2014/main" id="{D9D5B4CC-330B-4447-BCE1-14EAAFBB75FC}"/>
            </a:ext>
          </a:extLst>
        </xdr:cNvPr>
        <xdr:cNvSpPr txBox="1"/>
      </xdr:nvSpPr>
      <xdr:spPr>
        <a:xfrm>
          <a:off x="8271587" y="138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78" name="n_2mainValue【公営住宅】&#10;一人当たり面積">
          <a:extLst>
            <a:ext uri="{FF2B5EF4-FFF2-40B4-BE49-F238E27FC236}">
              <a16:creationId xmlns:a16="http://schemas.microsoft.com/office/drawing/2014/main" id="{E36CBE53-7589-4B4C-9985-CB87FDD3C3AA}"/>
            </a:ext>
          </a:extLst>
        </xdr:cNvPr>
        <xdr:cNvSpPr txBox="1"/>
      </xdr:nvSpPr>
      <xdr:spPr>
        <a:xfrm>
          <a:off x="7509587" y="1384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106570</xdr:rowOff>
    </xdr:from>
    <xdr:ext cx="469744" cy="259045"/>
    <xdr:sp macro="" textlink="">
      <xdr:nvSpPr>
        <xdr:cNvPr id="379" name="n_3mainValue【公営住宅】&#10;一人当たり面積">
          <a:extLst>
            <a:ext uri="{FF2B5EF4-FFF2-40B4-BE49-F238E27FC236}">
              <a16:creationId xmlns:a16="http://schemas.microsoft.com/office/drawing/2014/main" id="{ED0674F4-8B36-424A-99FA-34009C72640A}"/>
            </a:ext>
          </a:extLst>
        </xdr:cNvPr>
        <xdr:cNvSpPr txBox="1"/>
      </xdr:nvSpPr>
      <xdr:spPr>
        <a:xfrm>
          <a:off x="6712027" y="1385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114189</xdr:rowOff>
    </xdr:from>
    <xdr:ext cx="469744" cy="259045"/>
    <xdr:sp macro="" textlink="">
      <xdr:nvSpPr>
        <xdr:cNvPr id="380" name="n_4mainValue【公営住宅】&#10;一人当たり面積">
          <a:extLst>
            <a:ext uri="{FF2B5EF4-FFF2-40B4-BE49-F238E27FC236}">
              <a16:creationId xmlns:a16="http://schemas.microsoft.com/office/drawing/2014/main" id="{3EAFD070-5D46-4CA8-9842-F431D92D435E}"/>
            </a:ext>
          </a:extLst>
        </xdr:cNvPr>
        <xdr:cNvSpPr txBox="1"/>
      </xdr:nvSpPr>
      <xdr:spPr>
        <a:xfrm>
          <a:off x="5937327" y="1386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E89909E-7E9A-4B1C-B5B4-2FFE13A2BDB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B72BBF63-C722-4C3E-ABDB-9286FFD6888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6A59DC8-C82B-4593-9C8A-D47381A54C3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7367607-1E47-4E9D-B977-DDA16232E5D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E14D3479-4953-4DDF-BB70-40AB3656050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F32A484-C3BF-4665-AE62-72B51D19EDB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1AB365C7-59CA-4987-BC03-5F6732545E9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E57C0C4-C746-4F8A-85BB-92777E4141D7}"/>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D4F25E9-C899-4B04-BC68-56996146B3C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E0605565-6081-4945-8132-CCE7840B09E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9308184B-2A4D-47D2-860A-97339C8503C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7C6F9794-5483-4E8B-981D-6FEDB6749FD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8641169F-1077-46BC-B7DE-1FE3DA46103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411F323B-943F-4FE1-8FD6-89A55EF8D50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E0F365C4-BC6C-4B27-944A-4FEE1093BC7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114D2131-A7AB-4AE7-90C1-324C157DF86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D41DCF9F-6D17-4D45-A15B-68E97F8BFEC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1D5D2DC1-3759-4066-B34C-3AE47457CA9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D6C44B1A-0144-4654-AB78-119B67C5E65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D07F830-AAFE-42C4-878C-274CA8FB45C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1DE4DB1A-2245-48A6-A517-E1237691428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1A36FE68-1F9B-4425-AB75-3CFC77E141D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4A3B3A43-B99A-4B7F-A541-728B984280C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1DD0F8C3-0A29-4D47-8A2B-08262E84C94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12C1549D-924A-455E-A7A2-7A6E6E094B8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85A6A9DD-FF48-4265-9CEF-F10541C62BA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63FF09EA-BF87-4E6E-8C73-B2FB67E082C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A2BFEB9E-43FC-4DCE-876D-576074568401}"/>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1CDFFBB7-CFB7-40AE-816A-D4A29EAB1EA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7863AABF-C283-4A11-8292-94145092E701}"/>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1CEECD02-0171-42F2-8890-5BC00A2F298A}"/>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F75D1F38-DDE6-4BCD-9EF5-04135C1D1A76}"/>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12809096-FCF4-4F27-92EA-31342D08E866}"/>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4706E7DC-6377-41AF-9DC7-8797D08117F2}"/>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1E89200B-4B38-49C4-AA9A-5D17452C0132}"/>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1C896314-32C6-4C7F-9CDD-8BE003E56DB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B270C9AD-AE31-441A-8810-02215B4C1D2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D2051210-DEAD-4478-B34C-584D39429DB5}"/>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51E328A7-43EC-4537-9772-5C6A3D706DEB}"/>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2A7471F0-6FF1-4ADF-BBEF-F69071651C1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6DFF2732-2DBD-4F93-8201-9B17AA8DE54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E1FBC0BC-1379-416B-BF34-DD205A1B3D40}"/>
            </a:ext>
          </a:extLst>
        </xdr:cNvPr>
        <xdr:cNvCxnSpPr/>
      </xdr:nvCxnSpPr>
      <xdr:spPr>
        <a:xfrm flipV="1">
          <a:off x="14375764" y="56328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7D00456E-204E-4BA6-80E1-ABA4B3E57068}"/>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A90B233B-7042-4AC8-B0B2-2A4495492DE7}"/>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4F14E027-B5BE-44D8-9E68-21758E2A3AD3}"/>
            </a:ext>
          </a:extLst>
        </xdr:cNvPr>
        <xdr:cNvSpPr txBox="1"/>
      </xdr:nvSpPr>
      <xdr:spPr>
        <a:xfrm>
          <a:off x="14414500" y="5411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2715296E-0FB5-4FC5-9E9D-04FF383F9DB0}"/>
            </a:ext>
          </a:extLst>
        </xdr:cNvPr>
        <xdr:cNvCxnSpPr/>
      </xdr:nvCxnSpPr>
      <xdr:spPr>
        <a:xfrm>
          <a:off x="1428750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BE6C996F-4C4A-403F-A731-A1712727E556}"/>
            </a:ext>
          </a:extLst>
        </xdr:cNvPr>
        <xdr:cNvSpPr txBox="1"/>
      </xdr:nvSpPr>
      <xdr:spPr>
        <a:xfrm>
          <a:off x="14414500" y="62411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762F0AD9-3886-44D2-9C6A-FB2CFE33086F}"/>
            </a:ext>
          </a:extLst>
        </xdr:cNvPr>
        <xdr:cNvSpPr/>
      </xdr:nvSpPr>
      <xdr:spPr>
        <a:xfrm>
          <a:off x="14325600" y="638592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230B4FD9-D12E-4EFD-A28D-FEDA973A99E1}"/>
            </a:ext>
          </a:extLst>
        </xdr:cNvPr>
        <xdr:cNvSpPr/>
      </xdr:nvSpPr>
      <xdr:spPr>
        <a:xfrm>
          <a:off x="135788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CE6BEC5A-EEFA-453C-B72A-9883F4BC9BA2}"/>
            </a:ext>
          </a:extLst>
        </xdr:cNvPr>
        <xdr:cNvSpPr/>
      </xdr:nvSpPr>
      <xdr:spPr>
        <a:xfrm>
          <a:off x="12804140" y="6361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47BD2F5E-B051-4508-8AE1-0CDDC450A305}"/>
            </a:ext>
          </a:extLst>
        </xdr:cNvPr>
        <xdr:cNvSpPr/>
      </xdr:nvSpPr>
      <xdr:spPr>
        <a:xfrm>
          <a:off x="12029440" y="63358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D3444D46-071B-42BC-952E-3DE7EFCA9961}"/>
            </a:ext>
          </a:extLst>
        </xdr:cNvPr>
        <xdr:cNvSpPr/>
      </xdr:nvSpPr>
      <xdr:spPr>
        <a:xfrm>
          <a:off x="11231880" y="63293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2DD3611-80FF-4FC6-8CC7-FAB9AD2D088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9FFE1C2-0520-4BB0-A50F-55BCA463AFE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9AB9A97-C8AA-4767-AA2C-0CA85C9C99F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81052E74-4301-4B46-8134-C3B16C5655C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AC2CD1AC-B60E-4C48-A36C-B9ED62DC5B3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160927</xdr:rowOff>
    </xdr:from>
    <xdr:to>
      <xdr:col>85</xdr:col>
      <xdr:colOff>177800</xdr:colOff>
      <xdr:row>41</xdr:row>
      <xdr:rowOff>91077</xdr:rowOff>
    </xdr:to>
    <xdr:sp macro="" textlink="">
      <xdr:nvSpPr>
        <xdr:cNvPr id="438" name="楕円 437">
          <a:extLst>
            <a:ext uri="{FF2B5EF4-FFF2-40B4-BE49-F238E27FC236}">
              <a16:creationId xmlns:a16="http://schemas.microsoft.com/office/drawing/2014/main" id="{33E585BA-5944-433D-B8C9-BC0D65566334}"/>
            </a:ext>
          </a:extLst>
        </xdr:cNvPr>
        <xdr:cNvSpPr/>
      </xdr:nvSpPr>
      <xdr:spPr>
        <a:xfrm>
          <a:off x="14325600" y="686652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139354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4EE8BCF7-B101-4E49-9008-1674CE2E889D}"/>
            </a:ext>
          </a:extLst>
        </xdr:cNvPr>
        <xdr:cNvSpPr txBox="1"/>
      </xdr:nvSpPr>
      <xdr:spPr>
        <a:xfrm>
          <a:off x="14414500" y="684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13970</xdr:rowOff>
    </xdr:from>
    <xdr:to>
      <xdr:col>81</xdr:col>
      <xdr:colOff>101600</xdr:colOff>
      <xdr:row>41</xdr:row>
      <xdr:rowOff>115570</xdr:rowOff>
    </xdr:to>
    <xdr:sp macro="" textlink="">
      <xdr:nvSpPr>
        <xdr:cNvPr id="440" name="楕円 439">
          <a:extLst>
            <a:ext uri="{FF2B5EF4-FFF2-40B4-BE49-F238E27FC236}">
              <a16:creationId xmlns:a16="http://schemas.microsoft.com/office/drawing/2014/main" id="{1C35DDB9-02AC-454C-82A3-7E6CA63600CA}"/>
            </a:ext>
          </a:extLst>
        </xdr:cNvPr>
        <xdr:cNvSpPr/>
      </xdr:nvSpPr>
      <xdr:spPr>
        <a:xfrm>
          <a:off x="1357884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40277</xdr:rowOff>
    </xdr:from>
    <xdr:to>
      <xdr:col>85</xdr:col>
      <xdr:colOff>127000</xdr:colOff>
      <xdr:row>41</xdr:row>
      <xdr:rowOff>64770</xdr:rowOff>
    </xdr:to>
    <xdr:cxnSp macro="">
      <xdr:nvCxnSpPr>
        <xdr:cNvPr id="441" name="直線コネクタ 440">
          <a:extLst>
            <a:ext uri="{FF2B5EF4-FFF2-40B4-BE49-F238E27FC236}">
              <a16:creationId xmlns:a16="http://schemas.microsoft.com/office/drawing/2014/main" id="{1737F85A-9FA2-4229-AD51-741ABED66BC4}"/>
            </a:ext>
          </a:extLst>
        </xdr:cNvPr>
        <xdr:cNvCxnSpPr/>
      </xdr:nvCxnSpPr>
      <xdr:spPr>
        <a:xfrm flipV="1">
          <a:off x="13629640" y="6913517"/>
          <a:ext cx="7467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170724</xdr:rowOff>
    </xdr:from>
    <xdr:to>
      <xdr:col>76</xdr:col>
      <xdr:colOff>165100</xdr:colOff>
      <xdr:row>41</xdr:row>
      <xdr:rowOff>100874</xdr:rowOff>
    </xdr:to>
    <xdr:sp macro="" textlink="">
      <xdr:nvSpPr>
        <xdr:cNvPr id="442" name="楕円 441">
          <a:extLst>
            <a:ext uri="{FF2B5EF4-FFF2-40B4-BE49-F238E27FC236}">
              <a16:creationId xmlns:a16="http://schemas.microsoft.com/office/drawing/2014/main" id="{A5652DDF-91F1-4CF3-8479-D7BB0403029E}"/>
            </a:ext>
          </a:extLst>
        </xdr:cNvPr>
        <xdr:cNvSpPr/>
      </xdr:nvSpPr>
      <xdr:spPr>
        <a:xfrm>
          <a:off x="12804140" y="6876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50074</xdr:rowOff>
    </xdr:from>
    <xdr:to>
      <xdr:col>81</xdr:col>
      <xdr:colOff>50800</xdr:colOff>
      <xdr:row>41</xdr:row>
      <xdr:rowOff>64770</xdr:rowOff>
    </xdr:to>
    <xdr:cxnSp macro="">
      <xdr:nvCxnSpPr>
        <xdr:cNvPr id="443" name="直線コネクタ 442">
          <a:extLst>
            <a:ext uri="{FF2B5EF4-FFF2-40B4-BE49-F238E27FC236}">
              <a16:creationId xmlns:a16="http://schemas.microsoft.com/office/drawing/2014/main" id="{2AFBB781-01DA-4BF6-98DC-7B714A05116D}"/>
            </a:ext>
          </a:extLst>
        </xdr:cNvPr>
        <xdr:cNvCxnSpPr/>
      </xdr:nvCxnSpPr>
      <xdr:spPr>
        <a:xfrm>
          <a:off x="12854940" y="6923314"/>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149497</xdr:rowOff>
    </xdr:from>
    <xdr:to>
      <xdr:col>72</xdr:col>
      <xdr:colOff>38100</xdr:colOff>
      <xdr:row>41</xdr:row>
      <xdr:rowOff>79647</xdr:rowOff>
    </xdr:to>
    <xdr:sp macro="" textlink="">
      <xdr:nvSpPr>
        <xdr:cNvPr id="444" name="楕円 443">
          <a:extLst>
            <a:ext uri="{FF2B5EF4-FFF2-40B4-BE49-F238E27FC236}">
              <a16:creationId xmlns:a16="http://schemas.microsoft.com/office/drawing/2014/main" id="{F309D4EE-DD1B-491F-9BA4-84A36A4ACEDA}"/>
            </a:ext>
          </a:extLst>
        </xdr:cNvPr>
        <xdr:cNvSpPr/>
      </xdr:nvSpPr>
      <xdr:spPr>
        <a:xfrm>
          <a:off x="12029440" y="68550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28847</xdr:rowOff>
    </xdr:from>
    <xdr:to>
      <xdr:col>76</xdr:col>
      <xdr:colOff>114300</xdr:colOff>
      <xdr:row>41</xdr:row>
      <xdr:rowOff>50074</xdr:rowOff>
    </xdr:to>
    <xdr:cxnSp macro="">
      <xdr:nvCxnSpPr>
        <xdr:cNvPr id="445" name="直線コネクタ 444">
          <a:extLst>
            <a:ext uri="{FF2B5EF4-FFF2-40B4-BE49-F238E27FC236}">
              <a16:creationId xmlns:a16="http://schemas.microsoft.com/office/drawing/2014/main" id="{CE024620-F7E4-448F-AA4A-C6C9C56DE44D}"/>
            </a:ext>
          </a:extLst>
        </xdr:cNvPr>
        <xdr:cNvCxnSpPr/>
      </xdr:nvCxnSpPr>
      <xdr:spPr>
        <a:xfrm>
          <a:off x="12072620" y="6902087"/>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123372</xdr:rowOff>
    </xdr:from>
    <xdr:to>
      <xdr:col>67</xdr:col>
      <xdr:colOff>101600</xdr:colOff>
      <xdr:row>41</xdr:row>
      <xdr:rowOff>53522</xdr:rowOff>
    </xdr:to>
    <xdr:sp macro="" textlink="">
      <xdr:nvSpPr>
        <xdr:cNvPr id="446" name="楕円 445">
          <a:extLst>
            <a:ext uri="{FF2B5EF4-FFF2-40B4-BE49-F238E27FC236}">
              <a16:creationId xmlns:a16="http://schemas.microsoft.com/office/drawing/2014/main" id="{947716B5-6637-4927-804F-63190A765955}"/>
            </a:ext>
          </a:extLst>
        </xdr:cNvPr>
        <xdr:cNvSpPr/>
      </xdr:nvSpPr>
      <xdr:spPr>
        <a:xfrm>
          <a:off x="1123188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2722</xdr:rowOff>
    </xdr:from>
    <xdr:to>
      <xdr:col>71</xdr:col>
      <xdr:colOff>177800</xdr:colOff>
      <xdr:row>41</xdr:row>
      <xdr:rowOff>28847</xdr:rowOff>
    </xdr:to>
    <xdr:cxnSp macro="">
      <xdr:nvCxnSpPr>
        <xdr:cNvPr id="447" name="直線コネクタ 446">
          <a:extLst>
            <a:ext uri="{FF2B5EF4-FFF2-40B4-BE49-F238E27FC236}">
              <a16:creationId xmlns:a16="http://schemas.microsoft.com/office/drawing/2014/main" id="{3BA8B0B7-48C6-4B9F-99EF-59E4D671C55A}"/>
            </a:ext>
          </a:extLst>
        </xdr:cNvPr>
        <xdr:cNvCxnSpPr/>
      </xdr:nvCxnSpPr>
      <xdr:spPr>
        <a:xfrm>
          <a:off x="11282680" y="6875962"/>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28C1F610-6035-4F91-8BC2-9088ED8FAA8F}"/>
            </a:ext>
          </a:extLst>
        </xdr:cNvPr>
        <xdr:cNvSpPr txBox="1"/>
      </xdr:nvSpPr>
      <xdr:spPr>
        <a:xfrm>
          <a:off x="13437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C1A45248-227A-43C1-953A-93F1903426AB}"/>
            </a:ext>
          </a:extLst>
        </xdr:cNvPr>
        <xdr:cNvSpPr txBox="1"/>
      </xdr:nvSpPr>
      <xdr:spPr>
        <a:xfrm>
          <a:off x="12675244" y="614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CEE0249E-C6EF-43CF-99D2-80270A21F1F2}"/>
            </a:ext>
          </a:extLst>
        </xdr:cNvPr>
        <xdr:cNvSpPr txBox="1"/>
      </xdr:nvSpPr>
      <xdr:spPr>
        <a:xfrm>
          <a:off x="11900544" y="611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8BD10FC-D87E-4F0F-8CB8-A2B2ECA1C04B}"/>
            </a:ext>
          </a:extLst>
        </xdr:cNvPr>
        <xdr:cNvSpPr txBox="1"/>
      </xdr:nvSpPr>
      <xdr:spPr>
        <a:xfrm>
          <a:off x="1110298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106697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8287093E-C127-4D64-AA7E-72C300A363B3}"/>
            </a:ext>
          </a:extLst>
        </xdr:cNvPr>
        <xdr:cNvSpPr txBox="1"/>
      </xdr:nvSpPr>
      <xdr:spPr>
        <a:xfrm>
          <a:off x="1343724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92001</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9BBBA972-3250-4A21-AE26-0C5DA653369A}"/>
            </a:ext>
          </a:extLst>
        </xdr:cNvPr>
        <xdr:cNvSpPr txBox="1"/>
      </xdr:nvSpPr>
      <xdr:spPr>
        <a:xfrm>
          <a:off x="12675244" y="69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70774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CF2349D-7CF3-4150-A41E-E6C7EBC10FF7}"/>
            </a:ext>
          </a:extLst>
        </xdr:cNvPr>
        <xdr:cNvSpPr txBox="1"/>
      </xdr:nvSpPr>
      <xdr:spPr>
        <a:xfrm>
          <a:off x="11900544" y="694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44649</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CECBEC98-63BF-4C10-A779-C352AD1D9722}"/>
            </a:ext>
          </a:extLst>
        </xdr:cNvPr>
        <xdr:cNvSpPr txBox="1"/>
      </xdr:nvSpPr>
      <xdr:spPr>
        <a:xfrm>
          <a:off x="11102984" y="691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9BA33932-D727-4A8B-8C47-AB04E08D04F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BEFDF72E-64F2-4005-84DD-CFC8B4DF56B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C37BCE57-B1F3-4A44-A025-971EF86E902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F1E3600C-0541-4AB7-BAE0-70CEB680571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E6451E78-40BB-4E0E-99AE-6A85754CD81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687CBC6F-6C51-4E1F-919D-1B172C3DE28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813B327D-2666-4747-83CD-E863CC0A4CA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2CA82723-8520-4CBE-B483-68CDB22418E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ED031487-E775-4901-B4AF-2F8D9A6BC01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8DD0BECF-A0E7-431E-8E4B-A6B8984F988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BFA5FAAF-02EE-4D76-B91C-9A83ABCD0B56}"/>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CE65F916-934D-41C2-B23E-C8A10E13018F}"/>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D58B184E-FE79-458F-925A-2624E9954898}"/>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3D145ACA-F321-4325-BC8F-AB19A195D7F3}"/>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5AE6273E-22AA-47D7-AA5A-D349237FF8B4}"/>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82577D6C-59BA-4116-9AEA-1847F4DFA881}"/>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55E03CF4-B9B9-4936-8A3F-7F3152DD364E}"/>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CD8FCD41-61AF-47E1-AE23-BD5EE9E9E4B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3E5E9D7A-2C63-44CB-A147-7E66652D0F8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15A086C6-3D25-4EEE-9ADA-C827FCE76332}"/>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3CF7D31D-6F9D-4B1F-A0A0-AC00DFCC24A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EDFD9B11-99C2-4162-BF91-8101DF1876E7}"/>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305453E9-37DC-4E4C-9277-8A98A176C01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958414DA-6CFB-4B43-8FC5-A6ACAB530C60}"/>
            </a:ext>
          </a:extLst>
        </xdr:cNvPr>
        <xdr:cNvCxnSpPr/>
      </xdr:nvCxnSpPr>
      <xdr:spPr>
        <a:xfrm flipV="1">
          <a:off x="19509104" y="582739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EA4B5E37-D0EC-4D24-B94F-DD59C4C9EA6F}"/>
            </a:ext>
          </a:extLst>
        </xdr:cNvPr>
        <xdr:cNvSpPr txBox="1"/>
      </xdr:nvSpPr>
      <xdr:spPr>
        <a:xfrm>
          <a:off x="19547840"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FBB0F3B6-3E35-4A90-A53A-B31D725160BA}"/>
            </a:ext>
          </a:extLst>
        </xdr:cNvPr>
        <xdr:cNvCxnSpPr/>
      </xdr:nvCxnSpPr>
      <xdr:spPr>
        <a:xfrm>
          <a:off x="194437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C910DED1-7A25-428B-AF50-A7DACCEB5FD4}"/>
            </a:ext>
          </a:extLst>
        </xdr:cNvPr>
        <xdr:cNvSpPr txBox="1"/>
      </xdr:nvSpPr>
      <xdr:spPr>
        <a:xfrm>
          <a:off x="1954784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C5511C58-60B9-4B7D-A363-7CD90505AFF8}"/>
            </a:ext>
          </a:extLst>
        </xdr:cNvPr>
        <xdr:cNvCxnSpPr/>
      </xdr:nvCxnSpPr>
      <xdr:spPr>
        <a:xfrm>
          <a:off x="19443700" y="5827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207D7624-2815-49F9-B2BC-9F64EE0D43AF}"/>
            </a:ext>
          </a:extLst>
        </xdr:cNvPr>
        <xdr:cNvSpPr txBox="1"/>
      </xdr:nvSpPr>
      <xdr:spPr>
        <a:xfrm>
          <a:off x="19547840" y="6646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96053923-D0C0-43E7-BD74-E62114956827}"/>
            </a:ext>
          </a:extLst>
        </xdr:cNvPr>
        <xdr:cNvSpPr/>
      </xdr:nvSpPr>
      <xdr:spPr>
        <a:xfrm>
          <a:off x="19458940" y="6668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61BACDC-9538-4F44-913D-5402B2E1F81D}"/>
            </a:ext>
          </a:extLst>
        </xdr:cNvPr>
        <xdr:cNvSpPr/>
      </xdr:nvSpPr>
      <xdr:spPr>
        <a:xfrm>
          <a:off x="18735040" y="6664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82F4354F-4ABA-46D4-8DD5-CDA30021D726}"/>
            </a:ext>
          </a:extLst>
        </xdr:cNvPr>
        <xdr:cNvSpPr/>
      </xdr:nvSpPr>
      <xdr:spPr>
        <a:xfrm>
          <a:off x="17937480" y="6664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65FB0931-D50E-41B5-A572-3B4316FEB208}"/>
            </a:ext>
          </a:extLst>
        </xdr:cNvPr>
        <xdr:cNvSpPr/>
      </xdr:nvSpPr>
      <xdr:spPr>
        <a:xfrm>
          <a:off x="17162780" y="666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A56EA24-DBA8-4EBE-B26D-9E5FF694D2C9}"/>
            </a:ext>
          </a:extLst>
        </xdr:cNvPr>
        <xdr:cNvSpPr/>
      </xdr:nvSpPr>
      <xdr:spPr>
        <a:xfrm>
          <a:off x="16388080" y="6683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3807B44-0A49-4AFC-905B-1CA67AD398D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B7B16A7-82A4-4A16-BAE0-496D67B6285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8ED370A-3D11-49C6-A262-D01635890BA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F733189F-79E7-4AC8-AFC8-E60357DA5E5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B190D16-A551-4DC3-8BAF-E524A8B6AFB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2540</xdr:rowOff>
    </xdr:from>
    <xdr:to>
      <xdr:col>116</xdr:col>
      <xdr:colOff>114300</xdr:colOff>
      <xdr:row>39</xdr:row>
      <xdr:rowOff>104140</xdr:rowOff>
    </xdr:to>
    <xdr:sp macro="" textlink="">
      <xdr:nvSpPr>
        <xdr:cNvPr id="495" name="楕円 494">
          <a:extLst>
            <a:ext uri="{FF2B5EF4-FFF2-40B4-BE49-F238E27FC236}">
              <a16:creationId xmlns:a16="http://schemas.microsoft.com/office/drawing/2014/main" id="{34C1450B-E102-4645-9144-319D00E7C065}"/>
            </a:ext>
          </a:extLst>
        </xdr:cNvPr>
        <xdr:cNvSpPr/>
      </xdr:nvSpPr>
      <xdr:spPr>
        <a:xfrm>
          <a:off x="1945894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25417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1456503E-C0B6-4425-AAD1-DED28510AB23}"/>
            </a:ext>
          </a:extLst>
        </xdr:cNvPr>
        <xdr:cNvSpPr txBox="1"/>
      </xdr:nvSpPr>
      <xdr:spPr>
        <a:xfrm>
          <a:off x="19547840"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12065</xdr:rowOff>
    </xdr:from>
    <xdr:to>
      <xdr:col>112</xdr:col>
      <xdr:colOff>38100</xdr:colOff>
      <xdr:row>39</xdr:row>
      <xdr:rowOff>113665</xdr:rowOff>
    </xdr:to>
    <xdr:sp macro="" textlink="">
      <xdr:nvSpPr>
        <xdr:cNvPr id="497" name="楕円 496">
          <a:extLst>
            <a:ext uri="{FF2B5EF4-FFF2-40B4-BE49-F238E27FC236}">
              <a16:creationId xmlns:a16="http://schemas.microsoft.com/office/drawing/2014/main" id="{BE8719C4-119A-4D2B-A412-ED94ECFC477D}"/>
            </a:ext>
          </a:extLst>
        </xdr:cNvPr>
        <xdr:cNvSpPr/>
      </xdr:nvSpPr>
      <xdr:spPr>
        <a:xfrm>
          <a:off x="18735040" y="65500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53340</xdr:rowOff>
    </xdr:from>
    <xdr:to>
      <xdr:col>116</xdr:col>
      <xdr:colOff>63500</xdr:colOff>
      <xdr:row>39</xdr:row>
      <xdr:rowOff>62865</xdr:rowOff>
    </xdr:to>
    <xdr:cxnSp macro="">
      <xdr:nvCxnSpPr>
        <xdr:cNvPr id="498" name="直線コネクタ 497">
          <a:extLst>
            <a:ext uri="{FF2B5EF4-FFF2-40B4-BE49-F238E27FC236}">
              <a16:creationId xmlns:a16="http://schemas.microsoft.com/office/drawing/2014/main" id="{1606D874-881A-4A91-B643-C0BEE38F1B44}"/>
            </a:ext>
          </a:extLst>
        </xdr:cNvPr>
        <xdr:cNvCxnSpPr/>
      </xdr:nvCxnSpPr>
      <xdr:spPr>
        <a:xfrm flipV="1">
          <a:off x="18778220" y="6591300"/>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19685</xdr:rowOff>
    </xdr:from>
    <xdr:to>
      <xdr:col>107</xdr:col>
      <xdr:colOff>101600</xdr:colOff>
      <xdr:row>39</xdr:row>
      <xdr:rowOff>121285</xdr:rowOff>
    </xdr:to>
    <xdr:sp macro="" textlink="">
      <xdr:nvSpPr>
        <xdr:cNvPr id="499" name="楕円 498">
          <a:extLst>
            <a:ext uri="{FF2B5EF4-FFF2-40B4-BE49-F238E27FC236}">
              <a16:creationId xmlns:a16="http://schemas.microsoft.com/office/drawing/2014/main" id="{E7CFF1E9-D3C7-455A-9B11-98FC9F033120}"/>
            </a:ext>
          </a:extLst>
        </xdr:cNvPr>
        <xdr:cNvSpPr/>
      </xdr:nvSpPr>
      <xdr:spPr>
        <a:xfrm>
          <a:off x="1793748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62865</xdr:rowOff>
    </xdr:from>
    <xdr:to>
      <xdr:col>111</xdr:col>
      <xdr:colOff>177800</xdr:colOff>
      <xdr:row>39</xdr:row>
      <xdr:rowOff>70485</xdr:rowOff>
    </xdr:to>
    <xdr:cxnSp macro="">
      <xdr:nvCxnSpPr>
        <xdr:cNvPr id="500" name="直線コネクタ 499">
          <a:extLst>
            <a:ext uri="{FF2B5EF4-FFF2-40B4-BE49-F238E27FC236}">
              <a16:creationId xmlns:a16="http://schemas.microsoft.com/office/drawing/2014/main" id="{F20219E1-6529-438C-876F-4467E71082FA}"/>
            </a:ext>
          </a:extLst>
        </xdr:cNvPr>
        <xdr:cNvCxnSpPr/>
      </xdr:nvCxnSpPr>
      <xdr:spPr>
        <a:xfrm flipV="1">
          <a:off x="17988280" y="6600825"/>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31115</xdr:rowOff>
    </xdr:from>
    <xdr:to>
      <xdr:col>102</xdr:col>
      <xdr:colOff>165100</xdr:colOff>
      <xdr:row>39</xdr:row>
      <xdr:rowOff>132715</xdr:rowOff>
    </xdr:to>
    <xdr:sp macro="" textlink="">
      <xdr:nvSpPr>
        <xdr:cNvPr id="501" name="楕円 500">
          <a:extLst>
            <a:ext uri="{FF2B5EF4-FFF2-40B4-BE49-F238E27FC236}">
              <a16:creationId xmlns:a16="http://schemas.microsoft.com/office/drawing/2014/main" id="{8363E358-1F12-4927-8687-AD8AA4FD8F37}"/>
            </a:ext>
          </a:extLst>
        </xdr:cNvPr>
        <xdr:cNvSpPr/>
      </xdr:nvSpPr>
      <xdr:spPr>
        <a:xfrm>
          <a:off x="1716278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70485</xdr:rowOff>
    </xdr:from>
    <xdr:to>
      <xdr:col>107</xdr:col>
      <xdr:colOff>50800</xdr:colOff>
      <xdr:row>39</xdr:row>
      <xdr:rowOff>81915</xdr:rowOff>
    </xdr:to>
    <xdr:cxnSp macro="">
      <xdr:nvCxnSpPr>
        <xdr:cNvPr id="502" name="直線コネクタ 501">
          <a:extLst>
            <a:ext uri="{FF2B5EF4-FFF2-40B4-BE49-F238E27FC236}">
              <a16:creationId xmlns:a16="http://schemas.microsoft.com/office/drawing/2014/main" id="{EA57C152-FA1F-494E-8FA0-5ECEBCD75035}"/>
            </a:ext>
          </a:extLst>
        </xdr:cNvPr>
        <xdr:cNvCxnSpPr/>
      </xdr:nvCxnSpPr>
      <xdr:spPr>
        <a:xfrm flipV="1">
          <a:off x="17213580" y="6608445"/>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40640</xdr:rowOff>
    </xdr:from>
    <xdr:to>
      <xdr:col>98</xdr:col>
      <xdr:colOff>38100</xdr:colOff>
      <xdr:row>39</xdr:row>
      <xdr:rowOff>142240</xdr:rowOff>
    </xdr:to>
    <xdr:sp macro="" textlink="">
      <xdr:nvSpPr>
        <xdr:cNvPr id="503" name="楕円 502">
          <a:extLst>
            <a:ext uri="{FF2B5EF4-FFF2-40B4-BE49-F238E27FC236}">
              <a16:creationId xmlns:a16="http://schemas.microsoft.com/office/drawing/2014/main" id="{11D52D5D-E7FA-4003-8054-943FF7BFCE9C}"/>
            </a:ext>
          </a:extLst>
        </xdr:cNvPr>
        <xdr:cNvSpPr/>
      </xdr:nvSpPr>
      <xdr:spPr>
        <a:xfrm>
          <a:off x="16388080" y="6578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81915</xdr:rowOff>
    </xdr:from>
    <xdr:to>
      <xdr:col>102</xdr:col>
      <xdr:colOff>114300</xdr:colOff>
      <xdr:row>39</xdr:row>
      <xdr:rowOff>91440</xdr:rowOff>
    </xdr:to>
    <xdr:cxnSp macro="">
      <xdr:nvCxnSpPr>
        <xdr:cNvPr id="504" name="直線コネクタ 503">
          <a:extLst>
            <a:ext uri="{FF2B5EF4-FFF2-40B4-BE49-F238E27FC236}">
              <a16:creationId xmlns:a16="http://schemas.microsoft.com/office/drawing/2014/main" id="{E4846023-3DEA-4645-86A0-0B7F280D3C62}"/>
            </a:ext>
          </a:extLst>
        </xdr:cNvPr>
        <xdr:cNvCxnSpPr/>
      </xdr:nvCxnSpPr>
      <xdr:spPr>
        <a:xfrm flipV="1">
          <a:off x="16431260" y="6619875"/>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61B426A3-428A-4AA3-8CA1-7E4BE9038716}"/>
            </a:ext>
          </a:extLst>
        </xdr:cNvPr>
        <xdr:cNvSpPr txBox="1"/>
      </xdr:nvSpPr>
      <xdr:spPr>
        <a:xfrm>
          <a:off x="18561127"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5726703C-DDC5-4A61-95D4-71EECD65AB70}"/>
            </a:ext>
          </a:extLst>
        </xdr:cNvPr>
        <xdr:cNvSpPr txBox="1"/>
      </xdr:nvSpPr>
      <xdr:spPr>
        <a:xfrm>
          <a:off x="17776267"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5D9BA8F7-081F-486E-8BB1-7CB50E8AC026}"/>
            </a:ext>
          </a:extLst>
        </xdr:cNvPr>
        <xdr:cNvSpPr txBox="1"/>
      </xdr:nvSpPr>
      <xdr:spPr>
        <a:xfrm>
          <a:off x="1700156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9D6ECD4E-C27C-474A-8BDE-696D3C21C7DC}"/>
            </a:ext>
          </a:extLst>
        </xdr:cNvPr>
        <xdr:cNvSpPr txBox="1"/>
      </xdr:nvSpPr>
      <xdr:spPr>
        <a:xfrm>
          <a:off x="16226867"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130192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BBD4E938-B96F-4D18-A509-AC59FA86A9B5}"/>
            </a:ext>
          </a:extLst>
        </xdr:cNvPr>
        <xdr:cNvSpPr txBox="1"/>
      </xdr:nvSpPr>
      <xdr:spPr>
        <a:xfrm>
          <a:off x="18561127" y="633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137812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7AFD55B-E656-4EE4-9899-4591CA93697D}"/>
            </a:ext>
          </a:extLst>
        </xdr:cNvPr>
        <xdr:cNvSpPr txBox="1"/>
      </xdr:nvSpPr>
      <xdr:spPr>
        <a:xfrm>
          <a:off x="17776267" y="6340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149242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9A907B98-2648-4653-B728-29FE624FC6C2}"/>
            </a:ext>
          </a:extLst>
        </xdr:cNvPr>
        <xdr:cNvSpPr txBox="1"/>
      </xdr:nvSpPr>
      <xdr:spPr>
        <a:xfrm>
          <a:off x="17001567" y="635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158767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F0A16D2D-C89C-4879-90E3-5A9ED9E7EE69}"/>
            </a:ext>
          </a:extLst>
        </xdr:cNvPr>
        <xdr:cNvSpPr txBox="1"/>
      </xdr:nvSpPr>
      <xdr:spPr>
        <a:xfrm>
          <a:off x="1622686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948404D-ACCD-4088-ACFE-C738B992241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6B5B3F95-4BA2-43F9-9C60-F3E74C99473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B72BA05D-C0F5-400E-928F-A3861013E85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C4079BC1-95CC-480A-B896-76851924B8F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334FEA0B-9BC1-46DB-BEF7-EC00CEFD5F3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8E014575-8494-4621-8387-2D4E8E15816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22ADFED0-8B46-4F80-875A-FF7A013943B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C00D487B-2BEE-4A7C-9892-61325A9E30C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E1C4703F-C869-44E7-930F-447DB61E6B1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E0CDDCF1-733C-4CE9-9F59-FC13320EBC1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44BB4AED-DEFC-4D3B-B44B-38DF408AAF1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6F0F9DA-7160-43F6-A737-527B72AB756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39148D98-CEE7-4D92-99F9-3734E295C525}"/>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100E0EDB-AE29-428E-ADD8-EB8B0C6DD7C1}"/>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415EF2E5-5AA8-41A3-8E18-00CE6841473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A52BEF70-76FE-4B7B-8D94-5BDEB419F735}"/>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8E1749EA-45D3-40E1-AF3C-B5D76EF9ACC4}"/>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918D74B0-1CEB-4DE5-8B10-B59DE97B4DC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6E077EF0-94B3-4AF7-A140-EF1AAC5A56C6}"/>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2E6116E-A625-4E54-BA8A-3C834F4C826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7BAC079B-1A45-4EBA-8083-4085ECBE785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2794AA6A-F7CB-4678-87E1-948B3D04946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26ADFEA3-6644-472C-8899-7A21D0D1C4E2}"/>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E8E197BF-99CB-4150-AB2E-0DA0B61FB2A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9D83D6BB-FC56-49C7-8F5B-50B65908E29B}"/>
            </a:ext>
          </a:extLst>
        </xdr:cNvPr>
        <xdr:cNvCxnSpPr/>
      </xdr:nvCxnSpPr>
      <xdr:spPr>
        <a:xfrm flipV="1">
          <a:off x="14375764" y="9530715"/>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70630A94-9E88-49C5-974D-E4EC63361A6F}"/>
            </a:ext>
          </a:extLst>
        </xdr:cNvPr>
        <xdr:cNvSpPr txBox="1"/>
      </xdr:nvSpPr>
      <xdr:spPr>
        <a:xfrm>
          <a:off x="1441450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3712039A-1FE5-4860-B483-B64F50F4C6F6}"/>
            </a:ext>
          </a:extLst>
        </xdr:cNvPr>
        <xdr:cNvCxnSpPr/>
      </xdr:nvCxnSpPr>
      <xdr:spPr>
        <a:xfrm>
          <a:off x="14287500" y="10570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52C293BB-744C-4FF6-BD87-AAA0103A6071}"/>
            </a:ext>
          </a:extLst>
        </xdr:cNvPr>
        <xdr:cNvSpPr txBox="1"/>
      </xdr:nvSpPr>
      <xdr:spPr>
        <a:xfrm>
          <a:off x="14414500" y="930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62F65D4A-11CA-46A6-86B6-6F0BFB150487}"/>
            </a:ext>
          </a:extLst>
        </xdr:cNvPr>
        <xdr:cNvCxnSpPr/>
      </xdr:nvCxnSpPr>
      <xdr:spPr>
        <a:xfrm>
          <a:off x="14287500" y="953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8B154674-94B2-4067-9ABF-CAB29CA28651}"/>
            </a:ext>
          </a:extLst>
        </xdr:cNvPr>
        <xdr:cNvSpPr txBox="1"/>
      </xdr:nvSpPr>
      <xdr:spPr>
        <a:xfrm>
          <a:off x="14414500" y="1011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4633DADB-50E7-40BB-9398-0F113E5A0DB5}"/>
            </a:ext>
          </a:extLst>
        </xdr:cNvPr>
        <xdr:cNvSpPr/>
      </xdr:nvSpPr>
      <xdr:spPr>
        <a:xfrm>
          <a:off x="14325600" y="101333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A80CC6FA-3EF2-46C1-961E-E54A96A0F17A}"/>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5C25F70D-3A80-4F05-A682-D5BEFFF582C3}"/>
            </a:ext>
          </a:extLst>
        </xdr:cNvPr>
        <xdr:cNvSpPr/>
      </xdr:nvSpPr>
      <xdr:spPr>
        <a:xfrm>
          <a:off x="12804140"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40797F2C-D1AF-43B7-AE1D-DE76C5327652}"/>
            </a:ext>
          </a:extLst>
        </xdr:cNvPr>
        <xdr:cNvSpPr/>
      </xdr:nvSpPr>
      <xdr:spPr>
        <a:xfrm>
          <a:off x="1202944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18945C5B-4039-460A-9917-87D65566BAB1}"/>
            </a:ext>
          </a:extLst>
        </xdr:cNvPr>
        <xdr:cNvSpPr/>
      </xdr:nvSpPr>
      <xdr:spPr>
        <a:xfrm>
          <a:off x="1123188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96F7626-1795-492B-99FA-ACCA2767EAB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08CB460-CC28-41AA-A1BE-EB8ECB1102D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C37B6055-12CD-4241-843A-A5F80EBE85D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B2263954-1610-49C4-AD3D-DBED690CF59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6F106E0A-2777-4B1B-80AD-D8F11131F88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553" name="楕円 552">
          <a:extLst>
            <a:ext uri="{FF2B5EF4-FFF2-40B4-BE49-F238E27FC236}">
              <a16:creationId xmlns:a16="http://schemas.microsoft.com/office/drawing/2014/main" id="{60AAD74D-5434-47F7-8F0E-C7DF11F94E5F}"/>
            </a:ext>
          </a:extLst>
        </xdr:cNvPr>
        <xdr:cNvSpPr/>
      </xdr:nvSpPr>
      <xdr:spPr>
        <a:xfrm>
          <a:off x="14325600" y="101066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71137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18000F3E-56EE-4717-AACF-82B7FAC4A20E}"/>
            </a:ext>
          </a:extLst>
        </xdr:cNvPr>
        <xdr:cNvSpPr txBox="1"/>
      </xdr:nvSpPr>
      <xdr:spPr>
        <a:xfrm>
          <a:off x="14414500"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17780</xdr:rowOff>
    </xdr:from>
    <xdr:to>
      <xdr:col>81</xdr:col>
      <xdr:colOff>101600</xdr:colOff>
      <xdr:row>60</xdr:row>
      <xdr:rowOff>119380</xdr:rowOff>
    </xdr:to>
    <xdr:sp macro="" textlink="">
      <xdr:nvSpPr>
        <xdr:cNvPr id="555" name="楕円 554">
          <a:extLst>
            <a:ext uri="{FF2B5EF4-FFF2-40B4-BE49-F238E27FC236}">
              <a16:creationId xmlns:a16="http://schemas.microsoft.com/office/drawing/2014/main" id="{CF135BDC-9E64-4E55-A8E4-031FCE1B4B5A}"/>
            </a:ext>
          </a:extLst>
        </xdr:cNvPr>
        <xdr:cNvSpPr/>
      </xdr:nvSpPr>
      <xdr:spPr>
        <a:xfrm>
          <a:off x="1357884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68580</xdr:rowOff>
    </xdr:from>
    <xdr:to>
      <xdr:col>85</xdr:col>
      <xdr:colOff>127000</xdr:colOff>
      <xdr:row>60</xdr:row>
      <xdr:rowOff>99060</xdr:rowOff>
    </xdr:to>
    <xdr:cxnSp macro="">
      <xdr:nvCxnSpPr>
        <xdr:cNvPr id="556" name="直線コネクタ 555">
          <a:extLst>
            <a:ext uri="{FF2B5EF4-FFF2-40B4-BE49-F238E27FC236}">
              <a16:creationId xmlns:a16="http://schemas.microsoft.com/office/drawing/2014/main" id="{67ECB212-7F89-4EB5-8757-1DE752982F90}"/>
            </a:ext>
          </a:extLst>
        </xdr:cNvPr>
        <xdr:cNvCxnSpPr/>
      </xdr:nvCxnSpPr>
      <xdr:spPr>
        <a:xfrm>
          <a:off x="13629640" y="10126980"/>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57" name="楕円 556">
          <a:extLst>
            <a:ext uri="{FF2B5EF4-FFF2-40B4-BE49-F238E27FC236}">
              <a16:creationId xmlns:a16="http://schemas.microsoft.com/office/drawing/2014/main" id="{11DDF7AC-6648-4110-BB20-6F840E2CBBEB}"/>
            </a:ext>
          </a:extLst>
        </xdr:cNvPr>
        <xdr:cNvSpPr/>
      </xdr:nvSpPr>
      <xdr:spPr>
        <a:xfrm>
          <a:off x="12804140" y="10045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34290</xdr:rowOff>
    </xdr:from>
    <xdr:to>
      <xdr:col>81</xdr:col>
      <xdr:colOff>50800</xdr:colOff>
      <xdr:row>60</xdr:row>
      <xdr:rowOff>68580</xdr:rowOff>
    </xdr:to>
    <xdr:cxnSp macro="">
      <xdr:nvCxnSpPr>
        <xdr:cNvPr id="558" name="直線コネクタ 557">
          <a:extLst>
            <a:ext uri="{FF2B5EF4-FFF2-40B4-BE49-F238E27FC236}">
              <a16:creationId xmlns:a16="http://schemas.microsoft.com/office/drawing/2014/main" id="{3C63911C-917E-458B-B40A-E5F47F080730}"/>
            </a:ext>
          </a:extLst>
        </xdr:cNvPr>
        <xdr:cNvCxnSpPr/>
      </xdr:nvCxnSpPr>
      <xdr:spPr>
        <a:xfrm>
          <a:off x="12854940" y="1009269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118745</xdr:rowOff>
    </xdr:from>
    <xdr:to>
      <xdr:col>72</xdr:col>
      <xdr:colOff>38100</xdr:colOff>
      <xdr:row>60</xdr:row>
      <xdr:rowOff>48895</xdr:rowOff>
    </xdr:to>
    <xdr:sp macro="" textlink="">
      <xdr:nvSpPr>
        <xdr:cNvPr id="559" name="楕円 558">
          <a:extLst>
            <a:ext uri="{FF2B5EF4-FFF2-40B4-BE49-F238E27FC236}">
              <a16:creationId xmlns:a16="http://schemas.microsoft.com/office/drawing/2014/main" id="{D72E0940-0CED-4993-9B0B-1845383B7B42}"/>
            </a:ext>
          </a:extLst>
        </xdr:cNvPr>
        <xdr:cNvSpPr/>
      </xdr:nvSpPr>
      <xdr:spPr>
        <a:xfrm>
          <a:off x="12029440" y="10009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169545</xdr:rowOff>
    </xdr:from>
    <xdr:to>
      <xdr:col>76</xdr:col>
      <xdr:colOff>114300</xdr:colOff>
      <xdr:row>60</xdr:row>
      <xdr:rowOff>34290</xdr:rowOff>
    </xdr:to>
    <xdr:cxnSp macro="">
      <xdr:nvCxnSpPr>
        <xdr:cNvPr id="560" name="直線コネクタ 559">
          <a:extLst>
            <a:ext uri="{FF2B5EF4-FFF2-40B4-BE49-F238E27FC236}">
              <a16:creationId xmlns:a16="http://schemas.microsoft.com/office/drawing/2014/main" id="{9E581463-ADA1-4C5E-96BC-6DBFE258262F}"/>
            </a:ext>
          </a:extLst>
        </xdr:cNvPr>
        <xdr:cNvCxnSpPr/>
      </xdr:nvCxnSpPr>
      <xdr:spPr>
        <a:xfrm>
          <a:off x="12072620" y="1006030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80645</xdr:rowOff>
    </xdr:from>
    <xdr:to>
      <xdr:col>67</xdr:col>
      <xdr:colOff>101600</xdr:colOff>
      <xdr:row>60</xdr:row>
      <xdr:rowOff>10795</xdr:rowOff>
    </xdr:to>
    <xdr:sp macro="" textlink="">
      <xdr:nvSpPr>
        <xdr:cNvPr id="561" name="楕円 560">
          <a:extLst>
            <a:ext uri="{FF2B5EF4-FFF2-40B4-BE49-F238E27FC236}">
              <a16:creationId xmlns:a16="http://schemas.microsoft.com/office/drawing/2014/main" id="{91967E3A-0728-4819-A8CA-91FFDB430DCB}"/>
            </a:ext>
          </a:extLst>
        </xdr:cNvPr>
        <xdr:cNvSpPr/>
      </xdr:nvSpPr>
      <xdr:spPr>
        <a:xfrm>
          <a:off x="11231880" y="9971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131445</xdr:rowOff>
    </xdr:from>
    <xdr:to>
      <xdr:col>71</xdr:col>
      <xdr:colOff>177800</xdr:colOff>
      <xdr:row>59</xdr:row>
      <xdr:rowOff>169545</xdr:rowOff>
    </xdr:to>
    <xdr:cxnSp macro="">
      <xdr:nvCxnSpPr>
        <xdr:cNvPr id="562" name="直線コネクタ 561">
          <a:extLst>
            <a:ext uri="{FF2B5EF4-FFF2-40B4-BE49-F238E27FC236}">
              <a16:creationId xmlns:a16="http://schemas.microsoft.com/office/drawing/2014/main" id="{17AB5F86-5F14-4131-BC6C-FDDD29C1AFAB}"/>
            </a:ext>
          </a:extLst>
        </xdr:cNvPr>
        <xdr:cNvCxnSpPr/>
      </xdr:nvCxnSpPr>
      <xdr:spPr>
        <a:xfrm>
          <a:off x="11282680" y="1002220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D03E571D-C8E8-45AB-A306-D81D6BD22881}"/>
            </a:ext>
          </a:extLst>
        </xdr:cNvPr>
        <xdr:cNvSpPr txBox="1"/>
      </xdr:nvSpPr>
      <xdr:spPr>
        <a:xfrm>
          <a:off x="134372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6265DB1E-59BE-4E99-8E90-43930189A15A}"/>
            </a:ext>
          </a:extLst>
        </xdr:cNvPr>
        <xdr:cNvSpPr txBox="1"/>
      </xdr:nvSpPr>
      <xdr:spPr>
        <a:xfrm>
          <a:off x="126752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F8BEF87C-3EA7-4718-8A60-2AF32D77F50C}"/>
            </a:ext>
          </a:extLst>
        </xdr:cNvPr>
        <xdr:cNvSpPr txBox="1"/>
      </xdr:nvSpPr>
      <xdr:spPr>
        <a:xfrm>
          <a:off x="119005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6DB68D98-079F-4737-BCC2-95B1AC730FCB}"/>
            </a:ext>
          </a:extLst>
        </xdr:cNvPr>
        <xdr:cNvSpPr txBox="1"/>
      </xdr:nvSpPr>
      <xdr:spPr>
        <a:xfrm>
          <a:off x="1110298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135907</xdr:rowOff>
    </xdr:from>
    <xdr:ext cx="405111" cy="259045"/>
    <xdr:sp macro="" textlink="">
      <xdr:nvSpPr>
        <xdr:cNvPr id="567" name="n_1mainValue【学校施設】&#10;有形固定資産減価償却率">
          <a:extLst>
            <a:ext uri="{FF2B5EF4-FFF2-40B4-BE49-F238E27FC236}">
              <a16:creationId xmlns:a16="http://schemas.microsoft.com/office/drawing/2014/main" id="{6C4BFCB6-C3D6-4F6D-BB14-5E991617B9C7}"/>
            </a:ext>
          </a:extLst>
        </xdr:cNvPr>
        <xdr:cNvSpPr txBox="1"/>
      </xdr:nvSpPr>
      <xdr:spPr>
        <a:xfrm>
          <a:off x="134372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568" name="n_2mainValue【学校施設】&#10;有形固定資産減価償却率">
          <a:extLst>
            <a:ext uri="{FF2B5EF4-FFF2-40B4-BE49-F238E27FC236}">
              <a16:creationId xmlns:a16="http://schemas.microsoft.com/office/drawing/2014/main" id="{911C388E-C6C1-4856-86CF-BDAAD429F2C8}"/>
            </a:ext>
          </a:extLst>
        </xdr:cNvPr>
        <xdr:cNvSpPr txBox="1"/>
      </xdr:nvSpPr>
      <xdr:spPr>
        <a:xfrm>
          <a:off x="126752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65422</xdr:rowOff>
    </xdr:from>
    <xdr:ext cx="405111" cy="259045"/>
    <xdr:sp macro="" textlink="">
      <xdr:nvSpPr>
        <xdr:cNvPr id="569" name="n_3mainValue【学校施設】&#10;有形固定資産減価償却率">
          <a:extLst>
            <a:ext uri="{FF2B5EF4-FFF2-40B4-BE49-F238E27FC236}">
              <a16:creationId xmlns:a16="http://schemas.microsoft.com/office/drawing/2014/main" id="{470E0BDD-F9A0-4BB4-8256-23C738754ED4}"/>
            </a:ext>
          </a:extLst>
        </xdr:cNvPr>
        <xdr:cNvSpPr txBox="1"/>
      </xdr:nvSpPr>
      <xdr:spPr>
        <a:xfrm>
          <a:off x="119005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27322</xdr:rowOff>
    </xdr:from>
    <xdr:ext cx="405111" cy="259045"/>
    <xdr:sp macro="" textlink="">
      <xdr:nvSpPr>
        <xdr:cNvPr id="570" name="n_4mainValue【学校施設】&#10;有形固定資産減価償却率">
          <a:extLst>
            <a:ext uri="{FF2B5EF4-FFF2-40B4-BE49-F238E27FC236}">
              <a16:creationId xmlns:a16="http://schemas.microsoft.com/office/drawing/2014/main" id="{DC2A50D9-7FA7-43D1-8306-C2E99E84A416}"/>
            </a:ext>
          </a:extLst>
        </xdr:cNvPr>
        <xdr:cNvSpPr txBox="1"/>
      </xdr:nvSpPr>
      <xdr:spPr>
        <a:xfrm>
          <a:off x="1110298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AA151607-6A77-4E69-9A9A-9174CAB919A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574DA6D4-80FC-4998-82AE-6751BB7C424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7FC4CE11-8CF6-4655-A404-E53003F31A9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6FF5B9DE-692E-49D4-9644-B0E09ED92D8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2913F137-A50F-4342-9F6E-7AD5303BCAA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1289B6D3-3674-4DC0-A432-AA1C0E7AF24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804BA9CE-D8D9-4BBD-9977-5D6CA5F7180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86C0D8EA-09A2-43D3-8D84-9B7AD3282CE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4BB2958E-CF54-4B8F-B74F-7808C8B31E2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F475B4A6-B1A8-49E5-A359-E953EBBE0D6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C9672C4A-CB7A-4397-9877-129E60467AA9}"/>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5E0811A2-68EB-4941-BB4E-A3A81F13AD47}"/>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73C6904A-6823-4C1D-BC13-23232A222A4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F0A855B-2493-40C5-95A6-A29F049B3BFC}"/>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E6CECCD0-378A-43F0-B38F-6CF388C7FDBF}"/>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DAE3223D-699F-43C2-B1E1-027355B8BFDD}"/>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47FE6BD3-1274-4C54-AF5B-F9A93294DA42}"/>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8A18F6D6-BBC4-465A-B60C-5943C5BE75BC}"/>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E519336E-BA9A-4CA6-9A27-8E7860E8963D}"/>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4D78DE7D-52E5-4516-8304-F0F8E83DF6E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4073EE34-819D-4C11-832F-11D2BBB237C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662ECE65-A65A-4200-BA5F-C19F6FC6049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B720A5E7-D573-4BDF-BF24-4B5E727D7582}"/>
            </a:ext>
          </a:extLst>
        </xdr:cNvPr>
        <xdr:cNvCxnSpPr/>
      </xdr:nvCxnSpPr>
      <xdr:spPr>
        <a:xfrm flipV="1">
          <a:off x="19509104" y="9647834"/>
          <a:ext cx="0" cy="102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5410774-215C-45B0-8DD8-87144DC6C65F}"/>
            </a:ext>
          </a:extLst>
        </xdr:cNvPr>
        <xdr:cNvSpPr txBox="1"/>
      </xdr:nvSpPr>
      <xdr:spPr>
        <a:xfrm>
          <a:off x="19547840" y="1067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16606FB7-A577-4C58-9C80-0DB4691D43DA}"/>
            </a:ext>
          </a:extLst>
        </xdr:cNvPr>
        <xdr:cNvCxnSpPr/>
      </xdr:nvCxnSpPr>
      <xdr:spPr>
        <a:xfrm>
          <a:off x="19443700" y="106687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66DD14F0-D1B5-4428-90AA-08D5FE29649A}"/>
            </a:ext>
          </a:extLst>
        </xdr:cNvPr>
        <xdr:cNvSpPr txBox="1"/>
      </xdr:nvSpPr>
      <xdr:spPr>
        <a:xfrm>
          <a:off x="19547840" y="942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F379132A-8EC6-41FC-8935-5B11A0139ED5}"/>
            </a:ext>
          </a:extLst>
        </xdr:cNvPr>
        <xdr:cNvCxnSpPr/>
      </xdr:nvCxnSpPr>
      <xdr:spPr>
        <a:xfrm>
          <a:off x="19443700" y="9647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D0CB4625-ADB7-4472-8CD3-04CB33EC73C3}"/>
            </a:ext>
          </a:extLst>
        </xdr:cNvPr>
        <xdr:cNvSpPr txBox="1"/>
      </xdr:nvSpPr>
      <xdr:spPr>
        <a:xfrm>
          <a:off x="19547840" y="101839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7783587A-FEDA-4C79-AB61-F3D280420D60}"/>
            </a:ext>
          </a:extLst>
        </xdr:cNvPr>
        <xdr:cNvSpPr/>
      </xdr:nvSpPr>
      <xdr:spPr>
        <a:xfrm>
          <a:off x="19458940" y="10205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DFD874B7-9ADE-4259-A190-0874E3CEDD80}"/>
            </a:ext>
          </a:extLst>
        </xdr:cNvPr>
        <xdr:cNvSpPr/>
      </xdr:nvSpPr>
      <xdr:spPr>
        <a:xfrm>
          <a:off x="18735040" y="10220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BBFEEC5E-0F92-4952-979D-9BBA398C5ADF}"/>
            </a:ext>
          </a:extLst>
        </xdr:cNvPr>
        <xdr:cNvSpPr/>
      </xdr:nvSpPr>
      <xdr:spPr>
        <a:xfrm>
          <a:off x="17937480" y="10220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225A82A6-58E2-4600-9F36-C7D8D9B121C8}"/>
            </a:ext>
          </a:extLst>
        </xdr:cNvPr>
        <xdr:cNvSpPr/>
      </xdr:nvSpPr>
      <xdr:spPr>
        <a:xfrm>
          <a:off x="17162780" y="10227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3D13BC1A-ACCC-4C7E-96B9-DAFBB086948F}"/>
            </a:ext>
          </a:extLst>
        </xdr:cNvPr>
        <xdr:cNvSpPr/>
      </xdr:nvSpPr>
      <xdr:spPr>
        <a:xfrm>
          <a:off x="16388080" y="102502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232F78D-EFE2-4BA6-8BF5-4DB5A778354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69D1134-F75B-4BB7-80F8-958F6D8C863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E3D178B-EA45-4F63-8683-B13BCC46FDE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A0B8607-D6E5-4309-A524-9A4D293E8BE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F51FB-3A35-4081-ACA7-884457CD195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122021</xdr:rowOff>
    </xdr:from>
    <xdr:to>
      <xdr:col>116</xdr:col>
      <xdr:colOff>114300</xdr:colOff>
      <xdr:row>61</xdr:row>
      <xdr:rowOff>52171</xdr:rowOff>
    </xdr:to>
    <xdr:sp macro="" textlink="">
      <xdr:nvSpPr>
        <xdr:cNvPr id="609" name="楕円 608">
          <a:extLst>
            <a:ext uri="{FF2B5EF4-FFF2-40B4-BE49-F238E27FC236}">
              <a16:creationId xmlns:a16="http://schemas.microsoft.com/office/drawing/2014/main" id="{49E9471D-16FE-406B-944D-9754A2B9AAB7}"/>
            </a:ext>
          </a:extLst>
        </xdr:cNvPr>
        <xdr:cNvSpPr/>
      </xdr:nvSpPr>
      <xdr:spPr>
        <a:xfrm>
          <a:off x="19458940" y="101804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144898</xdr:rowOff>
    </xdr:from>
    <xdr:ext cx="469744" cy="259045"/>
    <xdr:sp macro="" textlink="">
      <xdr:nvSpPr>
        <xdr:cNvPr id="610" name="【学校施設】&#10;一人当たり面積該当値テキスト">
          <a:extLst>
            <a:ext uri="{FF2B5EF4-FFF2-40B4-BE49-F238E27FC236}">
              <a16:creationId xmlns:a16="http://schemas.microsoft.com/office/drawing/2014/main" id="{4C051B1D-21E9-4660-9FB0-10981E5C24C1}"/>
            </a:ext>
          </a:extLst>
        </xdr:cNvPr>
        <xdr:cNvSpPr txBox="1"/>
      </xdr:nvSpPr>
      <xdr:spPr>
        <a:xfrm>
          <a:off x="19547840" y="1003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140767</xdr:rowOff>
    </xdr:from>
    <xdr:to>
      <xdr:col>112</xdr:col>
      <xdr:colOff>38100</xdr:colOff>
      <xdr:row>61</xdr:row>
      <xdr:rowOff>70917</xdr:rowOff>
    </xdr:to>
    <xdr:sp macro="" textlink="">
      <xdr:nvSpPr>
        <xdr:cNvPr id="611" name="楕円 610">
          <a:extLst>
            <a:ext uri="{FF2B5EF4-FFF2-40B4-BE49-F238E27FC236}">
              <a16:creationId xmlns:a16="http://schemas.microsoft.com/office/drawing/2014/main" id="{EC170485-F6D7-4C57-BA46-4C49F1104C5E}"/>
            </a:ext>
          </a:extLst>
        </xdr:cNvPr>
        <xdr:cNvSpPr/>
      </xdr:nvSpPr>
      <xdr:spPr>
        <a:xfrm>
          <a:off x="18735040" y="101991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1371</xdr:rowOff>
    </xdr:from>
    <xdr:to>
      <xdr:col>116</xdr:col>
      <xdr:colOff>63500</xdr:colOff>
      <xdr:row>61</xdr:row>
      <xdr:rowOff>20117</xdr:rowOff>
    </xdr:to>
    <xdr:cxnSp macro="">
      <xdr:nvCxnSpPr>
        <xdr:cNvPr id="612" name="直線コネクタ 611">
          <a:extLst>
            <a:ext uri="{FF2B5EF4-FFF2-40B4-BE49-F238E27FC236}">
              <a16:creationId xmlns:a16="http://schemas.microsoft.com/office/drawing/2014/main" id="{BC283E3E-37F6-498A-9DAA-FE26CA77E0CB}"/>
            </a:ext>
          </a:extLst>
        </xdr:cNvPr>
        <xdr:cNvCxnSpPr/>
      </xdr:nvCxnSpPr>
      <xdr:spPr>
        <a:xfrm flipV="1">
          <a:off x="18778220" y="10227411"/>
          <a:ext cx="73152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158597</xdr:rowOff>
    </xdr:from>
    <xdr:to>
      <xdr:col>107</xdr:col>
      <xdr:colOff>101600</xdr:colOff>
      <xdr:row>61</xdr:row>
      <xdr:rowOff>88747</xdr:rowOff>
    </xdr:to>
    <xdr:sp macro="" textlink="">
      <xdr:nvSpPr>
        <xdr:cNvPr id="613" name="楕円 612">
          <a:extLst>
            <a:ext uri="{FF2B5EF4-FFF2-40B4-BE49-F238E27FC236}">
              <a16:creationId xmlns:a16="http://schemas.microsoft.com/office/drawing/2014/main" id="{AEF03E40-8FEB-43D0-99EB-E75B24608FB5}"/>
            </a:ext>
          </a:extLst>
        </xdr:cNvPr>
        <xdr:cNvSpPr/>
      </xdr:nvSpPr>
      <xdr:spPr>
        <a:xfrm>
          <a:off x="17937480" y="102169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20117</xdr:rowOff>
    </xdr:from>
    <xdr:to>
      <xdr:col>111</xdr:col>
      <xdr:colOff>177800</xdr:colOff>
      <xdr:row>61</xdr:row>
      <xdr:rowOff>37947</xdr:rowOff>
    </xdr:to>
    <xdr:cxnSp macro="">
      <xdr:nvCxnSpPr>
        <xdr:cNvPr id="614" name="直線コネクタ 613">
          <a:extLst>
            <a:ext uri="{FF2B5EF4-FFF2-40B4-BE49-F238E27FC236}">
              <a16:creationId xmlns:a16="http://schemas.microsoft.com/office/drawing/2014/main" id="{7EC43E17-0049-4C96-ABB1-8648A1E4EAA3}"/>
            </a:ext>
          </a:extLst>
        </xdr:cNvPr>
        <xdr:cNvCxnSpPr/>
      </xdr:nvCxnSpPr>
      <xdr:spPr>
        <a:xfrm flipV="1">
          <a:off x="17988280" y="10246157"/>
          <a:ext cx="78994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7721</xdr:rowOff>
    </xdr:from>
    <xdr:to>
      <xdr:col>102</xdr:col>
      <xdr:colOff>165100</xdr:colOff>
      <xdr:row>61</xdr:row>
      <xdr:rowOff>109321</xdr:rowOff>
    </xdr:to>
    <xdr:sp macro="" textlink="">
      <xdr:nvSpPr>
        <xdr:cNvPr id="615" name="楕円 614">
          <a:extLst>
            <a:ext uri="{FF2B5EF4-FFF2-40B4-BE49-F238E27FC236}">
              <a16:creationId xmlns:a16="http://schemas.microsoft.com/office/drawing/2014/main" id="{108C1338-5F1D-4349-AC41-FD10B77386A3}"/>
            </a:ext>
          </a:extLst>
        </xdr:cNvPr>
        <xdr:cNvSpPr/>
      </xdr:nvSpPr>
      <xdr:spPr>
        <a:xfrm>
          <a:off x="17162780" y="1023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37947</xdr:rowOff>
    </xdr:from>
    <xdr:to>
      <xdr:col>107</xdr:col>
      <xdr:colOff>50800</xdr:colOff>
      <xdr:row>61</xdr:row>
      <xdr:rowOff>58521</xdr:rowOff>
    </xdr:to>
    <xdr:cxnSp macro="">
      <xdr:nvCxnSpPr>
        <xdr:cNvPr id="616" name="直線コネクタ 615">
          <a:extLst>
            <a:ext uri="{FF2B5EF4-FFF2-40B4-BE49-F238E27FC236}">
              <a16:creationId xmlns:a16="http://schemas.microsoft.com/office/drawing/2014/main" id="{00A7BBD9-7B8A-4122-97DE-9D9E8F4D9E51}"/>
            </a:ext>
          </a:extLst>
        </xdr:cNvPr>
        <xdr:cNvCxnSpPr/>
      </xdr:nvCxnSpPr>
      <xdr:spPr>
        <a:xfrm flipV="1">
          <a:off x="17213580" y="10263987"/>
          <a:ext cx="7747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24638</xdr:rowOff>
    </xdr:from>
    <xdr:to>
      <xdr:col>98</xdr:col>
      <xdr:colOff>38100</xdr:colOff>
      <xdr:row>61</xdr:row>
      <xdr:rowOff>126238</xdr:rowOff>
    </xdr:to>
    <xdr:sp macro="" textlink="">
      <xdr:nvSpPr>
        <xdr:cNvPr id="617" name="楕円 616">
          <a:extLst>
            <a:ext uri="{FF2B5EF4-FFF2-40B4-BE49-F238E27FC236}">
              <a16:creationId xmlns:a16="http://schemas.microsoft.com/office/drawing/2014/main" id="{E93F3B8A-0600-47EC-B6CC-B3CBA07D0896}"/>
            </a:ext>
          </a:extLst>
        </xdr:cNvPr>
        <xdr:cNvSpPr/>
      </xdr:nvSpPr>
      <xdr:spPr>
        <a:xfrm>
          <a:off x="16388080" y="102506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58521</xdr:rowOff>
    </xdr:from>
    <xdr:to>
      <xdr:col>102</xdr:col>
      <xdr:colOff>114300</xdr:colOff>
      <xdr:row>61</xdr:row>
      <xdr:rowOff>75438</xdr:rowOff>
    </xdr:to>
    <xdr:cxnSp macro="">
      <xdr:nvCxnSpPr>
        <xdr:cNvPr id="618" name="直線コネクタ 617">
          <a:extLst>
            <a:ext uri="{FF2B5EF4-FFF2-40B4-BE49-F238E27FC236}">
              <a16:creationId xmlns:a16="http://schemas.microsoft.com/office/drawing/2014/main" id="{BD487FDC-368C-4303-A1F7-57988F02FF0A}"/>
            </a:ext>
          </a:extLst>
        </xdr:cNvPr>
        <xdr:cNvCxnSpPr/>
      </xdr:nvCxnSpPr>
      <xdr:spPr>
        <a:xfrm flipV="1">
          <a:off x="16431260" y="10284561"/>
          <a:ext cx="78232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948CFC4F-8BE5-46E1-A6E3-081D61E4275B}"/>
            </a:ext>
          </a:extLst>
        </xdr:cNvPr>
        <xdr:cNvSpPr txBox="1"/>
      </xdr:nvSpPr>
      <xdr:spPr>
        <a:xfrm>
          <a:off x="18561127" y="1030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C94FAF09-D302-4D31-8EF6-A3F1FB75A378}"/>
            </a:ext>
          </a:extLst>
        </xdr:cNvPr>
        <xdr:cNvSpPr txBox="1"/>
      </xdr:nvSpPr>
      <xdr:spPr>
        <a:xfrm>
          <a:off x="17776267" y="1030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CA1B5630-0A9E-4F3B-8070-160AF9E3CE8A}"/>
            </a:ext>
          </a:extLst>
        </xdr:cNvPr>
        <xdr:cNvSpPr txBox="1"/>
      </xdr:nvSpPr>
      <xdr:spPr>
        <a:xfrm>
          <a:off x="17001567" y="1000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533EB330-1CB1-43E4-ACF7-A34BB2E2BB03}"/>
            </a:ext>
          </a:extLst>
        </xdr:cNvPr>
        <xdr:cNvSpPr txBox="1"/>
      </xdr:nvSpPr>
      <xdr:spPr>
        <a:xfrm>
          <a:off x="16226867" y="1003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87444</xdr:rowOff>
    </xdr:from>
    <xdr:ext cx="469744" cy="259045"/>
    <xdr:sp macro="" textlink="">
      <xdr:nvSpPr>
        <xdr:cNvPr id="623" name="n_1mainValue【学校施設】&#10;一人当たり面積">
          <a:extLst>
            <a:ext uri="{FF2B5EF4-FFF2-40B4-BE49-F238E27FC236}">
              <a16:creationId xmlns:a16="http://schemas.microsoft.com/office/drawing/2014/main" id="{5641D8AE-2389-41C7-BC38-4BFBC1C4887C}"/>
            </a:ext>
          </a:extLst>
        </xdr:cNvPr>
        <xdr:cNvSpPr txBox="1"/>
      </xdr:nvSpPr>
      <xdr:spPr>
        <a:xfrm>
          <a:off x="18561127" y="9978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105274</xdr:rowOff>
    </xdr:from>
    <xdr:ext cx="469744" cy="259045"/>
    <xdr:sp macro="" textlink="">
      <xdr:nvSpPr>
        <xdr:cNvPr id="624" name="n_2mainValue【学校施設】&#10;一人当たり面積">
          <a:extLst>
            <a:ext uri="{FF2B5EF4-FFF2-40B4-BE49-F238E27FC236}">
              <a16:creationId xmlns:a16="http://schemas.microsoft.com/office/drawing/2014/main" id="{2707EF61-AA9F-416A-8768-31E8271FC1F7}"/>
            </a:ext>
          </a:extLst>
        </xdr:cNvPr>
        <xdr:cNvSpPr txBox="1"/>
      </xdr:nvSpPr>
      <xdr:spPr>
        <a:xfrm>
          <a:off x="17776267" y="999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100448</xdr:rowOff>
    </xdr:from>
    <xdr:ext cx="469744" cy="259045"/>
    <xdr:sp macro="" textlink="">
      <xdr:nvSpPr>
        <xdr:cNvPr id="625" name="n_3mainValue【学校施設】&#10;一人当たり面積">
          <a:extLst>
            <a:ext uri="{FF2B5EF4-FFF2-40B4-BE49-F238E27FC236}">
              <a16:creationId xmlns:a16="http://schemas.microsoft.com/office/drawing/2014/main" id="{9365FE33-7203-4542-AA6E-7057B2879832}"/>
            </a:ext>
          </a:extLst>
        </xdr:cNvPr>
        <xdr:cNvSpPr txBox="1"/>
      </xdr:nvSpPr>
      <xdr:spPr>
        <a:xfrm>
          <a:off x="17001567" y="1032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117365</xdr:rowOff>
    </xdr:from>
    <xdr:ext cx="469744" cy="259045"/>
    <xdr:sp macro="" textlink="">
      <xdr:nvSpPr>
        <xdr:cNvPr id="626" name="n_4mainValue【学校施設】&#10;一人当たり面積">
          <a:extLst>
            <a:ext uri="{FF2B5EF4-FFF2-40B4-BE49-F238E27FC236}">
              <a16:creationId xmlns:a16="http://schemas.microsoft.com/office/drawing/2014/main" id="{EF5D9584-9D1B-4663-AC18-03E692ECB8A7}"/>
            </a:ext>
          </a:extLst>
        </xdr:cNvPr>
        <xdr:cNvSpPr txBox="1"/>
      </xdr:nvSpPr>
      <xdr:spPr>
        <a:xfrm>
          <a:off x="16226867" y="1034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65D5A53-B45E-49A4-88F9-B4305B6D8FB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3E500DE7-E250-4864-B6C5-964EEF5CE62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5F45638B-2AFC-40B8-AA36-D85CC55F349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5F763528-8FAF-4DA1-BCBA-7992C633358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A4FC6D25-0B8E-4EAB-8EC1-2B6496B953F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98CDD92B-6426-4B73-A5D0-AA445603311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3B217501-6D91-4DBB-9FBB-7E122AFCC7D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AEAEB458-D5CF-4622-B8E5-7A875467274C}"/>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89998C6F-3BC1-419A-AB3E-50957055199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08048DC7-7011-47B0-BFE3-0DB272FD49A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827D99BA-4B75-4C1E-BCE0-399BDC40DC9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4844873E-D174-4C3D-AA2D-EDA4DFAF3FD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D6BF6DFE-B1BD-4BEC-B013-510DBA2D32A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3922C1DB-5436-47A7-8537-26F06EBB2FC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C70E0D1F-31CA-4856-BA5E-19F239E23BB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6C048043-01B2-4461-8035-E9EC156A2604}"/>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36344DD7-FB24-42F8-ACF6-33B44BFD135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CB59BD89-D121-4280-95EC-46D7F3B7FE3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6B1A4F4-1164-47AF-977D-C7EF95F3FB1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44CDCECB-0017-46E8-9B49-AFDBC9E372E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325D08DE-B040-477C-A390-E46E16AACC0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775E0707-4694-437B-A5A7-4AB6B02B8B2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B89391CE-5E04-45A1-A9D1-30BC96F4C61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49F951DE-4300-48CD-BF58-3472AB45BB9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22070A6B-627F-45A3-B428-6E5401AC25B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2C1C8AD2-8B31-4A29-9E61-E3F5F1CF6E74}"/>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6332E69F-CAE6-4D82-90F4-26786BC8D9E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74B3004B-2827-4694-AC86-B1611DDF0964}"/>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49BD4196-B9F6-48DD-9E8B-E14F9D9440CC}"/>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2A758FBA-09E3-4A5E-BFA2-02C2FA181496}"/>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AAA653A1-3D27-4ABE-B88C-95660BC11F63}"/>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345E374A-E90C-4B0B-A443-09BF09CF81CA}"/>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84B787D7-37C9-467B-9C0D-B24A24168339}"/>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344A9587-9C64-4990-8F2D-0763B2C1FEEB}"/>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0F7A0B1B-7243-40F9-B787-1F6D266ACF57}"/>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42E812A0-BD81-415F-B4C3-F6133C1B130F}"/>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A427033B-EF09-481F-BA33-9F84289A0D0B}"/>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A8642B57-7C18-48AD-8B9D-101E827BA7D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5EDB9068-FE6E-4541-BF2B-B410A500CA00}"/>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A8E3CB31-9A42-4C14-B9EE-FEAFECD7530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D9D0929E-13A6-4B43-94D3-93A039773FB3}"/>
            </a:ext>
          </a:extLst>
        </xdr:cNvPr>
        <xdr:cNvCxnSpPr/>
      </xdr:nvCxnSpPr>
      <xdr:spPr>
        <a:xfrm flipV="1">
          <a:off x="14375764" y="1681924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5E9D964D-0BF0-4D1D-923F-877410A2DAFC}"/>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F73D0C3E-688D-4910-AC87-9D581988A70B}"/>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57D55337-55C9-4DCF-A413-152A5E12D944}"/>
            </a:ext>
          </a:extLst>
        </xdr:cNvPr>
        <xdr:cNvSpPr txBox="1"/>
      </xdr:nvSpPr>
      <xdr:spPr>
        <a:xfrm>
          <a:off x="14414500" y="1659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2E7611E2-4980-4EB0-A932-BC2CC21415C3}"/>
            </a:ext>
          </a:extLst>
        </xdr:cNvPr>
        <xdr:cNvCxnSpPr/>
      </xdr:nvCxnSpPr>
      <xdr:spPr>
        <a:xfrm>
          <a:off x="14287500" y="16819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2" name="【公民館】&#10;有形固定資産減価償却率平均値テキスト">
          <a:extLst>
            <a:ext uri="{FF2B5EF4-FFF2-40B4-BE49-F238E27FC236}">
              <a16:creationId xmlns:a16="http://schemas.microsoft.com/office/drawing/2014/main" id="{5B14033D-EF86-4478-A9D4-9F4EA892ED36}"/>
            </a:ext>
          </a:extLst>
        </xdr:cNvPr>
        <xdr:cNvSpPr txBox="1"/>
      </xdr:nvSpPr>
      <xdr:spPr>
        <a:xfrm>
          <a:off x="14414500" y="17543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B2973AD4-73D0-4673-9A8C-1C74F8FD44CB}"/>
            </a:ext>
          </a:extLst>
        </xdr:cNvPr>
        <xdr:cNvSpPr/>
      </xdr:nvSpPr>
      <xdr:spPr>
        <a:xfrm>
          <a:off x="14325600" y="1768856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610D1ADE-9285-4AEB-A6D7-69B508792D99}"/>
            </a:ext>
          </a:extLst>
        </xdr:cNvPr>
        <xdr:cNvSpPr/>
      </xdr:nvSpPr>
      <xdr:spPr>
        <a:xfrm>
          <a:off x="13578840" y="1768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99033DA4-E8D4-4176-9382-C9BCAF3A02EC}"/>
            </a:ext>
          </a:extLst>
        </xdr:cNvPr>
        <xdr:cNvSpPr/>
      </xdr:nvSpPr>
      <xdr:spPr>
        <a:xfrm>
          <a:off x="1280414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8CFD4265-14CA-4741-8AF6-0AAA6A14140B}"/>
            </a:ext>
          </a:extLst>
        </xdr:cNvPr>
        <xdr:cNvSpPr/>
      </xdr:nvSpPr>
      <xdr:spPr>
        <a:xfrm>
          <a:off x="12029440" y="176295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7" name="フローチャート: 判断 676">
          <a:extLst>
            <a:ext uri="{FF2B5EF4-FFF2-40B4-BE49-F238E27FC236}">
              <a16:creationId xmlns:a16="http://schemas.microsoft.com/office/drawing/2014/main" id="{525DFDE2-884F-464C-AE6D-EF7B7BD072DB}"/>
            </a:ext>
          </a:extLst>
        </xdr:cNvPr>
        <xdr:cNvSpPr/>
      </xdr:nvSpPr>
      <xdr:spPr>
        <a:xfrm>
          <a:off x="11231880" y="175875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9B25067-A809-457D-8E3B-1945A179800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F110F06-8E90-488E-87C2-8A2D9DA069D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FAFBFCDE-7426-4C53-8B35-67811EDEB0D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E4120E3-63D5-41AF-A1D8-B38FBC2AB68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627A8717-AE3D-4231-95DD-593CDA87EB4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124461</xdr:rowOff>
    </xdr:from>
    <xdr:to>
      <xdr:col>85</xdr:col>
      <xdr:colOff>177800</xdr:colOff>
      <xdr:row>107</xdr:row>
      <xdr:rowOff>54611</xdr:rowOff>
    </xdr:to>
    <xdr:sp macro="" textlink="">
      <xdr:nvSpPr>
        <xdr:cNvPr id="683" name="楕円 682">
          <a:extLst>
            <a:ext uri="{FF2B5EF4-FFF2-40B4-BE49-F238E27FC236}">
              <a16:creationId xmlns:a16="http://schemas.microsoft.com/office/drawing/2014/main" id="{A55B3774-6715-4A43-AEC2-78CA292D7B6B}"/>
            </a:ext>
          </a:extLst>
        </xdr:cNvPr>
        <xdr:cNvSpPr/>
      </xdr:nvSpPr>
      <xdr:spPr>
        <a:xfrm>
          <a:off x="14325600" y="1789430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102888</xdr:rowOff>
    </xdr:from>
    <xdr:ext cx="405111" cy="259045"/>
    <xdr:sp macro="" textlink="">
      <xdr:nvSpPr>
        <xdr:cNvPr id="684" name="【公民館】&#10;有形固定資産減価償却率該当値テキスト">
          <a:extLst>
            <a:ext uri="{FF2B5EF4-FFF2-40B4-BE49-F238E27FC236}">
              <a16:creationId xmlns:a16="http://schemas.microsoft.com/office/drawing/2014/main" id="{EFC805F2-14E0-4566-AEF3-5D612A7C1141}"/>
            </a:ext>
          </a:extLst>
        </xdr:cNvPr>
        <xdr:cNvSpPr txBox="1"/>
      </xdr:nvSpPr>
      <xdr:spPr>
        <a:xfrm>
          <a:off x="14414500" y="17872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120650</xdr:rowOff>
    </xdr:from>
    <xdr:to>
      <xdr:col>81</xdr:col>
      <xdr:colOff>101600</xdr:colOff>
      <xdr:row>107</xdr:row>
      <xdr:rowOff>50800</xdr:rowOff>
    </xdr:to>
    <xdr:sp macro="" textlink="">
      <xdr:nvSpPr>
        <xdr:cNvPr id="685" name="楕円 684">
          <a:extLst>
            <a:ext uri="{FF2B5EF4-FFF2-40B4-BE49-F238E27FC236}">
              <a16:creationId xmlns:a16="http://schemas.microsoft.com/office/drawing/2014/main" id="{89934316-5C12-459F-84E7-50BAED67B0C1}"/>
            </a:ext>
          </a:extLst>
        </xdr:cNvPr>
        <xdr:cNvSpPr/>
      </xdr:nvSpPr>
      <xdr:spPr>
        <a:xfrm>
          <a:off x="13578840" y="17890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0</xdr:rowOff>
    </xdr:from>
    <xdr:to>
      <xdr:col>85</xdr:col>
      <xdr:colOff>127000</xdr:colOff>
      <xdr:row>107</xdr:row>
      <xdr:rowOff>3811</xdr:rowOff>
    </xdr:to>
    <xdr:cxnSp macro="">
      <xdr:nvCxnSpPr>
        <xdr:cNvPr id="686" name="直線コネクタ 685">
          <a:extLst>
            <a:ext uri="{FF2B5EF4-FFF2-40B4-BE49-F238E27FC236}">
              <a16:creationId xmlns:a16="http://schemas.microsoft.com/office/drawing/2014/main" id="{5B60D8ED-B5CB-4B70-B491-61066CEE45C7}"/>
            </a:ext>
          </a:extLst>
        </xdr:cNvPr>
        <xdr:cNvCxnSpPr/>
      </xdr:nvCxnSpPr>
      <xdr:spPr>
        <a:xfrm>
          <a:off x="13629640" y="17937480"/>
          <a:ext cx="7467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55880</xdr:rowOff>
    </xdr:from>
    <xdr:to>
      <xdr:col>76</xdr:col>
      <xdr:colOff>165100</xdr:colOff>
      <xdr:row>106</xdr:row>
      <xdr:rowOff>157480</xdr:rowOff>
    </xdr:to>
    <xdr:sp macro="" textlink="">
      <xdr:nvSpPr>
        <xdr:cNvPr id="687" name="楕円 686">
          <a:extLst>
            <a:ext uri="{FF2B5EF4-FFF2-40B4-BE49-F238E27FC236}">
              <a16:creationId xmlns:a16="http://schemas.microsoft.com/office/drawing/2014/main" id="{F42D8ADC-B785-488B-A143-D33B9978561C}"/>
            </a:ext>
          </a:extLst>
        </xdr:cNvPr>
        <xdr:cNvSpPr/>
      </xdr:nvSpPr>
      <xdr:spPr>
        <a:xfrm>
          <a:off x="1280414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106680</xdr:rowOff>
    </xdr:from>
    <xdr:to>
      <xdr:col>81</xdr:col>
      <xdr:colOff>50800</xdr:colOff>
      <xdr:row>107</xdr:row>
      <xdr:rowOff>0</xdr:rowOff>
    </xdr:to>
    <xdr:cxnSp macro="">
      <xdr:nvCxnSpPr>
        <xdr:cNvPr id="688" name="直線コネクタ 687">
          <a:extLst>
            <a:ext uri="{FF2B5EF4-FFF2-40B4-BE49-F238E27FC236}">
              <a16:creationId xmlns:a16="http://schemas.microsoft.com/office/drawing/2014/main" id="{D1697534-1AD8-4DA7-9A28-4F7E3F88EA40}"/>
            </a:ext>
          </a:extLst>
        </xdr:cNvPr>
        <xdr:cNvCxnSpPr/>
      </xdr:nvCxnSpPr>
      <xdr:spPr>
        <a:xfrm>
          <a:off x="12854940" y="17876520"/>
          <a:ext cx="7747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23495</xdr:rowOff>
    </xdr:from>
    <xdr:to>
      <xdr:col>72</xdr:col>
      <xdr:colOff>38100</xdr:colOff>
      <xdr:row>106</xdr:row>
      <xdr:rowOff>125095</xdr:rowOff>
    </xdr:to>
    <xdr:sp macro="" textlink="">
      <xdr:nvSpPr>
        <xdr:cNvPr id="689" name="楕円 688">
          <a:extLst>
            <a:ext uri="{FF2B5EF4-FFF2-40B4-BE49-F238E27FC236}">
              <a16:creationId xmlns:a16="http://schemas.microsoft.com/office/drawing/2014/main" id="{FE4E7D7F-4EE7-4EE9-9F56-537D9EF577A5}"/>
            </a:ext>
          </a:extLst>
        </xdr:cNvPr>
        <xdr:cNvSpPr/>
      </xdr:nvSpPr>
      <xdr:spPr>
        <a:xfrm>
          <a:off x="12029440" y="177933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74295</xdr:rowOff>
    </xdr:from>
    <xdr:to>
      <xdr:col>76</xdr:col>
      <xdr:colOff>114300</xdr:colOff>
      <xdr:row>106</xdr:row>
      <xdr:rowOff>106680</xdr:rowOff>
    </xdr:to>
    <xdr:cxnSp macro="">
      <xdr:nvCxnSpPr>
        <xdr:cNvPr id="690" name="直線コネクタ 689">
          <a:extLst>
            <a:ext uri="{FF2B5EF4-FFF2-40B4-BE49-F238E27FC236}">
              <a16:creationId xmlns:a16="http://schemas.microsoft.com/office/drawing/2014/main" id="{9D4C9E68-9EBF-42DA-A0BB-ADDDF1FDBE22}"/>
            </a:ext>
          </a:extLst>
        </xdr:cNvPr>
        <xdr:cNvCxnSpPr/>
      </xdr:nvCxnSpPr>
      <xdr:spPr>
        <a:xfrm>
          <a:off x="12072620" y="1784413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166370</xdr:rowOff>
    </xdr:from>
    <xdr:to>
      <xdr:col>67</xdr:col>
      <xdr:colOff>101600</xdr:colOff>
      <xdr:row>106</xdr:row>
      <xdr:rowOff>96520</xdr:rowOff>
    </xdr:to>
    <xdr:sp macro="" textlink="">
      <xdr:nvSpPr>
        <xdr:cNvPr id="691" name="楕円 690">
          <a:extLst>
            <a:ext uri="{FF2B5EF4-FFF2-40B4-BE49-F238E27FC236}">
              <a16:creationId xmlns:a16="http://schemas.microsoft.com/office/drawing/2014/main" id="{F1A1064B-FA22-428B-AEE9-CD5E0A6A5DAE}"/>
            </a:ext>
          </a:extLst>
        </xdr:cNvPr>
        <xdr:cNvSpPr/>
      </xdr:nvSpPr>
      <xdr:spPr>
        <a:xfrm>
          <a:off x="11231880" y="17768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45720</xdr:rowOff>
    </xdr:from>
    <xdr:to>
      <xdr:col>71</xdr:col>
      <xdr:colOff>177800</xdr:colOff>
      <xdr:row>106</xdr:row>
      <xdr:rowOff>74295</xdr:rowOff>
    </xdr:to>
    <xdr:cxnSp macro="">
      <xdr:nvCxnSpPr>
        <xdr:cNvPr id="692" name="直線コネクタ 691">
          <a:extLst>
            <a:ext uri="{FF2B5EF4-FFF2-40B4-BE49-F238E27FC236}">
              <a16:creationId xmlns:a16="http://schemas.microsoft.com/office/drawing/2014/main" id="{ED71D49E-6E4F-41AE-9897-AA4DFB1A57B6}"/>
            </a:ext>
          </a:extLst>
        </xdr:cNvPr>
        <xdr:cNvCxnSpPr/>
      </xdr:nvCxnSpPr>
      <xdr:spPr>
        <a:xfrm>
          <a:off x="11282680" y="1781556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693" name="n_1aveValue【公民館】&#10;有形固定資産減価償却率">
          <a:extLst>
            <a:ext uri="{FF2B5EF4-FFF2-40B4-BE49-F238E27FC236}">
              <a16:creationId xmlns:a16="http://schemas.microsoft.com/office/drawing/2014/main" id="{FE2ED9D9-B1E5-42B4-8F23-450E1041DDB1}"/>
            </a:ext>
          </a:extLst>
        </xdr:cNvPr>
        <xdr:cNvSpPr txBox="1"/>
      </xdr:nvSpPr>
      <xdr:spPr>
        <a:xfrm>
          <a:off x="134372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694" name="n_2aveValue【公民館】&#10;有形固定資産減価償却率">
          <a:extLst>
            <a:ext uri="{FF2B5EF4-FFF2-40B4-BE49-F238E27FC236}">
              <a16:creationId xmlns:a16="http://schemas.microsoft.com/office/drawing/2014/main" id="{A3D9FF80-7D4A-4024-B14B-5B4A71F9134E}"/>
            </a:ext>
          </a:extLst>
        </xdr:cNvPr>
        <xdr:cNvSpPr txBox="1"/>
      </xdr:nvSpPr>
      <xdr:spPr>
        <a:xfrm>
          <a:off x="12675244" y="1742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695" name="n_3aveValue【公民館】&#10;有形固定資産減価償却率">
          <a:extLst>
            <a:ext uri="{FF2B5EF4-FFF2-40B4-BE49-F238E27FC236}">
              <a16:creationId xmlns:a16="http://schemas.microsoft.com/office/drawing/2014/main" id="{E569992C-C749-483B-BB16-AE9EE2CC1EB7}"/>
            </a:ext>
          </a:extLst>
        </xdr:cNvPr>
        <xdr:cNvSpPr txBox="1"/>
      </xdr:nvSpPr>
      <xdr:spPr>
        <a:xfrm>
          <a:off x="119005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696" name="n_4aveValue【公民館】&#10;有形固定資産減価償却率">
          <a:extLst>
            <a:ext uri="{FF2B5EF4-FFF2-40B4-BE49-F238E27FC236}">
              <a16:creationId xmlns:a16="http://schemas.microsoft.com/office/drawing/2014/main" id="{164EE54E-D079-40F2-8C4A-BB6678A86993}"/>
            </a:ext>
          </a:extLst>
        </xdr:cNvPr>
        <xdr:cNvSpPr txBox="1"/>
      </xdr:nvSpPr>
      <xdr:spPr>
        <a:xfrm>
          <a:off x="11102984" y="1736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41927</xdr:rowOff>
    </xdr:from>
    <xdr:ext cx="405111" cy="259045"/>
    <xdr:sp macro="" textlink="">
      <xdr:nvSpPr>
        <xdr:cNvPr id="697" name="n_1mainValue【公民館】&#10;有形固定資産減価償却率">
          <a:extLst>
            <a:ext uri="{FF2B5EF4-FFF2-40B4-BE49-F238E27FC236}">
              <a16:creationId xmlns:a16="http://schemas.microsoft.com/office/drawing/2014/main" id="{76B2F84B-FF7A-4F50-B0DA-2DBAAC971F55}"/>
            </a:ext>
          </a:extLst>
        </xdr:cNvPr>
        <xdr:cNvSpPr txBox="1"/>
      </xdr:nvSpPr>
      <xdr:spPr>
        <a:xfrm>
          <a:off x="134372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148607</xdr:rowOff>
    </xdr:from>
    <xdr:ext cx="405111" cy="259045"/>
    <xdr:sp macro="" textlink="">
      <xdr:nvSpPr>
        <xdr:cNvPr id="698" name="n_2mainValue【公民館】&#10;有形固定資産減価償却率">
          <a:extLst>
            <a:ext uri="{FF2B5EF4-FFF2-40B4-BE49-F238E27FC236}">
              <a16:creationId xmlns:a16="http://schemas.microsoft.com/office/drawing/2014/main" id="{12E01AC8-EF8E-4AA6-8DA1-2B138B6CA0A0}"/>
            </a:ext>
          </a:extLst>
        </xdr:cNvPr>
        <xdr:cNvSpPr txBox="1"/>
      </xdr:nvSpPr>
      <xdr:spPr>
        <a:xfrm>
          <a:off x="126752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116222</xdr:rowOff>
    </xdr:from>
    <xdr:ext cx="405111" cy="259045"/>
    <xdr:sp macro="" textlink="">
      <xdr:nvSpPr>
        <xdr:cNvPr id="699" name="n_3mainValue【公民館】&#10;有形固定資産減価償却率">
          <a:extLst>
            <a:ext uri="{FF2B5EF4-FFF2-40B4-BE49-F238E27FC236}">
              <a16:creationId xmlns:a16="http://schemas.microsoft.com/office/drawing/2014/main" id="{B6FCC8AF-0D47-45A6-BD37-6B6D97D22C9E}"/>
            </a:ext>
          </a:extLst>
        </xdr:cNvPr>
        <xdr:cNvSpPr txBox="1"/>
      </xdr:nvSpPr>
      <xdr:spPr>
        <a:xfrm>
          <a:off x="11900544" y="1788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87647</xdr:rowOff>
    </xdr:from>
    <xdr:ext cx="405111" cy="259045"/>
    <xdr:sp macro="" textlink="">
      <xdr:nvSpPr>
        <xdr:cNvPr id="700" name="n_4mainValue【公民館】&#10;有形固定資産減価償却率">
          <a:extLst>
            <a:ext uri="{FF2B5EF4-FFF2-40B4-BE49-F238E27FC236}">
              <a16:creationId xmlns:a16="http://schemas.microsoft.com/office/drawing/2014/main" id="{51CB9CEB-F6C8-4779-AAFD-BDFC99F1751F}"/>
            </a:ext>
          </a:extLst>
        </xdr:cNvPr>
        <xdr:cNvSpPr txBox="1"/>
      </xdr:nvSpPr>
      <xdr:spPr>
        <a:xfrm>
          <a:off x="11102984" y="1785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DAD77FB7-E8BF-4CFA-88A7-FB50A10AD6C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9B505D1D-4B2F-4CF3-8005-71980F768A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9D045C4F-056E-4861-B428-D6A0919F981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A4F70D74-EE68-4CFB-99B8-E24B3B0FC3E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B511CACA-3FC7-4A6E-A597-5AA0DFC1CFC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13292489-4EDA-42D6-9A33-4FC034D40C4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6DF3D754-DEB1-4A31-8ADE-BEFB6B19B13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D01EC188-AA26-4D77-8A84-4C684F6E710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68231D4-08FB-4BBA-BA41-7AE476DE002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AA60C71-49D4-4269-B845-01C28E08AB2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76794E3F-ED0B-4217-85C7-E88945814BD8}"/>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5D4B6869-4AE0-4181-A6C1-038C15319172}"/>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A6CA90C4-3E04-481E-90D9-10454B0F0BA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092A2466-D21A-4AB2-9E94-55200FB0C0DE}"/>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33D93317-8736-443A-B61B-FA9C62487CD7}"/>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3C0F5F42-C1E8-4340-8D14-14885D517CB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FA742DAB-6683-4979-B2AA-9679E74ED13D}"/>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4593A5D9-136B-4509-846B-DDE2F4647702}"/>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C1601F4C-EE82-4445-B9A3-1B19CF8DB8D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D68D5057-E84B-4744-97CD-4EACA2941B8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7FFB1F48-D307-46B7-81C5-236F71589ED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DDE73740-A67F-47AD-8CD9-B60DAD975EE5}"/>
            </a:ext>
          </a:extLst>
        </xdr:cNvPr>
        <xdr:cNvCxnSpPr/>
      </xdr:nvCxnSpPr>
      <xdr:spPr>
        <a:xfrm flipV="1">
          <a:off x="19509104" y="16727423"/>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FD7BE7DA-CD38-41BD-B1FC-7044205A571C}"/>
            </a:ext>
          </a:extLst>
        </xdr:cNvPr>
        <xdr:cNvSpPr txBox="1"/>
      </xdr:nvSpPr>
      <xdr:spPr>
        <a:xfrm>
          <a:off x="19547840" y="18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799B4109-A6E1-4977-BB96-C3A024A54B99}"/>
            </a:ext>
          </a:extLst>
        </xdr:cNvPr>
        <xdr:cNvCxnSpPr/>
      </xdr:nvCxnSpPr>
      <xdr:spPr>
        <a:xfrm>
          <a:off x="19443700" y="18137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6C52AEF0-3532-47FC-8589-09908D2782B7}"/>
            </a:ext>
          </a:extLst>
        </xdr:cNvPr>
        <xdr:cNvSpPr txBox="1"/>
      </xdr:nvSpPr>
      <xdr:spPr>
        <a:xfrm>
          <a:off x="19547840" y="1650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2134C667-70BC-4AE9-A843-E7A38F92B04B}"/>
            </a:ext>
          </a:extLst>
        </xdr:cNvPr>
        <xdr:cNvCxnSpPr/>
      </xdr:nvCxnSpPr>
      <xdr:spPr>
        <a:xfrm>
          <a:off x="1944370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727" name="【公民館】&#10;一人当たり面積平均値テキスト">
          <a:extLst>
            <a:ext uri="{FF2B5EF4-FFF2-40B4-BE49-F238E27FC236}">
              <a16:creationId xmlns:a16="http://schemas.microsoft.com/office/drawing/2014/main" id="{E405849B-8F86-408E-8930-DAD7C76504B2}"/>
            </a:ext>
          </a:extLst>
        </xdr:cNvPr>
        <xdr:cNvSpPr txBox="1"/>
      </xdr:nvSpPr>
      <xdr:spPr>
        <a:xfrm>
          <a:off x="19547840" y="17704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044C45EA-DDA2-4044-93FA-DB0C61BDC1D6}"/>
            </a:ext>
          </a:extLst>
        </xdr:cNvPr>
        <xdr:cNvSpPr/>
      </xdr:nvSpPr>
      <xdr:spPr>
        <a:xfrm>
          <a:off x="1945894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A2EA90ED-53F9-48C4-90AB-F1DC6E8B8150}"/>
            </a:ext>
          </a:extLst>
        </xdr:cNvPr>
        <xdr:cNvSpPr/>
      </xdr:nvSpPr>
      <xdr:spPr>
        <a:xfrm>
          <a:off x="18735040" y="17728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C8BAB2DE-E774-4146-8AB0-002B6D4E54BF}"/>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AD60FAFB-B646-4913-BF6F-09133E63CB18}"/>
            </a:ext>
          </a:extLst>
        </xdr:cNvPr>
        <xdr:cNvSpPr/>
      </xdr:nvSpPr>
      <xdr:spPr>
        <a:xfrm>
          <a:off x="17162780" y="1772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32" name="フローチャート: 判断 731">
          <a:extLst>
            <a:ext uri="{FF2B5EF4-FFF2-40B4-BE49-F238E27FC236}">
              <a16:creationId xmlns:a16="http://schemas.microsoft.com/office/drawing/2014/main" id="{2945A9B7-3D69-47CB-AAB8-5C6882941DAA}"/>
            </a:ext>
          </a:extLst>
        </xdr:cNvPr>
        <xdr:cNvSpPr/>
      </xdr:nvSpPr>
      <xdr:spPr>
        <a:xfrm>
          <a:off x="16388080" y="17735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9BB3B02C-C492-44AF-9FD1-8327084B965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28677694-30E2-489F-8D5B-A167EF47271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DA3D992-3588-4D97-8DBC-1DF9F8197ED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66FF0832-578B-4BD5-BA15-C7B265B7CBA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DE7BDA35-7C9B-417A-B823-33E6A9BDAE8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109982</xdr:rowOff>
    </xdr:from>
    <xdr:to>
      <xdr:col>116</xdr:col>
      <xdr:colOff>114300</xdr:colOff>
      <xdr:row>103</xdr:row>
      <xdr:rowOff>40132</xdr:rowOff>
    </xdr:to>
    <xdr:sp macro="" textlink="">
      <xdr:nvSpPr>
        <xdr:cNvPr id="738" name="楕円 737">
          <a:extLst>
            <a:ext uri="{FF2B5EF4-FFF2-40B4-BE49-F238E27FC236}">
              <a16:creationId xmlns:a16="http://schemas.microsoft.com/office/drawing/2014/main" id="{2D6D1E01-B068-4399-86AD-CD4F64BCB04D}"/>
            </a:ext>
          </a:extLst>
        </xdr:cNvPr>
        <xdr:cNvSpPr/>
      </xdr:nvSpPr>
      <xdr:spPr>
        <a:xfrm>
          <a:off x="19458940" y="172092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132859</xdr:rowOff>
    </xdr:from>
    <xdr:ext cx="469744" cy="259045"/>
    <xdr:sp macro="" textlink="">
      <xdr:nvSpPr>
        <xdr:cNvPr id="739" name="【公民館】&#10;一人当たり面積該当値テキスト">
          <a:extLst>
            <a:ext uri="{FF2B5EF4-FFF2-40B4-BE49-F238E27FC236}">
              <a16:creationId xmlns:a16="http://schemas.microsoft.com/office/drawing/2014/main" id="{FDDADF48-3119-4691-AF01-B68029100BDA}"/>
            </a:ext>
          </a:extLst>
        </xdr:cNvPr>
        <xdr:cNvSpPr txBox="1"/>
      </xdr:nvSpPr>
      <xdr:spPr>
        <a:xfrm>
          <a:off x="19547840" y="1706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34544</xdr:rowOff>
    </xdr:from>
    <xdr:to>
      <xdr:col>112</xdr:col>
      <xdr:colOff>38100</xdr:colOff>
      <xdr:row>102</xdr:row>
      <xdr:rowOff>136144</xdr:rowOff>
    </xdr:to>
    <xdr:sp macro="" textlink="">
      <xdr:nvSpPr>
        <xdr:cNvPr id="740" name="楕円 739">
          <a:extLst>
            <a:ext uri="{FF2B5EF4-FFF2-40B4-BE49-F238E27FC236}">
              <a16:creationId xmlns:a16="http://schemas.microsoft.com/office/drawing/2014/main" id="{FABC5BE7-1925-418A-9239-75E6BABBA520}"/>
            </a:ext>
          </a:extLst>
        </xdr:cNvPr>
        <xdr:cNvSpPr/>
      </xdr:nvSpPr>
      <xdr:spPr>
        <a:xfrm>
          <a:off x="18735040" y="171338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85344</xdr:rowOff>
    </xdr:from>
    <xdr:to>
      <xdr:col>116</xdr:col>
      <xdr:colOff>63500</xdr:colOff>
      <xdr:row>102</xdr:row>
      <xdr:rowOff>160782</xdr:rowOff>
    </xdr:to>
    <xdr:cxnSp macro="">
      <xdr:nvCxnSpPr>
        <xdr:cNvPr id="741" name="直線コネクタ 740">
          <a:extLst>
            <a:ext uri="{FF2B5EF4-FFF2-40B4-BE49-F238E27FC236}">
              <a16:creationId xmlns:a16="http://schemas.microsoft.com/office/drawing/2014/main" id="{FCA547FF-0013-43DF-A23A-A5029BC5DC23}"/>
            </a:ext>
          </a:extLst>
        </xdr:cNvPr>
        <xdr:cNvCxnSpPr/>
      </xdr:nvCxnSpPr>
      <xdr:spPr>
        <a:xfrm>
          <a:off x="18778220" y="17184624"/>
          <a:ext cx="73152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55118</xdr:rowOff>
    </xdr:from>
    <xdr:to>
      <xdr:col>107</xdr:col>
      <xdr:colOff>101600</xdr:colOff>
      <xdr:row>102</xdr:row>
      <xdr:rowOff>156718</xdr:rowOff>
    </xdr:to>
    <xdr:sp macro="" textlink="">
      <xdr:nvSpPr>
        <xdr:cNvPr id="742" name="楕円 741">
          <a:extLst>
            <a:ext uri="{FF2B5EF4-FFF2-40B4-BE49-F238E27FC236}">
              <a16:creationId xmlns:a16="http://schemas.microsoft.com/office/drawing/2014/main" id="{DAA1788F-1155-4464-90C7-2B2EFDC5EBDD}"/>
            </a:ext>
          </a:extLst>
        </xdr:cNvPr>
        <xdr:cNvSpPr/>
      </xdr:nvSpPr>
      <xdr:spPr>
        <a:xfrm>
          <a:off x="17937480" y="1715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85344</xdr:rowOff>
    </xdr:from>
    <xdr:to>
      <xdr:col>111</xdr:col>
      <xdr:colOff>177800</xdr:colOff>
      <xdr:row>102</xdr:row>
      <xdr:rowOff>105918</xdr:rowOff>
    </xdr:to>
    <xdr:cxnSp macro="">
      <xdr:nvCxnSpPr>
        <xdr:cNvPr id="743" name="直線コネクタ 742">
          <a:extLst>
            <a:ext uri="{FF2B5EF4-FFF2-40B4-BE49-F238E27FC236}">
              <a16:creationId xmlns:a16="http://schemas.microsoft.com/office/drawing/2014/main" id="{7CF7D296-D700-4CAF-BFE3-77AD748ABCF9}"/>
            </a:ext>
          </a:extLst>
        </xdr:cNvPr>
        <xdr:cNvCxnSpPr/>
      </xdr:nvCxnSpPr>
      <xdr:spPr>
        <a:xfrm flipV="1">
          <a:off x="17988280" y="17184624"/>
          <a:ext cx="78994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82550</xdr:rowOff>
    </xdr:from>
    <xdr:to>
      <xdr:col>102</xdr:col>
      <xdr:colOff>165100</xdr:colOff>
      <xdr:row>103</xdr:row>
      <xdr:rowOff>12700</xdr:rowOff>
    </xdr:to>
    <xdr:sp macro="" textlink="">
      <xdr:nvSpPr>
        <xdr:cNvPr id="744" name="楕円 743">
          <a:extLst>
            <a:ext uri="{FF2B5EF4-FFF2-40B4-BE49-F238E27FC236}">
              <a16:creationId xmlns:a16="http://schemas.microsoft.com/office/drawing/2014/main" id="{5D2DD457-DD39-4952-92BA-2AD750772DD4}"/>
            </a:ext>
          </a:extLst>
        </xdr:cNvPr>
        <xdr:cNvSpPr/>
      </xdr:nvSpPr>
      <xdr:spPr>
        <a:xfrm>
          <a:off x="17162780" y="17181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105918</xdr:rowOff>
    </xdr:from>
    <xdr:to>
      <xdr:col>107</xdr:col>
      <xdr:colOff>50800</xdr:colOff>
      <xdr:row>102</xdr:row>
      <xdr:rowOff>133350</xdr:rowOff>
    </xdr:to>
    <xdr:cxnSp macro="">
      <xdr:nvCxnSpPr>
        <xdr:cNvPr id="745" name="直線コネクタ 744">
          <a:extLst>
            <a:ext uri="{FF2B5EF4-FFF2-40B4-BE49-F238E27FC236}">
              <a16:creationId xmlns:a16="http://schemas.microsoft.com/office/drawing/2014/main" id="{273D095D-1D69-4A6E-BB00-D2B1827F5260}"/>
            </a:ext>
          </a:extLst>
        </xdr:cNvPr>
        <xdr:cNvCxnSpPr/>
      </xdr:nvCxnSpPr>
      <xdr:spPr>
        <a:xfrm flipV="1">
          <a:off x="17213580" y="17205198"/>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100837</xdr:rowOff>
    </xdr:from>
    <xdr:to>
      <xdr:col>98</xdr:col>
      <xdr:colOff>38100</xdr:colOff>
      <xdr:row>103</xdr:row>
      <xdr:rowOff>30987</xdr:rowOff>
    </xdr:to>
    <xdr:sp macro="" textlink="">
      <xdr:nvSpPr>
        <xdr:cNvPr id="746" name="楕円 745">
          <a:extLst>
            <a:ext uri="{FF2B5EF4-FFF2-40B4-BE49-F238E27FC236}">
              <a16:creationId xmlns:a16="http://schemas.microsoft.com/office/drawing/2014/main" id="{699E5C5D-7FD9-4FDB-9C1A-4E2636E806B0}"/>
            </a:ext>
          </a:extLst>
        </xdr:cNvPr>
        <xdr:cNvSpPr/>
      </xdr:nvSpPr>
      <xdr:spPr>
        <a:xfrm>
          <a:off x="16388080" y="172001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133350</xdr:rowOff>
    </xdr:from>
    <xdr:to>
      <xdr:col>102</xdr:col>
      <xdr:colOff>114300</xdr:colOff>
      <xdr:row>102</xdr:row>
      <xdr:rowOff>151637</xdr:rowOff>
    </xdr:to>
    <xdr:cxnSp macro="">
      <xdr:nvCxnSpPr>
        <xdr:cNvPr id="747" name="直線コネクタ 746">
          <a:extLst>
            <a:ext uri="{FF2B5EF4-FFF2-40B4-BE49-F238E27FC236}">
              <a16:creationId xmlns:a16="http://schemas.microsoft.com/office/drawing/2014/main" id="{0843A22A-6DF9-4D60-8BEC-A59CCBAE9C85}"/>
            </a:ext>
          </a:extLst>
        </xdr:cNvPr>
        <xdr:cNvCxnSpPr/>
      </xdr:nvCxnSpPr>
      <xdr:spPr>
        <a:xfrm flipV="1">
          <a:off x="16431260" y="17232630"/>
          <a:ext cx="78232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748" name="n_1aveValue【公民館】&#10;一人当たり面積">
          <a:extLst>
            <a:ext uri="{FF2B5EF4-FFF2-40B4-BE49-F238E27FC236}">
              <a16:creationId xmlns:a16="http://schemas.microsoft.com/office/drawing/2014/main" id="{990E3A76-8368-4D6A-B20D-828E05796BD1}"/>
            </a:ext>
          </a:extLst>
        </xdr:cNvPr>
        <xdr:cNvSpPr txBox="1"/>
      </xdr:nvSpPr>
      <xdr:spPr>
        <a:xfrm>
          <a:off x="18561127" y="178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49" name="n_2aveValue【公民館】&#10;一人当たり面積">
          <a:extLst>
            <a:ext uri="{FF2B5EF4-FFF2-40B4-BE49-F238E27FC236}">
              <a16:creationId xmlns:a16="http://schemas.microsoft.com/office/drawing/2014/main" id="{E1B58C17-0253-4610-BC04-C3DEFB0E3B14}"/>
            </a:ext>
          </a:extLst>
        </xdr:cNvPr>
        <xdr:cNvSpPr txBox="1"/>
      </xdr:nvSpPr>
      <xdr:spPr>
        <a:xfrm>
          <a:off x="17776267" y="178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750" name="n_3aveValue【公民館】&#10;一人当たり面積">
          <a:extLst>
            <a:ext uri="{FF2B5EF4-FFF2-40B4-BE49-F238E27FC236}">
              <a16:creationId xmlns:a16="http://schemas.microsoft.com/office/drawing/2014/main" id="{B6BBDD67-564C-40BD-BA5F-3FD2C79ECDD2}"/>
            </a:ext>
          </a:extLst>
        </xdr:cNvPr>
        <xdr:cNvSpPr txBox="1"/>
      </xdr:nvSpPr>
      <xdr:spPr>
        <a:xfrm>
          <a:off x="17001567" y="178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751" name="n_4aveValue【公民館】&#10;一人当たり面積">
          <a:extLst>
            <a:ext uri="{FF2B5EF4-FFF2-40B4-BE49-F238E27FC236}">
              <a16:creationId xmlns:a16="http://schemas.microsoft.com/office/drawing/2014/main" id="{5649F0CE-0758-4D01-AD22-C2F7217509ED}"/>
            </a:ext>
          </a:extLst>
        </xdr:cNvPr>
        <xdr:cNvSpPr txBox="1"/>
      </xdr:nvSpPr>
      <xdr:spPr>
        <a:xfrm>
          <a:off x="16226867" y="1782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152671</xdr:rowOff>
    </xdr:from>
    <xdr:ext cx="469744" cy="259045"/>
    <xdr:sp macro="" textlink="">
      <xdr:nvSpPr>
        <xdr:cNvPr id="752" name="n_1mainValue【公民館】&#10;一人当たり面積">
          <a:extLst>
            <a:ext uri="{FF2B5EF4-FFF2-40B4-BE49-F238E27FC236}">
              <a16:creationId xmlns:a16="http://schemas.microsoft.com/office/drawing/2014/main" id="{4A890C28-2EC4-47F9-9DAC-901E9AD42A4C}"/>
            </a:ext>
          </a:extLst>
        </xdr:cNvPr>
        <xdr:cNvSpPr txBox="1"/>
      </xdr:nvSpPr>
      <xdr:spPr>
        <a:xfrm>
          <a:off x="18561127" y="1691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1795</xdr:rowOff>
    </xdr:from>
    <xdr:ext cx="469744" cy="259045"/>
    <xdr:sp macro="" textlink="">
      <xdr:nvSpPr>
        <xdr:cNvPr id="753" name="n_2mainValue【公民館】&#10;一人当たり面積">
          <a:extLst>
            <a:ext uri="{FF2B5EF4-FFF2-40B4-BE49-F238E27FC236}">
              <a16:creationId xmlns:a16="http://schemas.microsoft.com/office/drawing/2014/main" id="{E183B418-867B-41BB-94ED-6736FC5510CE}"/>
            </a:ext>
          </a:extLst>
        </xdr:cNvPr>
        <xdr:cNvSpPr txBox="1"/>
      </xdr:nvSpPr>
      <xdr:spPr>
        <a:xfrm>
          <a:off x="17776267" y="169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29227</xdr:rowOff>
    </xdr:from>
    <xdr:ext cx="469744" cy="259045"/>
    <xdr:sp macro="" textlink="">
      <xdr:nvSpPr>
        <xdr:cNvPr id="754" name="n_3mainValue【公民館】&#10;一人当たり面積">
          <a:extLst>
            <a:ext uri="{FF2B5EF4-FFF2-40B4-BE49-F238E27FC236}">
              <a16:creationId xmlns:a16="http://schemas.microsoft.com/office/drawing/2014/main" id="{1DA7408C-A3F0-4C69-9BD2-A8F86B3AEC92}"/>
            </a:ext>
          </a:extLst>
        </xdr:cNvPr>
        <xdr:cNvSpPr txBox="1"/>
      </xdr:nvSpPr>
      <xdr:spPr>
        <a:xfrm>
          <a:off x="17001567" y="1696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47514</xdr:rowOff>
    </xdr:from>
    <xdr:ext cx="469744" cy="259045"/>
    <xdr:sp macro="" textlink="">
      <xdr:nvSpPr>
        <xdr:cNvPr id="755" name="n_4mainValue【公民館】&#10;一人当たり面積">
          <a:extLst>
            <a:ext uri="{FF2B5EF4-FFF2-40B4-BE49-F238E27FC236}">
              <a16:creationId xmlns:a16="http://schemas.microsoft.com/office/drawing/2014/main" id="{29BBDC00-7168-4744-84A8-C4C6A5DC4684}"/>
            </a:ext>
          </a:extLst>
        </xdr:cNvPr>
        <xdr:cNvSpPr txBox="1"/>
      </xdr:nvSpPr>
      <xdr:spPr>
        <a:xfrm>
          <a:off x="16226867" y="1697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B07D14F4-1776-41B6-877D-9939D9066B3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A653FCA8-5488-41E4-B664-AD702CE0886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889EFF77-1E99-41B0-93DD-BCBE671D485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当市では人口に対して市の面積が広大であり、集落も点在していることから、道路や橋梁、トンネルが多く整備されており、一人当たりの数値も突出する傾向となっています。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道路舗装、斜面危険個所等については予防保全型の維持管理により優先順位を定め整備を進めていくこととしているが、減価償却率を押し下げるまでには至っていないのが現状です。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また、保育所については統廃合を順次進めており、不用となった保育所については売却や他の施設への利活用といったことから減価償却率の上昇を押し下げるよう努めてまいります。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同様に、公民館についても利用状況と老朽化状態を勘案し、一人当たり面積が過大とならない施設数とするよう検討を進めていきます。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401BA15-E749-40D3-85C6-BC1E6456AE2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CB2383E-1677-49B7-BB92-6087C6FB9AC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D296F53-E810-47E3-81FC-2178CA3E981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763CF4-E803-4670-AD56-A951E622F27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岐阜県飛騨市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C5D725-6C9A-4046-9DA7-1935EE69531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52C237-B10C-475D-8A14-38109629CC3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D60BC39-E42E-45F5-962B-8933CC319D5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EA94F9-E1FB-4971-9B62-AA006374E39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D83670-04FB-4BF3-B538-5D0E008974A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2A67286-B705-48F9-9736-69ABCD1E207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21,674
21,415
792.53
24,183,488
22,839,287
1,133,027
10,500,485
10,546,277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1F753B-02AD-4A58-B6C8-86C952217BA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96A9AB6-B464-406D-8A4E-C5C8D184CE6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C47A2F-1117-4891-9A5F-7762E97F3C7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DFC1BE-E827-4785-AC65-34170825074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33DB913-00E5-4CF2-9CD6-F8D30B07CA5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3C3B030-4B1D-4BA4-9F7F-F8AA227461C2}"/>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E19E3B-2F42-4A18-9870-73B3ACAD9F0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30F43BF-7436-4B6A-B69F-31390F0C95B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BAC968-E47C-41F0-9BE5-2489E504E77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AF9B414-74A5-448D-B588-696CFBCEF01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FA8B1D-45F1-4161-9F03-A40D97E7240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F5EB7BB-E136-4A41-8E01-65574674A71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0AF0B5-A02B-4A2D-B2D6-05FB16858E3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37F4F4D-536A-40A3-8777-3BBDD439D12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26783A5-7182-4D02-AA42-1BCCC59F5CA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7973306-6186-4837-9EAA-5876C5D2D46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365CFFC-67ED-4FE0-816E-8CFE927D677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A1B08D2-4088-4DAA-A12D-20B90B20BB3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9D023DC-F8B8-4DE4-8FDB-F12EA246D25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6249E8F-FE44-4573-B87F-DFFA5112CF1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019041E-62CB-4FEC-86D1-806974A5D75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8C5F3CA-8A96-40BC-9331-3FA02B586B2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A76679-7C38-42A0-A9F2-59DDD7F25BE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1C1B3E-F781-400B-934D-1DB8736BFBD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D2BD1C-3680-4BDB-8AC5-BAD2BFC35F7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4A5C6BB-EA46-4D8E-88F2-B98628EEB39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A57DEF-4DAF-4757-871F-A837E702B36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43FD6D6-5A93-4CA8-8336-551601864CB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916855-FEC0-4D7A-AB71-2CBE9335021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3197E32-3B13-44A0-9510-BC56DB88825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75F86A1-69EA-4D25-A52A-3A0AED1B7AC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80B72B8-056A-48AF-B583-52BA5BEA5AC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FDDE48B-5826-497B-83D1-0DCA8C15C7AB}"/>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E97F652-14EE-49F9-ABFF-B20A47BCC9F1}"/>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B1D965F-2344-4D73-A468-D37BE4E091A9}"/>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AF4DB2A-2F1C-4D2C-9DCE-6276A70697EC}"/>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70DA8AD-6C44-419B-BDFA-08335E37BE39}"/>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3F5D081-5592-4F6F-8F27-183EC631155E}"/>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84539F2-B6FD-4B37-A447-B00DE32FC92E}"/>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E89B51E-83CD-4D7B-BC14-EA90D8A94252}"/>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59B3F77-8298-41E5-BED3-BF067CE22A66}"/>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ACCFF4E-01B7-4199-96E7-7E0250D58A8E}"/>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D86E100-A149-472A-9D20-A9ED38CBF0BB}"/>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B790503-ECB0-4AB7-A541-3EAF8D7DC894}"/>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B74AAD4-A0CD-4133-B3A5-0D1E7C6D6FA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F69D977-164F-4A81-B427-61F20C9C696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2E94789-FF19-49A1-9173-1DC00B99D571}"/>
            </a:ext>
          </a:extLst>
        </xdr:cNvPr>
        <xdr:cNvCxnSpPr/>
      </xdr:nvCxnSpPr>
      <xdr:spPr>
        <a:xfrm flipV="1">
          <a:off x="4086225" y="5587093"/>
          <a:ext cx="0" cy="154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3268634-2081-4263-912D-5EB51338D4D6}"/>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AEDF7A9-EB31-416D-9A40-CA82B8427053}"/>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384435DA-BBC5-42E9-960E-EAE36CC21F48}"/>
            </a:ext>
          </a:extLst>
        </xdr:cNvPr>
        <xdr:cNvSpPr txBox="1"/>
      </xdr:nvSpPr>
      <xdr:spPr>
        <a:xfrm>
          <a:off x="4124960" y="5366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226E8123-836F-43EB-9274-D09718C05686}"/>
            </a:ext>
          </a:extLst>
        </xdr:cNvPr>
        <xdr:cNvCxnSpPr/>
      </xdr:nvCxnSpPr>
      <xdr:spPr>
        <a:xfrm>
          <a:off x="402082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1D0D0D04-1CDD-4744-9C93-98C3492C9616}"/>
            </a:ext>
          </a:extLst>
        </xdr:cNvPr>
        <xdr:cNvSpPr txBox="1"/>
      </xdr:nvSpPr>
      <xdr:spPr>
        <a:xfrm>
          <a:off x="4124960" y="623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340EAF11-C90B-4501-B821-9FBF1F78637E}"/>
            </a:ext>
          </a:extLst>
        </xdr:cNvPr>
        <xdr:cNvSpPr/>
      </xdr:nvSpPr>
      <xdr:spPr>
        <a:xfrm>
          <a:off x="403606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5A11352-6F98-4B9B-BA9C-BD6358C86771}"/>
            </a:ext>
          </a:extLst>
        </xdr:cNvPr>
        <xdr:cNvSpPr/>
      </xdr:nvSpPr>
      <xdr:spPr>
        <a:xfrm>
          <a:off x="3312160" y="62297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ABB367DE-5920-42F2-8F98-EEC92E312CFF}"/>
            </a:ext>
          </a:extLst>
        </xdr:cNvPr>
        <xdr:cNvSpPr/>
      </xdr:nvSpPr>
      <xdr:spPr>
        <a:xfrm>
          <a:off x="2514600" y="627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35596DB9-CCD3-4DE5-8DA8-C2C38B232C9C}"/>
            </a:ext>
          </a:extLst>
        </xdr:cNvPr>
        <xdr:cNvSpPr/>
      </xdr:nvSpPr>
      <xdr:spPr>
        <a:xfrm>
          <a:off x="173990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AAE422DB-A5FD-4047-B58F-B8FF97B5D109}"/>
            </a:ext>
          </a:extLst>
        </xdr:cNvPr>
        <xdr:cNvSpPr/>
      </xdr:nvSpPr>
      <xdr:spPr>
        <a:xfrm>
          <a:off x="965200" y="6283597"/>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E6C3EE8-FAC1-4786-84BF-9423DB19C8C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EC0F8D-21C8-420F-B799-BE9541F5940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0DEABA6-639C-4A74-BE89-A3C0CC6BAFB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A44DA82-561C-4A06-8C7F-13918050C87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0B7B64E-C04F-49E8-9563-F28AC1763B3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22134</xdr:rowOff>
    </xdr:from>
    <xdr:to>
      <xdr:col>24</xdr:col>
      <xdr:colOff>114300</xdr:colOff>
      <xdr:row>37</xdr:row>
      <xdr:rowOff>123734</xdr:rowOff>
    </xdr:to>
    <xdr:sp macro="" textlink="">
      <xdr:nvSpPr>
        <xdr:cNvPr id="74" name="楕円 73">
          <a:extLst>
            <a:ext uri="{FF2B5EF4-FFF2-40B4-BE49-F238E27FC236}">
              <a16:creationId xmlns:a16="http://schemas.microsoft.com/office/drawing/2014/main" id="{F8FFC9D4-CC5D-45AE-9E3E-A5124DFF6230}"/>
            </a:ext>
          </a:extLst>
        </xdr:cNvPr>
        <xdr:cNvSpPr/>
      </xdr:nvSpPr>
      <xdr:spPr>
        <a:xfrm>
          <a:off x="4036060" y="622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45011</xdr:rowOff>
    </xdr:from>
    <xdr:ext cx="405111" cy="259045"/>
    <xdr:sp macro="" textlink="">
      <xdr:nvSpPr>
        <xdr:cNvPr id="75" name="【図書館】&#10;有形固定資産減価償却率該当値テキスト">
          <a:extLst>
            <a:ext uri="{FF2B5EF4-FFF2-40B4-BE49-F238E27FC236}">
              <a16:creationId xmlns:a16="http://schemas.microsoft.com/office/drawing/2014/main" id="{364A5367-1746-4267-8522-55D4B75A1E1A}"/>
            </a:ext>
          </a:extLst>
        </xdr:cNvPr>
        <xdr:cNvSpPr txBox="1"/>
      </xdr:nvSpPr>
      <xdr:spPr>
        <a:xfrm>
          <a:off x="4124960" y="608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160927</xdr:rowOff>
    </xdr:from>
    <xdr:to>
      <xdr:col>20</xdr:col>
      <xdr:colOff>38100</xdr:colOff>
      <xdr:row>37</xdr:row>
      <xdr:rowOff>91077</xdr:rowOff>
    </xdr:to>
    <xdr:sp macro="" textlink="">
      <xdr:nvSpPr>
        <xdr:cNvPr id="76" name="楕円 75">
          <a:extLst>
            <a:ext uri="{FF2B5EF4-FFF2-40B4-BE49-F238E27FC236}">
              <a16:creationId xmlns:a16="http://schemas.microsoft.com/office/drawing/2014/main" id="{A2002A6D-3D5C-42B9-8180-AB112C8FD8C7}"/>
            </a:ext>
          </a:extLst>
        </xdr:cNvPr>
        <xdr:cNvSpPr/>
      </xdr:nvSpPr>
      <xdr:spPr>
        <a:xfrm>
          <a:off x="3312160" y="61959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40277</xdr:rowOff>
    </xdr:from>
    <xdr:to>
      <xdr:col>24</xdr:col>
      <xdr:colOff>63500</xdr:colOff>
      <xdr:row>37</xdr:row>
      <xdr:rowOff>72934</xdr:rowOff>
    </xdr:to>
    <xdr:cxnSp macro="">
      <xdr:nvCxnSpPr>
        <xdr:cNvPr id="77" name="直線コネクタ 76">
          <a:extLst>
            <a:ext uri="{FF2B5EF4-FFF2-40B4-BE49-F238E27FC236}">
              <a16:creationId xmlns:a16="http://schemas.microsoft.com/office/drawing/2014/main" id="{CC839229-FBB8-45F9-AEBA-EB7D1D047271}"/>
            </a:ext>
          </a:extLst>
        </xdr:cNvPr>
        <xdr:cNvCxnSpPr/>
      </xdr:nvCxnSpPr>
      <xdr:spPr>
        <a:xfrm>
          <a:off x="3355340" y="6242957"/>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126637</xdr:rowOff>
    </xdr:from>
    <xdr:to>
      <xdr:col>15</xdr:col>
      <xdr:colOff>101600</xdr:colOff>
      <xdr:row>37</xdr:row>
      <xdr:rowOff>56787</xdr:rowOff>
    </xdr:to>
    <xdr:sp macro="" textlink="">
      <xdr:nvSpPr>
        <xdr:cNvPr id="78" name="楕円 77">
          <a:extLst>
            <a:ext uri="{FF2B5EF4-FFF2-40B4-BE49-F238E27FC236}">
              <a16:creationId xmlns:a16="http://schemas.microsoft.com/office/drawing/2014/main" id="{21657FC5-2541-4D75-A8F1-95C8E76821A0}"/>
            </a:ext>
          </a:extLst>
        </xdr:cNvPr>
        <xdr:cNvSpPr/>
      </xdr:nvSpPr>
      <xdr:spPr>
        <a:xfrm>
          <a:off x="2514600" y="6161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5987</xdr:rowOff>
    </xdr:from>
    <xdr:to>
      <xdr:col>19</xdr:col>
      <xdr:colOff>177800</xdr:colOff>
      <xdr:row>37</xdr:row>
      <xdr:rowOff>40277</xdr:rowOff>
    </xdr:to>
    <xdr:cxnSp macro="">
      <xdr:nvCxnSpPr>
        <xdr:cNvPr id="79" name="直線コネクタ 78">
          <a:extLst>
            <a:ext uri="{FF2B5EF4-FFF2-40B4-BE49-F238E27FC236}">
              <a16:creationId xmlns:a16="http://schemas.microsoft.com/office/drawing/2014/main" id="{142285E2-6A51-4365-869D-47E6D4765A26}"/>
            </a:ext>
          </a:extLst>
        </xdr:cNvPr>
        <xdr:cNvCxnSpPr/>
      </xdr:nvCxnSpPr>
      <xdr:spPr>
        <a:xfrm>
          <a:off x="2565400" y="6208667"/>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93980</xdr:rowOff>
    </xdr:from>
    <xdr:to>
      <xdr:col>10</xdr:col>
      <xdr:colOff>165100</xdr:colOff>
      <xdr:row>37</xdr:row>
      <xdr:rowOff>24130</xdr:rowOff>
    </xdr:to>
    <xdr:sp macro="" textlink="">
      <xdr:nvSpPr>
        <xdr:cNvPr id="80" name="楕円 79">
          <a:extLst>
            <a:ext uri="{FF2B5EF4-FFF2-40B4-BE49-F238E27FC236}">
              <a16:creationId xmlns:a16="http://schemas.microsoft.com/office/drawing/2014/main" id="{7A09A465-A37A-4136-9128-0531AE32C661}"/>
            </a:ext>
          </a:extLst>
        </xdr:cNvPr>
        <xdr:cNvSpPr/>
      </xdr:nvSpPr>
      <xdr:spPr>
        <a:xfrm>
          <a:off x="1739900" y="612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144780</xdr:rowOff>
    </xdr:from>
    <xdr:to>
      <xdr:col>15</xdr:col>
      <xdr:colOff>50800</xdr:colOff>
      <xdr:row>37</xdr:row>
      <xdr:rowOff>5987</xdr:rowOff>
    </xdr:to>
    <xdr:cxnSp macro="">
      <xdr:nvCxnSpPr>
        <xdr:cNvPr id="81" name="直線コネクタ 80">
          <a:extLst>
            <a:ext uri="{FF2B5EF4-FFF2-40B4-BE49-F238E27FC236}">
              <a16:creationId xmlns:a16="http://schemas.microsoft.com/office/drawing/2014/main" id="{288AB2AD-8F86-4431-970A-C3900BC35EFB}"/>
            </a:ext>
          </a:extLst>
        </xdr:cNvPr>
        <xdr:cNvCxnSpPr/>
      </xdr:nvCxnSpPr>
      <xdr:spPr>
        <a:xfrm>
          <a:off x="1790700" y="6179820"/>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59690</xdr:rowOff>
    </xdr:from>
    <xdr:to>
      <xdr:col>6</xdr:col>
      <xdr:colOff>38100</xdr:colOff>
      <xdr:row>36</xdr:row>
      <xdr:rowOff>161290</xdr:rowOff>
    </xdr:to>
    <xdr:sp macro="" textlink="">
      <xdr:nvSpPr>
        <xdr:cNvPr id="82" name="楕円 81">
          <a:extLst>
            <a:ext uri="{FF2B5EF4-FFF2-40B4-BE49-F238E27FC236}">
              <a16:creationId xmlns:a16="http://schemas.microsoft.com/office/drawing/2014/main" id="{8EA0261B-A4B3-4AFB-BBEB-BD9DD780B6B7}"/>
            </a:ext>
          </a:extLst>
        </xdr:cNvPr>
        <xdr:cNvSpPr/>
      </xdr:nvSpPr>
      <xdr:spPr>
        <a:xfrm>
          <a:off x="965200" y="6094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110490</xdr:rowOff>
    </xdr:from>
    <xdr:to>
      <xdr:col>10</xdr:col>
      <xdr:colOff>114300</xdr:colOff>
      <xdr:row>36</xdr:row>
      <xdr:rowOff>144780</xdr:rowOff>
    </xdr:to>
    <xdr:cxnSp macro="">
      <xdr:nvCxnSpPr>
        <xdr:cNvPr id="83" name="直線コネクタ 82">
          <a:extLst>
            <a:ext uri="{FF2B5EF4-FFF2-40B4-BE49-F238E27FC236}">
              <a16:creationId xmlns:a16="http://schemas.microsoft.com/office/drawing/2014/main" id="{D75051E5-93C2-44DA-8BE1-4490F8287D09}"/>
            </a:ext>
          </a:extLst>
        </xdr:cNvPr>
        <xdr:cNvCxnSpPr/>
      </xdr:nvCxnSpPr>
      <xdr:spPr>
        <a:xfrm>
          <a:off x="1008380" y="614553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1701E0B7-9E39-4912-B5F1-02DB2559FC9D}"/>
            </a:ext>
          </a:extLst>
        </xdr:cNvPr>
        <xdr:cNvSpPr txBox="1"/>
      </xdr:nvSpPr>
      <xdr:spPr>
        <a:xfrm>
          <a:off x="3170564" y="632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0465A805-FD6B-4434-B4F5-1CB00EE5A12B}"/>
            </a:ext>
          </a:extLst>
        </xdr:cNvPr>
        <xdr:cNvSpPr txBox="1"/>
      </xdr:nvSpPr>
      <xdr:spPr>
        <a:xfrm>
          <a:off x="2385704" y="6371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4CEE3D0C-C641-4112-A945-DB97453E029B}"/>
            </a:ext>
          </a:extLst>
        </xdr:cNvPr>
        <xdr:cNvSpPr txBox="1"/>
      </xdr:nvSpPr>
      <xdr:spPr>
        <a:xfrm>
          <a:off x="1611004" y="6395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F1EADF1A-EAA5-4E0B-9AA5-394E3BE05AD3}"/>
            </a:ext>
          </a:extLst>
        </xdr:cNvPr>
        <xdr:cNvSpPr txBox="1"/>
      </xdr:nvSpPr>
      <xdr:spPr>
        <a:xfrm>
          <a:off x="836304" y="637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107604</xdr:rowOff>
    </xdr:from>
    <xdr:ext cx="405111" cy="259045"/>
    <xdr:sp macro="" textlink="">
      <xdr:nvSpPr>
        <xdr:cNvPr id="88" name="n_1mainValue【図書館】&#10;有形固定資産減価償却率">
          <a:extLst>
            <a:ext uri="{FF2B5EF4-FFF2-40B4-BE49-F238E27FC236}">
              <a16:creationId xmlns:a16="http://schemas.microsoft.com/office/drawing/2014/main" id="{C5605002-912A-48F4-9352-C2034F05F0AD}"/>
            </a:ext>
          </a:extLst>
        </xdr:cNvPr>
        <xdr:cNvSpPr txBox="1"/>
      </xdr:nvSpPr>
      <xdr:spPr>
        <a:xfrm>
          <a:off x="3170564" y="597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73314</xdr:rowOff>
    </xdr:from>
    <xdr:ext cx="405111" cy="259045"/>
    <xdr:sp macro="" textlink="">
      <xdr:nvSpPr>
        <xdr:cNvPr id="89" name="n_2mainValue【図書館】&#10;有形固定資産減価償却率">
          <a:extLst>
            <a:ext uri="{FF2B5EF4-FFF2-40B4-BE49-F238E27FC236}">
              <a16:creationId xmlns:a16="http://schemas.microsoft.com/office/drawing/2014/main" id="{3872350C-C933-4399-83D5-055F569153BE}"/>
            </a:ext>
          </a:extLst>
        </xdr:cNvPr>
        <xdr:cNvSpPr txBox="1"/>
      </xdr:nvSpPr>
      <xdr:spPr>
        <a:xfrm>
          <a:off x="2385704" y="5940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40657</xdr:rowOff>
    </xdr:from>
    <xdr:ext cx="405111" cy="259045"/>
    <xdr:sp macro="" textlink="">
      <xdr:nvSpPr>
        <xdr:cNvPr id="90" name="n_3mainValue【図書館】&#10;有形固定資産減価償却率">
          <a:extLst>
            <a:ext uri="{FF2B5EF4-FFF2-40B4-BE49-F238E27FC236}">
              <a16:creationId xmlns:a16="http://schemas.microsoft.com/office/drawing/2014/main" id="{6FD9E7F7-FED4-4331-8AFC-3173946B0E12}"/>
            </a:ext>
          </a:extLst>
        </xdr:cNvPr>
        <xdr:cNvSpPr txBox="1"/>
      </xdr:nvSpPr>
      <xdr:spPr>
        <a:xfrm>
          <a:off x="161100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6367</xdr:rowOff>
    </xdr:from>
    <xdr:ext cx="405111" cy="259045"/>
    <xdr:sp macro="" textlink="">
      <xdr:nvSpPr>
        <xdr:cNvPr id="91" name="n_4mainValue【図書館】&#10;有形固定資産減価償却率">
          <a:extLst>
            <a:ext uri="{FF2B5EF4-FFF2-40B4-BE49-F238E27FC236}">
              <a16:creationId xmlns:a16="http://schemas.microsoft.com/office/drawing/2014/main" id="{04076A3F-7825-4C81-B177-C5C145906D26}"/>
            </a:ext>
          </a:extLst>
        </xdr:cNvPr>
        <xdr:cNvSpPr txBox="1"/>
      </xdr:nvSpPr>
      <xdr:spPr>
        <a:xfrm>
          <a:off x="8363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8E810A7-A3D6-45BB-A6EF-BC20FFEC00D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2374894-6340-49DB-A5EB-F56DE1C3ED2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29AE9C3-61E3-408B-8B77-1BF0122A5DA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D8BD682-8636-4863-89B9-9FABB1F93F6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32DC4C8-29C3-4472-96C4-1FFB4CED75C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31ABE7A-AFC9-4716-8927-A3893BAB419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D4E2702-9165-42F1-9C55-7E392D34B1B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54AD558-3035-4F2E-984A-05C6D577BF3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176B08F-0821-4109-8FE8-222AA3A16716}"/>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A762787-9742-4632-94C6-1E44A95F0E1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E34A8EC-F89C-4E94-A32D-3BC988003641}"/>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F194D09-0910-45BD-A1EC-942B772A6B7F}"/>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E6B4113-B29D-4CEC-987D-D36BE4B59A2F}"/>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40416209-E66B-40AB-B442-83F2484E7D68}"/>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BA5BCC6-8E43-44CB-BE69-2FAC8EBBBCB8}"/>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A874CEB-7B70-4794-B29F-83AB36D14734}"/>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4A73E60-7981-4B0D-B5EF-0AE4714341D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A14A26C-269F-4E19-8FF9-F5E5B7B70395}"/>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3FC81A4-6441-41C1-9E56-03976BD1CDD6}"/>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A77D364-F233-48C0-9D2D-063E391CF50B}"/>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40F9D08-8EDF-4CDF-B650-64700ACF452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5D96192-24AA-4EC7-82D8-9F78EFA8E72F}"/>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D777C59-FAEC-494D-B6B9-1855065F315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31511C23-0348-4108-8054-2F1438A17D1D}"/>
            </a:ext>
          </a:extLst>
        </xdr:cNvPr>
        <xdr:cNvCxnSpPr/>
      </xdr:nvCxnSpPr>
      <xdr:spPr>
        <a:xfrm flipV="1">
          <a:off x="9219565" y="576834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AC95AD3B-12F7-4CFE-B8FF-BB7036247394}"/>
            </a:ext>
          </a:extLst>
        </xdr:cNvPr>
        <xdr:cNvSpPr txBox="1"/>
      </xdr:nvSpPr>
      <xdr:spPr>
        <a:xfrm>
          <a:off x="92583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775D2ABC-4AF4-4009-A5D3-6C11F67C7431}"/>
            </a:ext>
          </a:extLst>
        </xdr:cNvPr>
        <xdr:cNvCxnSpPr/>
      </xdr:nvCxnSpPr>
      <xdr:spPr>
        <a:xfrm>
          <a:off x="915416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1D27DFF8-9BBE-43FB-8D20-83EB52A33339}"/>
            </a:ext>
          </a:extLst>
        </xdr:cNvPr>
        <xdr:cNvSpPr txBox="1"/>
      </xdr:nvSpPr>
      <xdr:spPr>
        <a:xfrm>
          <a:off x="9258300" y="55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751402A3-0779-45C5-BBC1-935ED6E77266}"/>
            </a:ext>
          </a:extLst>
        </xdr:cNvPr>
        <xdr:cNvCxnSpPr/>
      </xdr:nvCxnSpPr>
      <xdr:spPr>
        <a:xfrm>
          <a:off x="9154160" y="576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56C5312F-7C88-4501-B199-EC6F6BDD7B9B}"/>
            </a:ext>
          </a:extLst>
        </xdr:cNvPr>
        <xdr:cNvSpPr txBox="1"/>
      </xdr:nvSpPr>
      <xdr:spPr>
        <a:xfrm>
          <a:off x="92583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E0C3E840-AB6D-4AF4-A06E-D8DCA16DB214}"/>
            </a:ext>
          </a:extLst>
        </xdr:cNvPr>
        <xdr:cNvSpPr/>
      </xdr:nvSpPr>
      <xdr:spPr>
        <a:xfrm>
          <a:off x="9192260" y="6502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16C4FB8D-4534-4D04-BD72-C95D343A4C62}"/>
            </a:ext>
          </a:extLst>
        </xdr:cNvPr>
        <xdr:cNvSpPr/>
      </xdr:nvSpPr>
      <xdr:spPr>
        <a:xfrm>
          <a:off x="844550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CA09CAFD-24BF-4C16-9C32-7AE324CC961F}"/>
            </a:ext>
          </a:extLst>
        </xdr:cNvPr>
        <xdr:cNvSpPr/>
      </xdr:nvSpPr>
      <xdr:spPr>
        <a:xfrm>
          <a:off x="767080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398B70CB-EF99-4CE1-B945-09AA4584BD04}"/>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EDD99F02-009A-4AB8-98F3-AFEE1A2CE382}"/>
            </a:ext>
          </a:extLst>
        </xdr:cNvPr>
        <xdr:cNvSpPr/>
      </xdr:nvSpPr>
      <xdr:spPr>
        <a:xfrm>
          <a:off x="609854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3BF75AE-9F99-44F8-9D13-8B6A17BA60C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D94BB5E-6346-46EF-AF82-FC675DE96B3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5B50AA4-A494-46B9-B49B-4C266F91BA4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0CBC741-E5E0-45DC-9F8E-A57B1B46951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8A90713-D234-4976-89D3-706848FA598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17780</xdr:rowOff>
    </xdr:from>
    <xdr:to>
      <xdr:col>55</xdr:col>
      <xdr:colOff>50800</xdr:colOff>
      <xdr:row>34</xdr:row>
      <xdr:rowOff>119380</xdr:rowOff>
    </xdr:to>
    <xdr:sp macro="" textlink="">
      <xdr:nvSpPr>
        <xdr:cNvPr id="131" name="楕円 130">
          <a:extLst>
            <a:ext uri="{FF2B5EF4-FFF2-40B4-BE49-F238E27FC236}">
              <a16:creationId xmlns:a16="http://schemas.microsoft.com/office/drawing/2014/main" id="{0899303B-E3B4-480B-AE5D-25C4B7819157}"/>
            </a:ext>
          </a:extLst>
        </xdr:cNvPr>
        <xdr:cNvSpPr/>
      </xdr:nvSpPr>
      <xdr:spPr>
        <a:xfrm>
          <a:off x="9192260" y="5717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142257</xdr:rowOff>
    </xdr:from>
    <xdr:ext cx="469744" cy="259045"/>
    <xdr:sp macro="" textlink="">
      <xdr:nvSpPr>
        <xdr:cNvPr id="132" name="【図書館】&#10;一人当たり面積該当値テキスト">
          <a:extLst>
            <a:ext uri="{FF2B5EF4-FFF2-40B4-BE49-F238E27FC236}">
              <a16:creationId xmlns:a16="http://schemas.microsoft.com/office/drawing/2014/main" id="{82C2967C-1660-4374-B61E-D9C344172F2C}"/>
            </a:ext>
          </a:extLst>
        </xdr:cNvPr>
        <xdr:cNvSpPr txBox="1"/>
      </xdr:nvSpPr>
      <xdr:spPr>
        <a:xfrm>
          <a:off x="9258300" y="567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40640</xdr:rowOff>
    </xdr:from>
    <xdr:to>
      <xdr:col>50</xdr:col>
      <xdr:colOff>165100</xdr:colOff>
      <xdr:row>34</xdr:row>
      <xdr:rowOff>142240</xdr:rowOff>
    </xdr:to>
    <xdr:sp macro="" textlink="">
      <xdr:nvSpPr>
        <xdr:cNvPr id="133" name="楕円 132">
          <a:extLst>
            <a:ext uri="{FF2B5EF4-FFF2-40B4-BE49-F238E27FC236}">
              <a16:creationId xmlns:a16="http://schemas.microsoft.com/office/drawing/2014/main" id="{2E6B85AB-B38F-41AF-BE14-1253C44AEDAC}"/>
            </a:ext>
          </a:extLst>
        </xdr:cNvPr>
        <xdr:cNvSpPr/>
      </xdr:nvSpPr>
      <xdr:spPr>
        <a:xfrm>
          <a:off x="8445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68580</xdr:rowOff>
    </xdr:from>
    <xdr:to>
      <xdr:col>55</xdr:col>
      <xdr:colOff>0</xdr:colOff>
      <xdr:row>34</xdr:row>
      <xdr:rowOff>91440</xdr:rowOff>
    </xdr:to>
    <xdr:cxnSp macro="">
      <xdr:nvCxnSpPr>
        <xdr:cNvPr id="134" name="直線コネクタ 133">
          <a:extLst>
            <a:ext uri="{FF2B5EF4-FFF2-40B4-BE49-F238E27FC236}">
              <a16:creationId xmlns:a16="http://schemas.microsoft.com/office/drawing/2014/main" id="{FCC39DA4-AD7C-469B-A1E3-D6B9F8EBBD1B}"/>
            </a:ext>
          </a:extLst>
        </xdr:cNvPr>
        <xdr:cNvCxnSpPr/>
      </xdr:nvCxnSpPr>
      <xdr:spPr>
        <a:xfrm flipV="1">
          <a:off x="8496300" y="5768340"/>
          <a:ext cx="7239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71120</xdr:rowOff>
    </xdr:from>
    <xdr:to>
      <xdr:col>46</xdr:col>
      <xdr:colOff>38100</xdr:colOff>
      <xdr:row>35</xdr:row>
      <xdr:rowOff>1270</xdr:rowOff>
    </xdr:to>
    <xdr:sp macro="" textlink="">
      <xdr:nvSpPr>
        <xdr:cNvPr id="135" name="楕円 134">
          <a:extLst>
            <a:ext uri="{FF2B5EF4-FFF2-40B4-BE49-F238E27FC236}">
              <a16:creationId xmlns:a16="http://schemas.microsoft.com/office/drawing/2014/main" id="{3DDC5E86-286C-4DEB-8CC5-8BEC6106EC99}"/>
            </a:ext>
          </a:extLst>
        </xdr:cNvPr>
        <xdr:cNvSpPr/>
      </xdr:nvSpPr>
      <xdr:spPr>
        <a:xfrm>
          <a:off x="7670800" y="5770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91440</xdr:rowOff>
    </xdr:from>
    <xdr:to>
      <xdr:col>50</xdr:col>
      <xdr:colOff>114300</xdr:colOff>
      <xdr:row>34</xdr:row>
      <xdr:rowOff>121920</xdr:rowOff>
    </xdr:to>
    <xdr:cxnSp macro="">
      <xdr:nvCxnSpPr>
        <xdr:cNvPr id="136" name="直線コネクタ 135">
          <a:extLst>
            <a:ext uri="{FF2B5EF4-FFF2-40B4-BE49-F238E27FC236}">
              <a16:creationId xmlns:a16="http://schemas.microsoft.com/office/drawing/2014/main" id="{51913E0F-9377-4C0B-A59E-B6B383466B16}"/>
            </a:ext>
          </a:extLst>
        </xdr:cNvPr>
        <xdr:cNvCxnSpPr/>
      </xdr:nvCxnSpPr>
      <xdr:spPr>
        <a:xfrm flipV="1">
          <a:off x="7713980" y="579120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93980</xdr:rowOff>
    </xdr:from>
    <xdr:to>
      <xdr:col>41</xdr:col>
      <xdr:colOff>101600</xdr:colOff>
      <xdr:row>35</xdr:row>
      <xdr:rowOff>24130</xdr:rowOff>
    </xdr:to>
    <xdr:sp macro="" textlink="">
      <xdr:nvSpPr>
        <xdr:cNvPr id="137" name="楕円 136">
          <a:extLst>
            <a:ext uri="{FF2B5EF4-FFF2-40B4-BE49-F238E27FC236}">
              <a16:creationId xmlns:a16="http://schemas.microsoft.com/office/drawing/2014/main" id="{289FB025-9648-479C-B1B9-BBD330C48AC3}"/>
            </a:ext>
          </a:extLst>
        </xdr:cNvPr>
        <xdr:cNvSpPr/>
      </xdr:nvSpPr>
      <xdr:spPr>
        <a:xfrm>
          <a:off x="6873240" y="5793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121920</xdr:rowOff>
    </xdr:from>
    <xdr:to>
      <xdr:col>45</xdr:col>
      <xdr:colOff>177800</xdr:colOff>
      <xdr:row>34</xdr:row>
      <xdr:rowOff>144780</xdr:rowOff>
    </xdr:to>
    <xdr:cxnSp macro="">
      <xdr:nvCxnSpPr>
        <xdr:cNvPr id="138" name="直線コネクタ 137">
          <a:extLst>
            <a:ext uri="{FF2B5EF4-FFF2-40B4-BE49-F238E27FC236}">
              <a16:creationId xmlns:a16="http://schemas.microsoft.com/office/drawing/2014/main" id="{3D5F2AAD-2E74-4706-9E7C-C5457427AE0F}"/>
            </a:ext>
          </a:extLst>
        </xdr:cNvPr>
        <xdr:cNvCxnSpPr/>
      </xdr:nvCxnSpPr>
      <xdr:spPr>
        <a:xfrm flipV="1">
          <a:off x="6924040" y="582168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116840</xdr:rowOff>
    </xdr:from>
    <xdr:to>
      <xdr:col>36</xdr:col>
      <xdr:colOff>165100</xdr:colOff>
      <xdr:row>35</xdr:row>
      <xdr:rowOff>46990</xdr:rowOff>
    </xdr:to>
    <xdr:sp macro="" textlink="">
      <xdr:nvSpPr>
        <xdr:cNvPr id="139" name="楕円 138">
          <a:extLst>
            <a:ext uri="{FF2B5EF4-FFF2-40B4-BE49-F238E27FC236}">
              <a16:creationId xmlns:a16="http://schemas.microsoft.com/office/drawing/2014/main" id="{42BA7A07-91AD-411C-9B95-30CBC9BA46E4}"/>
            </a:ext>
          </a:extLst>
        </xdr:cNvPr>
        <xdr:cNvSpPr/>
      </xdr:nvSpPr>
      <xdr:spPr>
        <a:xfrm>
          <a:off x="6098540" y="5816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144780</xdr:rowOff>
    </xdr:from>
    <xdr:to>
      <xdr:col>41</xdr:col>
      <xdr:colOff>50800</xdr:colOff>
      <xdr:row>34</xdr:row>
      <xdr:rowOff>167640</xdr:rowOff>
    </xdr:to>
    <xdr:cxnSp macro="">
      <xdr:nvCxnSpPr>
        <xdr:cNvPr id="140" name="直線コネクタ 139">
          <a:extLst>
            <a:ext uri="{FF2B5EF4-FFF2-40B4-BE49-F238E27FC236}">
              <a16:creationId xmlns:a16="http://schemas.microsoft.com/office/drawing/2014/main" id="{F9A99289-384A-40DD-A36C-BF617890B365}"/>
            </a:ext>
          </a:extLst>
        </xdr:cNvPr>
        <xdr:cNvCxnSpPr/>
      </xdr:nvCxnSpPr>
      <xdr:spPr>
        <a:xfrm flipV="1">
          <a:off x="6149340" y="584454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59014B3C-A487-489A-BAA3-361FB11B47F3}"/>
            </a:ext>
          </a:extLst>
        </xdr:cNvPr>
        <xdr:cNvSpPr txBox="1"/>
      </xdr:nvSpPr>
      <xdr:spPr>
        <a:xfrm>
          <a:off x="8271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0ED7A391-A5C0-489D-8399-F137459D30E0}"/>
            </a:ext>
          </a:extLst>
        </xdr:cNvPr>
        <xdr:cNvSpPr txBox="1"/>
      </xdr:nvSpPr>
      <xdr:spPr>
        <a:xfrm>
          <a:off x="750958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0C77C70A-D8F7-4900-8C25-4F4B7A315BD2}"/>
            </a:ext>
          </a:extLst>
        </xdr:cNvPr>
        <xdr:cNvSpPr txBox="1"/>
      </xdr:nvSpPr>
      <xdr:spPr>
        <a:xfrm>
          <a:off x="6712027" y="662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2F054866-9CA0-447D-A071-EC6F4CFA579C}"/>
            </a:ext>
          </a:extLst>
        </xdr:cNvPr>
        <xdr:cNvSpPr txBox="1"/>
      </xdr:nvSpPr>
      <xdr:spPr>
        <a:xfrm>
          <a:off x="5937327"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158767</xdr:rowOff>
    </xdr:from>
    <xdr:ext cx="469744" cy="259045"/>
    <xdr:sp macro="" textlink="">
      <xdr:nvSpPr>
        <xdr:cNvPr id="145" name="n_1mainValue【図書館】&#10;一人当たり面積">
          <a:extLst>
            <a:ext uri="{FF2B5EF4-FFF2-40B4-BE49-F238E27FC236}">
              <a16:creationId xmlns:a16="http://schemas.microsoft.com/office/drawing/2014/main" id="{5DE4A2D1-6DA9-4136-B3E6-002C648A3FB0}"/>
            </a:ext>
          </a:extLst>
        </xdr:cNvPr>
        <xdr:cNvSpPr txBox="1"/>
      </xdr:nvSpPr>
      <xdr:spPr>
        <a:xfrm>
          <a:off x="8271587" y="55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17797</xdr:rowOff>
    </xdr:from>
    <xdr:ext cx="469744" cy="259045"/>
    <xdr:sp macro="" textlink="">
      <xdr:nvSpPr>
        <xdr:cNvPr id="146" name="n_2mainValue【図書館】&#10;一人当たり面積">
          <a:extLst>
            <a:ext uri="{FF2B5EF4-FFF2-40B4-BE49-F238E27FC236}">
              <a16:creationId xmlns:a16="http://schemas.microsoft.com/office/drawing/2014/main" id="{D3587660-8EF6-4788-92A2-81AFAF979DBF}"/>
            </a:ext>
          </a:extLst>
        </xdr:cNvPr>
        <xdr:cNvSpPr txBox="1"/>
      </xdr:nvSpPr>
      <xdr:spPr>
        <a:xfrm>
          <a:off x="7509587" y="554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40657</xdr:rowOff>
    </xdr:from>
    <xdr:ext cx="469744" cy="259045"/>
    <xdr:sp macro="" textlink="">
      <xdr:nvSpPr>
        <xdr:cNvPr id="147" name="n_3mainValue【図書館】&#10;一人当たり面積">
          <a:extLst>
            <a:ext uri="{FF2B5EF4-FFF2-40B4-BE49-F238E27FC236}">
              <a16:creationId xmlns:a16="http://schemas.microsoft.com/office/drawing/2014/main" id="{012AA967-A161-4256-B569-B660ACD65CAB}"/>
            </a:ext>
          </a:extLst>
        </xdr:cNvPr>
        <xdr:cNvSpPr txBox="1"/>
      </xdr:nvSpPr>
      <xdr:spPr>
        <a:xfrm>
          <a:off x="6712027" y="557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63517</xdr:rowOff>
    </xdr:from>
    <xdr:ext cx="469744" cy="259045"/>
    <xdr:sp macro="" textlink="">
      <xdr:nvSpPr>
        <xdr:cNvPr id="148" name="n_4mainValue【図書館】&#10;一人当たり面積">
          <a:extLst>
            <a:ext uri="{FF2B5EF4-FFF2-40B4-BE49-F238E27FC236}">
              <a16:creationId xmlns:a16="http://schemas.microsoft.com/office/drawing/2014/main" id="{4A2872B9-48EF-4539-B5A5-0182C98C5FF0}"/>
            </a:ext>
          </a:extLst>
        </xdr:cNvPr>
        <xdr:cNvSpPr txBox="1"/>
      </xdr:nvSpPr>
      <xdr:spPr>
        <a:xfrm>
          <a:off x="5937327" y="55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3162185-F93F-4D92-9B83-495DD3B0F23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58D1572-2CF1-48DE-89EA-A066790A968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7D335B5-E722-43D8-B93D-D26909673BF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021B65D-3C16-415E-A6FA-43AFC8D1BBE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C7273EA-C52F-4C3E-9A30-333225A5DF5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365631D-C6F0-4A6C-A052-49CA0B4965A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6AD00F9-5E11-4AE7-B4DF-EA12550F0E8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745F2B0-9DCC-43C7-86FD-DFE21121244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FCAA511-B4CC-4139-BBBC-CBA7CA1309F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E9C8CBC-B84B-4D5C-BB4C-9C02B61DD0D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776C8E8-E2B0-4905-ADBE-0CB5898BCB9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0B7F80D-C7D4-49BD-9266-4EB88CFA6A6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0B9AC71-2D53-45B7-A8B5-35698F35C6C7}"/>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1FF0F4C-2915-4772-9E47-2F007C8478C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B9ED1663-9DDF-4380-A244-CB32A284E723}"/>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60DF10F-62A2-492F-A807-046B7BF4602C}"/>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EDE1ABB-DB9B-41A9-84CC-AAEE51977C14}"/>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4B04EDD-8C8A-4863-B8A7-DF28BC1600F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3858CF0-382A-4E7C-BE0C-F16E2AC9EDA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A8E7B4F-3601-4C77-86AB-66F38F86E4B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1A53D4E9-2825-4C6F-B328-33A73A6616A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F6E5442-490D-4FD3-A52D-D786BF134F8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771A0245-867B-44EC-9CC3-815202734802}"/>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7EC7F07-4A3A-4D7E-A619-E58E3647D9F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B3B07AE2-6A96-4E80-8124-2C27C9F18986}"/>
            </a:ext>
          </a:extLst>
        </xdr:cNvPr>
        <xdr:cNvCxnSpPr/>
      </xdr:nvCxnSpPr>
      <xdr:spPr>
        <a:xfrm flipV="1">
          <a:off x="4086225" y="95554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C08CD92-133D-4A79-A7AF-8D551C27A225}"/>
            </a:ext>
          </a:extLst>
        </xdr:cNvPr>
        <xdr:cNvSpPr txBox="1"/>
      </xdr:nvSpPr>
      <xdr:spPr>
        <a:xfrm>
          <a:off x="4124960"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24E47623-E4F3-4FAD-B9EB-8B48B6E85F9A}"/>
            </a:ext>
          </a:extLst>
        </xdr:cNvPr>
        <xdr:cNvCxnSpPr/>
      </xdr:nvCxnSpPr>
      <xdr:spPr>
        <a:xfrm>
          <a:off x="4020820" y="1080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FD6CC51-5CD4-4F57-B2C5-60ECA9EBCCA1}"/>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CEF05E27-33F2-4077-ACC2-C17BA532ABC9}"/>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5F184275-DB47-42C9-A5C4-CC6978DF9B11}"/>
            </a:ext>
          </a:extLst>
        </xdr:cNvPr>
        <xdr:cNvSpPr txBox="1"/>
      </xdr:nvSpPr>
      <xdr:spPr>
        <a:xfrm>
          <a:off x="412496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E505002F-884F-4F7A-B543-A928B2FBF662}"/>
            </a:ext>
          </a:extLst>
        </xdr:cNvPr>
        <xdr:cNvSpPr/>
      </xdr:nvSpPr>
      <xdr:spPr>
        <a:xfrm>
          <a:off x="4036060" y="1014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7BE895C1-16DD-4D10-B6BC-060B53E03C86}"/>
            </a:ext>
          </a:extLst>
        </xdr:cNvPr>
        <xdr:cNvSpPr/>
      </xdr:nvSpPr>
      <xdr:spPr>
        <a:xfrm>
          <a:off x="331216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8A50B50B-4E2A-42E3-844E-34F19C0D69AC}"/>
            </a:ext>
          </a:extLst>
        </xdr:cNvPr>
        <xdr:cNvSpPr/>
      </xdr:nvSpPr>
      <xdr:spPr>
        <a:xfrm>
          <a:off x="251460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9C74681E-E679-46E8-943D-D3B17053F3A1}"/>
            </a:ext>
          </a:extLst>
        </xdr:cNvPr>
        <xdr:cNvSpPr/>
      </xdr:nvSpPr>
      <xdr:spPr>
        <a:xfrm>
          <a:off x="1739900" y="1013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57EFEB23-C0CA-4BE8-8FE2-7E8B5581603E}"/>
            </a:ext>
          </a:extLst>
        </xdr:cNvPr>
        <xdr:cNvSpPr/>
      </xdr:nvSpPr>
      <xdr:spPr>
        <a:xfrm>
          <a:off x="965200" y="10114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D2EE016-8F41-4F37-B431-D086E9213B6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4589CD2-480D-4472-B4CC-7B5AB8CEF75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951408B-8070-4320-BC68-33B8814221F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891202F-DD7E-438D-9207-54B3E8268D0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D248AB4-8979-420C-BF5D-97875C02D42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156845</xdr:rowOff>
    </xdr:from>
    <xdr:to>
      <xdr:col>24</xdr:col>
      <xdr:colOff>114300</xdr:colOff>
      <xdr:row>63</xdr:row>
      <xdr:rowOff>86995</xdr:rowOff>
    </xdr:to>
    <xdr:sp macro="" textlink="">
      <xdr:nvSpPr>
        <xdr:cNvPr id="189" name="楕円 188">
          <a:extLst>
            <a:ext uri="{FF2B5EF4-FFF2-40B4-BE49-F238E27FC236}">
              <a16:creationId xmlns:a16="http://schemas.microsoft.com/office/drawing/2014/main" id="{CEFE2F7C-16DD-427C-B648-7CCD85224B2D}"/>
            </a:ext>
          </a:extLst>
        </xdr:cNvPr>
        <xdr:cNvSpPr/>
      </xdr:nvSpPr>
      <xdr:spPr>
        <a:xfrm>
          <a:off x="4036060" y="10550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135272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71E7934C-4F62-43CB-B499-1D975B4D3A97}"/>
            </a:ext>
          </a:extLst>
        </xdr:cNvPr>
        <xdr:cNvSpPr txBox="1"/>
      </xdr:nvSpPr>
      <xdr:spPr>
        <a:xfrm>
          <a:off x="4124960"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126365</xdr:rowOff>
    </xdr:from>
    <xdr:to>
      <xdr:col>20</xdr:col>
      <xdr:colOff>38100</xdr:colOff>
      <xdr:row>63</xdr:row>
      <xdr:rowOff>56515</xdr:rowOff>
    </xdr:to>
    <xdr:sp macro="" textlink="">
      <xdr:nvSpPr>
        <xdr:cNvPr id="191" name="楕円 190">
          <a:extLst>
            <a:ext uri="{FF2B5EF4-FFF2-40B4-BE49-F238E27FC236}">
              <a16:creationId xmlns:a16="http://schemas.microsoft.com/office/drawing/2014/main" id="{6DFA2D47-7316-4A5B-948C-32172D9934A5}"/>
            </a:ext>
          </a:extLst>
        </xdr:cNvPr>
        <xdr:cNvSpPr/>
      </xdr:nvSpPr>
      <xdr:spPr>
        <a:xfrm>
          <a:off x="3312160" y="105200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5715</xdr:rowOff>
    </xdr:from>
    <xdr:to>
      <xdr:col>24</xdr:col>
      <xdr:colOff>63500</xdr:colOff>
      <xdr:row>63</xdr:row>
      <xdr:rowOff>36195</xdr:rowOff>
    </xdr:to>
    <xdr:cxnSp macro="">
      <xdr:nvCxnSpPr>
        <xdr:cNvPr id="192" name="直線コネクタ 191">
          <a:extLst>
            <a:ext uri="{FF2B5EF4-FFF2-40B4-BE49-F238E27FC236}">
              <a16:creationId xmlns:a16="http://schemas.microsoft.com/office/drawing/2014/main" id="{C94AFF0E-624E-480D-BF81-D8427560F102}"/>
            </a:ext>
          </a:extLst>
        </xdr:cNvPr>
        <xdr:cNvCxnSpPr/>
      </xdr:nvCxnSpPr>
      <xdr:spPr>
        <a:xfrm>
          <a:off x="3355340" y="1056703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93980</xdr:rowOff>
    </xdr:from>
    <xdr:to>
      <xdr:col>15</xdr:col>
      <xdr:colOff>101600</xdr:colOff>
      <xdr:row>63</xdr:row>
      <xdr:rowOff>24130</xdr:rowOff>
    </xdr:to>
    <xdr:sp macro="" textlink="">
      <xdr:nvSpPr>
        <xdr:cNvPr id="193" name="楕円 192">
          <a:extLst>
            <a:ext uri="{FF2B5EF4-FFF2-40B4-BE49-F238E27FC236}">
              <a16:creationId xmlns:a16="http://schemas.microsoft.com/office/drawing/2014/main" id="{DA313D68-0A44-446B-9474-BDBFB2392B95}"/>
            </a:ext>
          </a:extLst>
        </xdr:cNvPr>
        <xdr:cNvSpPr/>
      </xdr:nvSpPr>
      <xdr:spPr>
        <a:xfrm>
          <a:off x="2514600" y="1048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144780</xdr:rowOff>
    </xdr:from>
    <xdr:to>
      <xdr:col>19</xdr:col>
      <xdr:colOff>177800</xdr:colOff>
      <xdr:row>63</xdr:row>
      <xdr:rowOff>5715</xdr:rowOff>
    </xdr:to>
    <xdr:cxnSp macro="">
      <xdr:nvCxnSpPr>
        <xdr:cNvPr id="194" name="直線コネクタ 193">
          <a:extLst>
            <a:ext uri="{FF2B5EF4-FFF2-40B4-BE49-F238E27FC236}">
              <a16:creationId xmlns:a16="http://schemas.microsoft.com/office/drawing/2014/main" id="{6371DB56-F2B3-41CE-B37C-F80A64ED7562}"/>
            </a:ext>
          </a:extLst>
        </xdr:cNvPr>
        <xdr:cNvCxnSpPr/>
      </xdr:nvCxnSpPr>
      <xdr:spPr>
        <a:xfrm>
          <a:off x="2565400" y="1053846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63500</xdr:rowOff>
    </xdr:from>
    <xdr:to>
      <xdr:col>10</xdr:col>
      <xdr:colOff>165100</xdr:colOff>
      <xdr:row>62</xdr:row>
      <xdr:rowOff>165100</xdr:rowOff>
    </xdr:to>
    <xdr:sp macro="" textlink="">
      <xdr:nvSpPr>
        <xdr:cNvPr id="195" name="楕円 194">
          <a:extLst>
            <a:ext uri="{FF2B5EF4-FFF2-40B4-BE49-F238E27FC236}">
              <a16:creationId xmlns:a16="http://schemas.microsoft.com/office/drawing/2014/main" id="{C0656D4D-05C8-429A-B29D-00A672DD1550}"/>
            </a:ext>
          </a:extLst>
        </xdr:cNvPr>
        <xdr:cNvSpPr/>
      </xdr:nvSpPr>
      <xdr:spPr>
        <a:xfrm>
          <a:off x="17399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114300</xdr:rowOff>
    </xdr:from>
    <xdr:to>
      <xdr:col>15</xdr:col>
      <xdr:colOff>50800</xdr:colOff>
      <xdr:row>62</xdr:row>
      <xdr:rowOff>144780</xdr:rowOff>
    </xdr:to>
    <xdr:cxnSp macro="">
      <xdr:nvCxnSpPr>
        <xdr:cNvPr id="196" name="直線コネクタ 195">
          <a:extLst>
            <a:ext uri="{FF2B5EF4-FFF2-40B4-BE49-F238E27FC236}">
              <a16:creationId xmlns:a16="http://schemas.microsoft.com/office/drawing/2014/main" id="{0FB9BE95-B31B-4ABD-A1A7-34700B5CF04B}"/>
            </a:ext>
          </a:extLst>
        </xdr:cNvPr>
        <xdr:cNvCxnSpPr/>
      </xdr:nvCxnSpPr>
      <xdr:spPr>
        <a:xfrm>
          <a:off x="1790700" y="1050798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34925</xdr:rowOff>
    </xdr:from>
    <xdr:to>
      <xdr:col>6</xdr:col>
      <xdr:colOff>38100</xdr:colOff>
      <xdr:row>62</xdr:row>
      <xdr:rowOff>136525</xdr:rowOff>
    </xdr:to>
    <xdr:sp macro="" textlink="">
      <xdr:nvSpPr>
        <xdr:cNvPr id="197" name="楕円 196">
          <a:extLst>
            <a:ext uri="{FF2B5EF4-FFF2-40B4-BE49-F238E27FC236}">
              <a16:creationId xmlns:a16="http://schemas.microsoft.com/office/drawing/2014/main" id="{AA3AF3F1-598B-4A41-A274-A2DF21DDB68C}"/>
            </a:ext>
          </a:extLst>
        </xdr:cNvPr>
        <xdr:cNvSpPr/>
      </xdr:nvSpPr>
      <xdr:spPr>
        <a:xfrm>
          <a:off x="965200" y="104286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85725</xdr:rowOff>
    </xdr:from>
    <xdr:to>
      <xdr:col>10</xdr:col>
      <xdr:colOff>114300</xdr:colOff>
      <xdr:row>62</xdr:row>
      <xdr:rowOff>114300</xdr:rowOff>
    </xdr:to>
    <xdr:cxnSp macro="">
      <xdr:nvCxnSpPr>
        <xdr:cNvPr id="198" name="直線コネクタ 197">
          <a:extLst>
            <a:ext uri="{FF2B5EF4-FFF2-40B4-BE49-F238E27FC236}">
              <a16:creationId xmlns:a16="http://schemas.microsoft.com/office/drawing/2014/main" id="{799301C8-13D6-491D-B51C-8BCB9758BF26}"/>
            </a:ext>
          </a:extLst>
        </xdr:cNvPr>
        <xdr:cNvCxnSpPr/>
      </xdr:nvCxnSpPr>
      <xdr:spPr>
        <a:xfrm>
          <a:off x="1008380" y="1047940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8C33E9F8-8B13-4528-82C1-0851FAFC4781}"/>
            </a:ext>
          </a:extLst>
        </xdr:cNvPr>
        <xdr:cNvSpPr txBox="1"/>
      </xdr:nvSpPr>
      <xdr:spPr>
        <a:xfrm>
          <a:off x="317056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8E473E8B-FCC2-4E1D-99D2-06C907F4DE3E}"/>
            </a:ext>
          </a:extLst>
        </xdr:cNvPr>
        <xdr:cNvSpPr txBox="1"/>
      </xdr:nvSpPr>
      <xdr:spPr>
        <a:xfrm>
          <a:off x="238570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787572C8-3D72-4476-9777-B8DBB2AD8AE8}"/>
            </a:ext>
          </a:extLst>
        </xdr:cNvPr>
        <xdr:cNvSpPr txBox="1"/>
      </xdr:nvSpPr>
      <xdr:spPr>
        <a:xfrm>
          <a:off x="161100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CFE4AE54-1D8F-4DB9-9D94-3EC35C52FFE3}"/>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47642</xdr:rowOff>
    </xdr:from>
    <xdr:ext cx="405111" cy="259045"/>
    <xdr:sp macro="" textlink="">
      <xdr:nvSpPr>
        <xdr:cNvPr id="203" name="n_1mainValue【体育館・プール】&#10;有形固定資産減価償却率">
          <a:extLst>
            <a:ext uri="{FF2B5EF4-FFF2-40B4-BE49-F238E27FC236}">
              <a16:creationId xmlns:a16="http://schemas.microsoft.com/office/drawing/2014/main" id="{30BFEA77-2035-4233-8F73-77ECDB1D901B}"/>
            </a:ext>
          </a:extLst>
        </xdr:cNvPr>
        <xdr:cNvSpPr txBox="1"/>
      </xdr:nvSpPr>
      <xdr:spPr>
        <a:xfrm>
          <a:off x="317056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15257</xdr:rowOff>
    </xdr:from>
    <xdr:ext cx="405111" cy="259045"/>
    <xdr:sp macro="" textlink="">
      <xdr:nvSpPr>
        <xdr:cNvPr id="204" name="n_2mainValue【体育館・プール】&#10;有形固定資産減価償却率">
          <a:extLst>
            <a:ext uri="{FF2B5EF4-FFF2-40B4-BE49-F238E27FC236}">
              <a16:creationId xmlns:a16="http://schemas.microsoft.com/office/drawing/2014/main" id="{9CB58D14-391F-4E91-989F-940493763608}"/>
            </a:ext>
          </a:extLst>
        </xdr:cNvPr>
        <xdr:cNvSpPr txBox="1"/>
      </xdr:nvSpPr>
      <xdr:spPr>
        <a:xfrm>
          <a:off x="238570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156227</xdr:rowOff>
    </xdr:from>
    <xdr:ext cx="405111" cy="259045"/>
    <xdr:sp macro="" textlink="">
      <xdr:nvSpPr>
        <xdr:cNvPr id="205" name="n_3mainValue【体育館・プール】&#10;有形固定資産減価償却率">
          <a:extLst>
            <a:ext uri="{FF2B5EF4-FFF2-40B4-BE49-F238E27FC236}">
              <a16:creationId xmlns:a16="http://schemas.microsoft.com/office/drawing/2014/main" id="{DF6E2D43-E9E2-4880-B65B-7E0C8D5AB21A}"/>
            </a:ext>
          </a:extLst>
        </xdr:cNvPr>
        <xdr:cNvSpPr txBox="1"/>
      </xdr:nvSpPr>
      <xdr:spPr>
        <a:xfrm>
          <a:off x="161100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127652</xdr:rowOff>
    </xdr:from>
    <xdr:ext cx="405111" cy="259045"/>
    <xdr:sp macro="" textlink="">
      <xdr:nvSpPr>
        <xdr:cNvPr id="206" name="n_4mainValue【体育館・プール】&#10;有形固定資産減価償却率">
          <a:extLst>
            <a:ext uri="{FF2B5EF4-FFF2-40B4-BE49-F238E27FC236}">
              <a16:creationId xmlns:a16="http://schemas.microsoft.com/office/drawing/2014/main" id="{DDC4FC57-6F96-45E7-AA18-BA784BD62841}"/>
            </a:ext>
          </a:extLst>
        </xdr:cNvPr>
        <xdr:cNvSpPr txBox="1"/>
      </xdr:nvSpPr>
      <xdr:spPr>
        <a:xfrm>
          <a:off x="83630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ED44F1B-D992-4796-B3C6-14522608BA6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5B32C56-8E00-40EA-BDF3-629B58CD92D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3CB1343-514F-4355-9BCE-D59908D3648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9E29131-462D-4E7F-B27E-C33DE35891A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2F8663B-5231-4939-9AE5-4BD490783B6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FE55985-5666-4D9D-A689-2AAEE9B4B69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4DD7B34-F8D2-426D-A1D8-460C0670D9C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F006928-93A0-4529-8B94-B8CAAB9F0C8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2AF2A65-857A-4372-8750-8E43112FC53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3219794-8019-44DA-9705-58D54359730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4DCF544-BABD-468C-8332-85DD169CA6C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6FB3082-7D43-43CC-87C7-C07176E8DF65}"/>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59776CD-0069-4CF6-88CC-99B56022033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C7CA6FA2-B285-4654-81FE-5998D50DC612}"/>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A5012C0-7721-4891-9D69-B0DEF5A81DF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4D3AC11-0E2B-46F6-BD1C-58703D228E31}"/>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EAFA9B4-A0F9-4665-9BEC-57C4C9F0FBB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BDAF197F-64D5-4457-B6A6-45F89EAF2DE7}"/>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8BE49C0-4EBB-44A8-A8E3-2B6372DCC3F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C2FF4FAA-0138-430D-92CB-424C9FD273B5}"/>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9CEB049-57D3-418F-9C50-63730F78A25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9FE7A6E-8E3B-4472-9F5A-26F8E8B8562D}"/>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3C469FB-F058-4224-ADEE-DA38FB83361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C5EE2D7D-A2CB-4DCD-9537-C3262F8D4AAA}"/>
            </a:ext>
          </a:extLst>
        </xdr:cNvPr>
        <xdr:cNvCxnSpPr/>
      </xdr:nvCxnSpPr>
      <xdr:spPr>
        <a:xfrm flipV="1">
          <a:off x="9219565" y="944753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73EC0DBF-269D-4B79-A3A3-D19F74471431}"/>
            </a:ext>
          </a:extLst>
        </xdr:cNvPr>
        <xdr:cNvSpPr txBox="1"/>
      </xdr:nvSpPr>
      <xdr:spPr>
        <a:xfrm>
          <a:off x="9258300"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8AEED4E1-DFEB-4485-A515-BB6380D84989}"/>
            </a:ext>
          </a:extLst>
        </xdr:cNvPr>
        <xdr:cNvCxnSpPr/>
      </xdr:nvCxnSpPr>
      <xdr:spPr>
        <a:xfrm>
          <a:off x="9154160" y="10781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46E8B68B-DD98-44F4-A5B2-91E53194FA0C}"/>
            </a:ext>
          </a:extLst>
        </xdr:cNvPr>
        <xdr:cNvSpPr txBox="1"/>
      </xdr:nvSpPr>
      <xdr:spPr>
        <a:xfrm>
          <a:off x="9258300" y="922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A2EB1F9E-1EFF-4CAE-8B71-27A35CA00F99}"/>
            </a:ext>
          </a:extLst>
        </xdr:cNvPr>
        <xdr:cNvCxnSpPr/>
      </xdr:nvCxnSpPr>
      <xdr:spPr>
        <a:xfrm>
          <a:off x="9154160" y="9447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FBFE827D-A1B1-47C6-A59B-9817B6729C13}"/>
            </a:ext>
          </a:extLst>
        </xdr:cNvPr>
        <xdr:cNvSpPr txBox="1"/>
      </xdr:nvSpPr>
      <xdr:spPr>
        <a:xfrm>
          <a:off x="9258300" y="1034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1140FBD4-0D6C-44DF-90CA-3F2E67A957D1}"/>
            </a:ext>
          </a:extLst>
        </xdr:cNvPr>
        <xdr:cNvSpPr/>
      </xdr:nvSpPr>
      <xdr:spPr>
        <a:xfrm>
          <a:off x="919226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DB5ED239-65E5-4E89-828F-E444E4CBE643}"/>
            </a:ext>
          </a:extLst>
        </xdr:cNvPr>
        <xdr:cNvSpPr/>
      </xdr:nvSpPr>
      <xdr:spPr>
        <a:xfrm>
          <a:off x="8445500" y="10375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32252879-0A0F-4B81-97C1-089571957FAC}"/>
            </a:ext>
          </a:extLst>
        </xdr:cNvPr>
        <xdr:cNvSpPr/>
      </xdr:nvSpPr>
      <xdr:spPr>
        <a:xfrm>
          <a:off x="7670800" y="1037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49EE2D24-4CFC-4BB1-81BB-34F3D99F748F}"/>
            </a:ext>
          </a:extLst>
        </xdr:cNvPr>
        <xdr:cNvSpPr/>
      </xdr:nvSpPr>
      <xdr:spPr>
        <a:xfrm>
          <a:off x="6873240" y="10374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21D49EE4-E32C-4404-8A55-7DD662104427}"/>
            </a:ext>
          </a:extLst>
        </xdr:cNvPr>
        <xdr:cNvSpPr/>
      </xdr:nvSpPr>
      <xdr:spPr>
        <a:xfrm>
          <a:off x="6098540" y="10383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DFB70B3-ABA7-4144-BDDC-C88DA100DA2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CC64078-4780-4713-8334-CB706471F83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D37C315-C2D3-4D6A-BF2D-C8E6C05DD19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D77D3AC-58C5-4428-985F-F77EF2E0B68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A280B45-620B-4E58-9BC6-1FB3288E748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78740</xdr:rowOff>
    </xdr:from>
    <xdr:to>
      <xdr:col>55</xdr:col>
      <xdr:colOff>50800</xdr:colOff>
      <xdr:row>61</xdr:row>
      <xdr:rowOff>8890</xdr:rowOff>
    </xdr:to>
    <xdr:sp macro="" textlink="">
      <xdr:nvSpPr>
        <xdr:cNvPr id="246" name="楕円 245">
          <a:extLst>
            <a:ext uri="{FF2B5EF4-FFF2-40B4-BE49-F238E27FC236}">
              <a16:creationId xmlns:a16="http://schemas.microsoft.com/office/drawing/2014/main" id="{15B1319F-633F-4137-B004-E1D082C4F001}"/>
            </a:ext>
          </a:extLst>
        </xdr:cNvPr>
        <xdr:cNvSpPr/>
      </xdr:nvSpPr>
      <xdr:spPr>
        <a:xfrm>
          <a:off x="9192260" y="10137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101617</xdr:rowOff>
    </xdr:from>
    <xdr:ext cx="469744" cy="259045"/>
    <xdr:sp macro="" textlink="">
      <xdr:nvSpPr>
        <xdr:cNvPr id="247" name="【体育館・プール】&#10;一人当たり面積該当値テキスト">
          <a:extLst>
            <a:ext uri="{FF2B5EF4-FFF2-40B4-BE49-F238E27FC236}">
              <a16:creationId xmlns:a16="http://schemas.microsoft.com/office/drawing/2014/main" id="{CAAD120E-21CB-41FB-868B-CFA1449A5545}"/>
            </a:ext>
          </a:extLst>
        </xdr:cNvPr>
        <xdr:cNvSpPr txBox="1"/>
      </xdr:nvSpPr>
      <xdr:spPr>
        <a:xfrm>
          <a:off x="9258300" y="999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91440</xdr:rowOff>
    </xdr:from>
    <xdr:to>
      <xdr:col>50</xdr:col>
      <xdr:colOff>165100</xdr:colOff>
      <xdr:row>61</xdr:row>
      <xdr:rowOff>21590</xdr:rowOff>
    </xdr:to>
    <xdr:sp macro="" textlink="">
      <xdr:nvSpPr>
        <xdr:cNvPr id="248" name="楕円 247">
          <a:extLst>
            <a:ext uri="{FF2B5EF4-FFF2-40B4-BE49-F238E27FC236}">
              <a16:creationId xmlns:a16="http://schemas.microsoft.com/office/drawing/2014/main" id="{E500E25C-2E27-48F3-8C8A-D1E147695E1A}"/>
            </a:ext>
          </a:extLst>
        </xdr:cNvPr>
        <xdr:cNvSpPr/>
      </xdr:nvSpPr>
      <xdr:spPr>
        <a:xfrm>
          <a:off x="8445500" y="10149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129540</xdr:rowOff>
    </xdr:from>
    <xdr:to>
      <xdr:col>55</xdr:col>
      <xdr:colOff>0</xdr:colOff>
      <xdr:row>60</xdr:row>
      <xdr:rowOff>142240</xdr:rowOff>
    </xdr:to>
    <xdr:cxnSp macro="">
      <xdr:nvCxnSpPr>
        <xdr:cNvPr id="249" name="直線コネクタ 248">
          <a:extLst>
            <a:ext uri="{FF2B5EF4-FFF2-40B4-BE49-F238E27FC236}">
              <a16:creationId xmlns:a16="http://schemas.microsoft.com/office/drawing/2014/main" id="{283F96FF-763D-4CA5-BC50-6875DF9F6F11}"/>
            </a:ext>
          </a:extLst>
        </xdr:cNvPr>
        <xdr:cNvCxnSpPr/>
      </xdr:nvCxnSpPr>
      <xdr:spPr>
        <a:xfrm flipV="1">
          <a:off x="8496300" y="1018794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102870</xdr:rowOff>
    </xdr:from>
    <xdr:to>
      <xdr:col>46</xdr:col>
      <xdr:colOff>38100</xdr:colOff>
      <xdr:row>61</xdr:row>
      <xdr:rowOff>33020</xdr:rowOff>
    </xdr:to>
    <xdr:sp macro="" textlink="">
      <xdr:nvSpPr>
        <xdr:cNvPr id="250" name="楕円 249">
          <a:extLst>
            <a:ext uri="{FF2B5EF4-FFF2-40B4-BE49-F238E27FC236}">
              <a16:creationId xmlns:a16="http://schemas.microsoft.com/office/drawing/2014/main" id="{B524A76E-859A-480B-9098-ED85EF0C81C2}"/>
            </a:ext>
          </a:extLst>
        </xdr:cNvPr>
        <xdr:cNvSpPr/>
      </xdr:nvSpPr>
      <xdr:spPr>
        <a:xfrm>
          <a:off x="7670800" y="10161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142240</xdr:rowOff>
    </xdr:from>
    <xdr:to>
      <xdr:col>50</xdr:col>
      <xdr:colOff>114300</xdr:colOff>
      <xdr:row>60</xdr:row>
      <xdr:rowOff>153670</xdr:rowOff>
    </xdr:to>
    <xdr:cxnSp macro="">
      <xdr:nvCxnSpPr>
        <xdr:cNvPr id="251" name="直線コネクタ 250">
          <a:extLst>
            <a:ext uri="{FF2B5EF4-FFF2-40B4-BE49-F238E27FC236}">
              <a16:creationId xmlns:a16="http://schemas.microsoft.com/office/drawing/2014/main" id="{E181B1CC-9686-4765-B825-E3F173D1D17F}"/>
            </a:ext>
          </a:extLst>
        </xdr:cNvPr>
        <xdr:cNvCxnSpPr/>
      </xdr:nvCxnSpPr>
      <xdr:spPr>
        <a:xfrm flipV="1">
          <a:off x="7713980" y="1020064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115570</xdr:rowOff>
    </xdr:from>
    <xdr:to>
      <xdr:col>41</xdr:col>
      <xdr:colOff>101600</xdr:colOff>
      <xdr:row>61</xdr:row>
      <xdr:rowOff>45720</xdr:rowOff>
    </xdr:to>
    <xdr:sp macro="" textlink="">
      <xdr:nvSpPr>
        <xdr:cNvPr id="252" name="楕円 251">
          <a:extLst>
            <a:ext uri="{FF2B5EF4-FFF2-40B4-BE49-F238E27FC236}">
              <a16:creationId xmlns:a16="http://schemas.microsoft.com/office/drawing/2014/main" id="{EA1C156C-DCCF-4C8E-9979-0B721199DF4A}"/>
            </a:ext>
          </a:extLst>
        </xdr:cNvPr>
        <xdr:cNvSpPr/>
      </xdr:nvSpPr>
      <xdr:spPr>
        <a:xfrm>
          <a:off x="6873240" y="10173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153670</xdr:rowOff>
    </xdr:from>
    <xdr:to>
      <xdr:col>45</xdr:col>
      <xdr:colOff>177800</xdr:colOff>
      <xdr:row>60</xdr:row>
      <xdr:rowOff>166370</xdr:rowOff>
    </xdr:to>
    <xdr:cxnSp macro="">
      <xdr:nvCxnSpPr>
        <xdr:cNvPr id="253" name="直線コネクタ 252">
          <a:extLst>
            <a:ext uri="{FF2B5EF4-FFF2-40B4-BE49-F238E27FC236}">
              <a16:creationId xmlns:a16="http://schemas.microsoft.com/office/drawing/2014/main" id="{92F6F528-E9CC-48C3-A282-2B3F037BAC81}"/>
            </a:ext>
          </a:extLst>
        </xdr:cNvPr>
        <xdr:cNvCxnSpPr/>
      </xdr:nvCxnSpPr>
      <xdr:spPr>
        <a:xfrm flipV="1">
          <a:off x="6924040" y="1021207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156210</xdr:rowOff>
    </xdr:from>
    <xdr:to>
      <xdr:col>36</xdr:col>
      <xdr:colOff>165100</xdr:colOff>
      <xdr:row>60</xdr:row>
      <xdr:rowOff>86360</xdr:rowOff>
    </xdr:to>
    <xdr:sp macro="" textlink="">
      <xdr:nvSpPr>
        <xdr:cNvPr id="254" name="楕円 253">
          <a:extLst>
            <a:ext uri="{FF2B5EF4-FFF2-40B4-BE49-F238E27FC236}">
              <a16:creationId xmlns:a16="http://schemas.microsoft.com/office/drawing/2014/main" id="{738159A1-1635-474D-B104-2578118F757A}"/>
            </a:ext>
          </a:extLst>
        </xdr:cNvPr>
        <xdr:cNvSpPr/>
      </xdr:nvSpPr>
      <xdr:spPr>
        <a:xfrm>
          <a:off x="6098540" y="10046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35560</xdr:rowOff>
    </xdr:from>
    <xdr:to>
      <xdr:col>41</xdr:col>
      <xdr:colOff>50800</xdr:colOff>
      <xdr:row>60</xdr:row>
      <xdr:rowOff>166370</xdr:rowOff>
    </xdr:to>
    <xdr:cxnSp macro="">
      <xdr:nvCxnSpPr>
        <xdr:cNvPr id="255" name="直線コネクタ 254">
          <a:extLst>
            <a:ext uri="{FF2B5EF4-FFF2-40B4-BE49-F238E27FC236}">
              <a16:creationId xmlns:a16="http://schemas.microsoft.com/office/drawing/2014/main" id="{C69B9700-B25B-41A2-9C99-99CE6AA0B291}"/>
            </a:ext>
          </a:extLst>
        </xdr:cNvPr>
        <xdr:cNvCxnSpPr/>
      </xdr:nvCxnSpPr>
      <xdr:spPr>
        <a:xfrm>
          <a:off x="6149340" y="10093960"/>
          <a:ext cx="77470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3C46BCA3-08EA-4C1D-97B8-E18E7FB68A5F}"/>
            </a:ext>
          </a:extLst>
        </xdr:cNvPr>
        <xdr:cNvSpPr txBox="1"/>
      </xdr:nvSpPr>
      <xdr:spPr>
        <a:xfrm>
          <a:off x="827158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4E084812-6A25-41B5-8D62-0C5873F47A0F}"/>
            </a:ext>
          </a:extLst>
        </xdr:cNvPr>
        <xdr:cNvSpPr txBox="1"/>
      </xdr:nvSpPr>
      <xdr:spPr>
        <a:xfrm>
          <a:off x="750958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A69D9355-2D36-43C6-8750-719D005BA0F8}"/>
            </a:ext>
          </a:extLst>
        </xdr:cNvPr>
        <xdr:cNvSpPr txBox="1"/>
      </xdr:nvSpPr>
      <xdr:spPr>
        <a:xfrm>
          <a:off x="6712027" y="1046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F5236873-C8F3-4AD0-9E3D-FAB3942A6387}"/>
            </a:ext>
          </a:extLst>
        </xdr:cNvPr>
        <xdr:cNvSpPr txBox="1"/>
      </xdr:nvSpPr>
      <xdr:spPr>
        <a:xfrm>
          <a:off x="59373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38117</xdr:rowOff>
    </xdr:from>
    <xdr:ext cx="469744" cy="259045"/>
    <xdr:sp macro="" textlink="">
      <xdr:nvSpPr>
        <xdr:cNvPr id="260" name="n_1mainValue【体育館・プール】&#10;一人当たり面積">
          <a:extLst>
            <a:ext uri="{FF2B5EF4-FFF2-40B4-BE49-F238E27FC236}">
              <a16:creationId xmlns:a16="http://schemas.microsoft.com/office/drawing/2014/main" id="{26F87E45-6EFE-4090-843D-0158B92B5F78}"/>
            </a:ext>
          </a:extLst>
        </xdr:cNvPr>
        <xdr:cNvSpPr txBox="1"/>
      </xdr:nvSpPr>
      <xdr:spPr>
        <a:xfrm>
          <a:off x="8271587" y="992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49547</xdr:rowOff>
    </xdr:from>
    <xdr:ext cx="469744" cy="259045"/>
    <xdr:sp macro="" textlink="">
      <xdr:nvSpPr>
        <xdr:cNvPr id="261" name="n_2mainValue【体育館・プール】&#10;一人当たり面積">
          <a:extLst>
            <a:ext uri="{FF2B5EF4-FFF2-40B4-BE49-F238E27FC236}">
              <a16:creationId xmlns:a16="http://schemas.microsoft.com/office/drawing/2014/main" id="{72B89BCA-B344-481C-8755-9CFFF5BEB128}"/>
            </a:ext>
          </a:extLst>
        </xdr:cNvPr>
        <xdr:cNvSpPr txBox="1"/>
      </xdr:nvSpPr>
      <xdr:spPr>
        <a:xfrm>
          <a:off x="7509587" y="994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62247</xdr:rowOff>
    </xdr:from>
    <xdr:ext cx="469744" cy="259045"/>
    <xdr:sp macro="" textlink="">
      <xdr:nvSpPr>
        <xdr:cNvPr id="262" name="n_3mainValue【体育館・プール】&#10;一人当たり面積">
          <a:extLst>
            <a:ext uri="{FF2B5EF4-FFF2-40B4-BE49-F238E27FC236}">
              <a16:creationId xmlns:a16="http://schemas.microsoft.com/office/drawing/2014/main" id="{39398080-1022-4031-9EF1-EAB6ECB07129}"/>
            </a:ext>
          </a:extLst>
        </xdr:cNvPr>
        <xdr:cNvSpPr txBox="1"/>
      </xdr:nvSpPr>
      <xdr:spPr>
        <a:xfrm>
          <a:off x="6712027" y="995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102887</xdr:rowOff>
    </xdr:from>
    <xdr:ext cx="469744" cy="259045"/>
    <xdr:sp macro="" textlink="">
      <xdr:nvSpPr>
        <xdr:cNvPr id="263" name="n_4mainValue【体育館・プール】&#10;一人当たり面積">
          <a:extLst>
            <a:ext uri="{FF2B5EF4-FFF2-40B4-BE49-F238E27FC236}">
              <a16:creationId xmlns:a16="http://schemas.microsoft.com/office/drawing/2014/main" id="{8F560637-601E-43DB-85F3-57ED5676ECED}"/>
            </a:ext>
          </a:extLst>
        </xdr:cNvPr>
        <xdr:cNvSpPr txBox="1"/>
      </xdr:nvSpPr>
      <xdr:spPr>
        <a:xfrm>
          <a:off x="5937327" y="982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6E0D081-6ADE-45C3-B693-D5C9AD95892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A3C54E2-6EAE-42DB-AA5A-841C216A52B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4925C47-2490-433F-92AD-10E66FDB0A8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B1960F4-4261-4C3F-B6F3-50135147125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7290BF1-959D-4127-B002-2F6D3804E15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D018C93-29AD-45C7-8148-9AE24AB0A32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D277BC8-3208-413D-9A0E-A13F66E0066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9A4F69E-9D8D-40C6-ABB6-44F3E0D8DC53}"/>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CBE519C-519E-486D-AEF4-2ED084D93A9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D026F62-52B2-4ACF-8FF7-893506F335E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F406447-4570-4935-A93D-1E73523C269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D35AB68-6811-4ECF-9F1F-3D481A7351B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24F66DE-45CA-4494-909E-ADBDA6BFD6FC}"/>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54D994D-2910-464C-8397-BE142EE80DF9}"/>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72BA67D-A9E8-4727-B3F8-F0BC172758D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12CD1C6-BCC6-446C-8EBE-FD77F8348471}"/>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D9EC25C-1CA6-4995-A041-CE2543B4B3EC}"/>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CBA7E26-ED35-4F11-95D3-F067F0CCD7C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BDC2C20-D935-4F89-9947-8FF19743E99C}"/>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C0B727B-9487-4B30-8ECE-50C9E196123F}"/>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8CD70B8-7C92-4AEE-A660-C02BAE4BD67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436E068-B0AD-435F-A067-5DBE64AFA07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16BA7EF-29F7-4FC9-9362-59AB2A798CF8}"/>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E4D83821-7FC5-41E2-95AF-28F9EE1417C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138740B-6917-451E-90A4-CA76E58791E0}"/>
            </a:ext>
          </a:extLst>
        </xdr:cNvPr>
        <xdr:cNvCxnSpPr/>
      </xdr:nvCxnSpPr>
      <xdr:spPr>
        <a:xfrm flipV="1">
          <a:off x="4086225" y="13064491"/>
          <a:ext cx="0" cy="146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510CABEB-2E82-4673-8ED2-6798485C5B8F}"/>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1318CD2-736E-4FFA-BFD7-3B76F5C2275E}"/>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7883F1CC-90DB-48F8-A458-BADCDFDA925F}"/>
            </a:ext>
          </a:extLst>
        </xdr:cNvPr>
        <xdr:cNvSpPr txBox="1"/>
      </xdr:nvSpPr>
      <xdr:spPr>
        <a:xfrm>
          <a:off x="4124960" y="1284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54F97FC6-5589-4047-B556-DD46BB83DF08}"/>
            </a:ext>
          </a:extLst>
        </xdr:cNvPr>
        <xdr:cNvCxnSpPr/>
      </xdr:nvCxnSpPr>
      <xdr:spPr>
        <a:xfrm>
          <a:off x="4020820" y="13064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C65F907C-83B8-4D67-98DA-B318960FA4ED}"/>
            </a:ext>
          </a:extLst>
        </xdr:cNvPr>
        <xdr:cNvSpPr txBox="1"/>
      </xdr:nvSpPr>
      <xdr:spPr>
        <a:xfrm>
          <a:off x="4124960" y="13714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743F5BF8-2E67-4843-8CA9-AD24B0E18406}"/>
            </a:ext>
          </a:extLst>
        </xdr:cNvPr>
        <xdr:cNvSpPr/>
      </xdr:nvSpPr>
      <xdr:spPr>
        <a:xfrm>
          <a:off x="403606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5F1C9196-B08C-43AE-AB4F-8CC0C8057E09}"/>
            </a:ext>
          </a:extLst>
        </xdr:cNvPr>
        <xdr:cNvSpPr/>
      </xdr:nvSpPr>
      <xdr:spPr>
        <a:xfrm>
          <a:off x="331216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ECB278E0-E650-42F6-9F91-15F593FA54CA}"/>
            </a:ext>
          </a:extLst>
        </xdr:cNvPr>
        <xdr:cNvSpPr/>
      </xdr:nvSpPr>
      <xdr:spPr>
        <a:xfrm>
          <a:off x="2514600" y="13686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E419DAB1-659F-42B6-BE8E-C08051F40890}"/>
            </a:ext>
          </a:extLst>
        </xdr:cNvPr>
        <xdr:cNvSpPr/>
      </xdr:nvSpPr>
      <xdr:spPr>
        <a:xfrm>
          <a:off x="1739900" y="13676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673FDBC7-3A06-4AD0-85BD-29A3B753FDA8}"/>
            </a:ext>
          </a:extLst>
        </xdr:cNvPr>
        <xdr:cNvSpPr/>
      </xdr:nvSpPr>
      <xdr:spPr>
        <a:xfrm>
          <a:off x="965200" y="136823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A1BA8DB-93D8-462D-BB9A-D33DAB10C93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9EA971B-0B91-4B10-A4DD-A7E9EEE528F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CE9CD16-F252-4F82-A920-466BAB7C055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03E25A5-8DE8-43F6-9D8F-3C25B203A15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973675A-C620-4D77-9332-65BBE7AC21D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130175</xdr:rowOff>
    </xdr:from>
    <xdr:to>
      <xdr:col>24</xdr:col>
      <xdr:colOff>114300</xdr:colOff>
      <xdr:row>79</xdr:row>
      <xdr:rowOff>60325</xdr:rowOff>
    </xdr:to>
    <xdr:sp macro="" textlink="">
      <xdr:nvSpPr>
        <xdr:cNvPr id="304" name="楕円 303">
          <a:extLst>
            <a:ext uri="{FF2B5EF4-FFF2-40B4-BE49-F238E27FC236}">
              <a16:creationId xmlns:a16="http://schemas.microsoft.com/office/drawing/2014/main" id="{C7DB34FC-2145-4764-B053-E2F811F491FD}"/>
            </a:ext>
          </a:extLst>
        </xdr:cNvPr>
        <xdr:cNvSpPr/>
      </xdr:nvSpPr>
      <xdr:spPr>
        <a:xfrm>
          <a:off x="4036060" y="13206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153052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38BBA7E-8F12-48D7-8D88-828274D03E0F}"/>
            </a:ext>
          </a:extLst>
        </xdr:cNvPr>
        <xdr:cNvSpPr txBox="1"/>
      </xdr:nvSpPr>
      <xdr:spPr>
        <a:xfrm>
          <a:off x="4124960" y="1306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59689</xdr:rowOff>
    </xdr:from>
    <xdr:to>
      <xdr:col>20</xdr:col>
      <xdr:colOff>38100</xdr:colOff>
      <xdr:row>78</xdr:row>
      <xdr:rowOff>161289</xdr:rowOff>
    </xdr:to>
    <xdr:sp macro="" textlink="">
      <xdr:nvSpPr>
        <xdr:cNvPr id="306" name="楕円 305">
          <a:extLst>
            <a:ext uri="{FF2B5EF4-FFF2-40B4-BE49-F238E27FC236}">
              <a16:creationId xmlns:a16="http://schemas.microsoft.com/office/drawing/2014/main" id="{6070A548-4AC5-487A-8D8E-A51EB24FDB95}"/>
            </a:ext>
          </a:extLst>
        </xdr:cNvPr>
        <xdr:cNvSpPr/>
      </xdr:nvSpPr>
      <xdr:spPr>
        <a:xfrm>
          <a:off x="3312160" y="131356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110489</xdr:rowOff>
    </xdr:from>
    <xdr:to>
      <xdr:col>24</xdr:col>
      <xdr:colOff>63500</xdr:colOff>
      <xdr:row>79</xdr:row>
      <xdr:rowOff>9525</xdr:rowOff>
    </xdr:to>
    <xdr:cxnSp macro="">
      <xdr:nvCxnSpPr>
        <xdr:cNvPr id="307" name="直線コネクタ 306">
          <a:extLst>
            <a:ext uri="{FF2B5EF4-FFF2-40B4-BE49-F238E27FC236}">
              <a16:creationId xmlns:a16="http://schemas.microsoft.com/office/drawing/2014/main" id="{6DF8132F-51DA-4BE7-A42E-B6CBCA34C316}"/>
            </a:ext>
          </a:extLst>
        </xdr:cNvPr>
        <xdr:cNvCxnSpPr/>
      </xdr:nvCxnSpPr>
      <xdr:spPr>
        <a:xfrm>
          <a:off x="3355340" y="13186409"/>
          <a:ext cx="731520" cy="6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158750</xdr:rowOff>
    </xdr:from>
    <xdr:to>
      <xdr:col>15</xdr:col>
      <xdr:colOff>101600</xdr:colOff>
      <xdr:row>78</xdr:row>
      <xdr:rowOff>88900</xdr:rowOff>
    </xdr:to>
    <xdr:sp macro="" textlink="">
      <xdr:nvSpPr>
        <xdr:cNvPr id="308" name="楕円 307">
          <a:extLst>
            <a:ext uri="{FF2B5EF4-FFF2-40B4-BE49-F238E27FC236}">
              <a16:creationId xmlns:a16="http://schemas.microsoft.com/office/drawing/2014/main" id="{1F1A14F6-833A-4E82-BBBA-143224E309A9}"/>
            </a:ext>
          </a:extLst>
        </xdr:cNvPr>
        <xdr:cNvSpPr/>
      </xdr:nvSpPr>
      <xdr:spPr>
        <a:xfrm>
          <a:off x="2514600" y="13067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38100</xdr:rowOff>
    </xdr:from>
    <xdr:to>
      <xdr:col>19</xdr:col>
      <xdr:colOff>177800</xdr:colOff>
      <xdr:row>78</xdr:row>
      <xdr:rowOff>110489</xdr:rowOff>
    </xdr:to>
    <xdr:cxnSp macro="">
      <xdr:nvCxnSpPr>
        <xdr:cNvPr id="309" name="直線コネクタ 308">
          <a:extLst>
            <a:ext uri="{FF2B5EF4-FFF2-40B4-BE49-F238E27FC236}">
              <a16:creationId xmlns:a16="http://schemas.microsoft.com/office/drawing/2014/main" id="{04B3070E-C343-403D-8170-50F90126C6B9}"/>
            </a:ext>
          </a:extLst>
        </xdr:cNvPr>
        <xdr:cNvCxnSpPr/>
      </xdr:nvCxnSpPr>
      <xdr:spPr>
        <a:xfrm>
          <a:off x="2565400" y="13114020"/>
          <a:ext cx="78994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86361</xdr:rowOff>
    </xdr:from>
    <xdr:to>
      <xdr:col>10</xdr:col>
      <xdr:colOff>165100</xdr:colOff>
      <xdr:row>78</xdr:row>
      <xdr:rowOff>16511</xdr:rowOff>
    </xdr:to>
    <xdr:sp macro="" textlink="">
      <xdr:nvSpPr>
        <xdr:cNvPr id="310" name="楕円 309">
          <a:extLst>
            <a:ext uri="{FF2B5EF4-FFF2-40B4-BE49-F238E27FC236}">
              <a16:creationId xmlns:a16="http://schemas.microsoft.com/office/drawing/2014/main" id="{39639849-A3F6-4C09-9F68-49FB41BC1F1B}"/>
            </a:ext>
          </a:extLst>
        </xdr:cNvPr>
        <xdr:cNvSpPr/>
      </xdr:nvSpPr>
      <xdr:spPr>
        <a:xfrm>
          <a:off x="1739900" y="12994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137161</xdr:rowOff>
    </xdr:from>
    <xdr:to>
      <xdr:col>15</xdr:col>
      <xdr:colOff>50800</xdr:colOff>
      <xdr:row>78</xdr:row>
      <xdr:rowOff>38100</xdr:rowOff>
    </xdr:to>
    <xdr:cxnSp macro="">
      <xdr:nvCxnSpPr>
        <xdr:cNvPr id="311" name="直線コネクタ 310">
          <a:extLst>
            <a:ext uri="{FF2B5EF4-FFF2-40B4-BE49-F238E27FC236}">
              <a16:creationId xmlns:a16="http://schemas.microsoft.com/office/drawing/2014/main" id="{5C14F8A4-A363-466C-83C5-B903DC0EED48}"/>
            </a:ext>
          </a:extLst>
        </xdr:cNvPr>
        <xdr:cNvCxnSpPr/>
      </xdr:nvCxnSpPr>
      <xdr:spPr>
        <a:xfrm>
          <a:off x="1790700" y="13045441"/>
          <a:ext cx="7747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15875</xdr:rowOff>
    </xdr:from>
    <xdr:to>
      <xdr:col>6</xdr:col>
      <xdr:colOff>38100</xdr:colOff>
      <xdr:row>77</xdr:row>
      <xdr:rowOff>117475</xdr:rowOff>
    </xdr:to>
    <xdr:sp macro="" textlink="">
      <xdr:nvSpPr>
        <xdr:cNvPr id="312" name="楕円 311">
          <a:extLst>
            <a:ext uri="{FF2B5EF4-FFF2-40B4-BE49-F238E27FC236}">
              <a16:creationId xmlns:a16="http://schemas.microsoft.com/office/drawing/2014/main" id="{83855F98-75DC-4FA6-8CEA-E6F114D1BA0F}"/>
            </a:ext>
          </a:extLst>
        </xdr:cNvPr>
        <xdr:cNvSpPr/>
      </xdr:nvSpPr>
      <xdr:spPr>
        <a:xfrm>
          <a:off x="965200" y="129241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66675</xdr:rowOff>
    </xdr:from>
    <xdr:to>
      <xdr:col>10</xdr:col>
      <xdr:colOff>114300</xdr:colOff>
      <xdr:row>77</xdr:row>
      <xdr:rowOff>137161</xdr:rowOff>
    </xdr:to>
    <xdr:cxnSp macro="">
      <xdr:nvCxnSpPr>
        <xdr:cNvPr id="313" name="直線コネクタ 312">
          <a:extLst>
            <a:ext uri="{FF2B5EF4-FFF2-40B4-BE49-F238E27FC236}">
              <a16:creationId xmlns:a16="http://schemas.microsoft.com/office/drawing/2014/main" id="{CEF1FCEA-492C-4AC1-B5BE-3067E0F7FC25}"/>
            </a:ext>
          </a:extLst>
        </xdr:cNvPr>
        <xdr:cNvCxnSpPr/>
      </xdr:nvCxnSpPr>
      <xdr:spPr>
        <a:xfrm>
          <a:off x="1008380" y="12974955"/>
          <a:ext cx="78232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ADDD40D8-962D-4E48-87B1-95C6186A2969}"/>
            </a:ext>
          </a:extLst>
        </xdr:cNvPr>
        <xdr:cNvSpPr txBox="1"/>
      </xdr:nvSpPr>
      <xdr:spPr>
        <a:xfrm>
          <a:off x="317056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6B316081-DAB7-4031-A6ED-F0CFB65461A1}"/>
            </a:ext>
          </a:extLst>
        </xdr:cNvPr>
        <xdr:cNvSpPr txBox="1"/>
      </xdr:nvSpPr>
      <xdr:spPr>
        <a:xfrm>
          <a:off x="2385704" y="1377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B424BBBC-2369-49F3-90FF-4A69ABBE4BDA}"/>
            </a:ext>
          </a:extLst>
        </xdr:cNvPr>
        <xdr:cNvSpPr txBox="1"/>
      </xdr:nvSpPr>
      <xdr:spPr>
        <a:xfrm>
          <a:off x="1611004" y="1376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25C53CF1-96E0-4119-B3ED-F7F92512AC8C}"/>
            </a:ext>
          </a:extLst>
        </xdr:cNvPr>
        <xdr:cNvSpPr txBox="1"/>
      </xdr:nvSpPr>
      <xdr:spPr>
        <a:xfrm>
          <a:off x="836304" y="1377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6366</xdr:rowOff>
    </xdr:from>
    <xdr:ext cx="405111" cy="259045"/>
    <xdr:sp macro="" textlink="">
      <xdr:nvSpPr>
        <xdr:cNvPr id="318" name="n_1mainValue【福祉施設】&#10;有形固定資産減価償却率">
          <a:extLst>
            <a:ext uri="{FF2B5EF4-FFF2-40B4-BE49-F238E27FC236}">
              <a16:creationId xmlns:a16="http://schemas.microsoft.com/office/drawing/2014/main" id="{CF4A4E7A-BD01-4010-919B-53B5C626764C}"/>
            </a:ext>
          </a:extLst>
        </xdr:cNvPr>
        <xdr:cNvSpPr txBox="1"/>
      </xdr:nvSpPr>
      <xdr:spPr>
        <a:xfrm>
          <a:off x="3170564" y="12914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105427</xdr:rowOff>
    </xdr:from>
    <xdr:ext cx="405111" cy="259045"/>
    <xdr:sp macro="" textlink="">
      <xdr:nvSpPr>
        <xdr:cNvPr id="319" name="n_2mainValue【福祉施設】&#10;有形固定資産減価償却率">
          <a:extLst>
            <a:ext uri="{FF2B5EF4-FFF2-40B4-BE49-F238E27FC236}">
              <a16:creationId xmlns:a16="http://schemas.microsoft.com/office/drawing/2014/main" id="{7E64E72A-54FE-4CF4-AB1A-E6B29DE05C33}"/>
            </a:ext>
          </a:extLst>
        </xdr:cNvPr>
        <xdr:cNvSpPr txBox="1"/>
      </xdr:nvSpPr>
      <xdr:spPr>
        <a:xfrm>
          <a:off x="2385704" y="1284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33038</xdr:rowOff>
    </xdr:from>
    <xdr:ext cx="405111" cy="259045"/>
    <xdr:sp macro="" textlink="">
      <xdr:nvSpPr>
        <xdr:cNvPr id="320" name="n_3mainValue【福祉施設】&#10;有形固定資産減価償却率">
          <a:extLst>
            <a:ext uri="{FF2B5EF4-FFF2-40B4-BE49-F238E27FC236}">
              <a16:creationId xmlns:a16="http://schemas.microsoft.com/office/drawing/2014/main" id="{A58ED674-599D-4FBD-84F8-23B1400121D8}"/>
            </a:ext>
          </a:extLst>
        </xdr:cNvPr>
        <xdr:cNvSpPr txBox="1"/>
      </xdr:nvSpPr>
      <xdr:spPr>
        <a:xfrm>
          <a:off x="1611004" y="127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134002</xdr:rowOff>
    </xdr:from>
    <xdr:ext cx="405111" cy="259045"/>
    <xdr:sp macro="" textlink="">
      <xdr:nvSpPr>
        <xdr:cNvPr id="321" name="n_4mainValue【福祉施設】&#10;有形固定資産減価償却率">
          <a:extLst>
            <a:ext uri="{FF2B5EF4-FFF2-40B4-BE49-F238E27FC236}">
              <a16:creationId xmlns:a16="http://schemas.microsoft.com/office/drawing/2014/main" id="{301946F2-69BB-4961-9320-C6238C0BEFF6}"/>
            </a:ext>
          </a:extLst>
        </xdr:cNvPr>
        <xdr:cNvSpPr txBox="1"/>
      </xdr:nvSpPr>
      <xdr:spPr>
        <a:xfrm>
          <a:off x="836304" y="1270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A1E2542-4E9B-4F0F-908F-45402F855CD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7E25F40-30A6-4FC7-9537-1FC57F10BC3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DECD841-A148-4F03-B2DA-B30DC8121C4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C8ED097-33D0-4180-A4EE-DC833D8C80A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B493FC1-DFB3-4542-B403-34C83400217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BB7BE1C-9CEB-40FA-A0F8-31CEF6561BE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E83416B-0E53-4FF1-9B2C-51E538F8871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13FD64C-91DA-4035-BFB0-990F51F1BB3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3A70D76-BB5F-454D-9E4F-B9529BE490E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3B77C4B-005E-4C98-BAB6-CB560FC92CC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E52FBECC-8F1A-49FB-A669-8FD1A674C560}"/>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BF13991E-377B-4D9C-9C84-05B4AA224387}"/>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5D13266-7136-4845-829A-85B34B7312A4}"/>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F772080F-9EF0-46FA-B740-7C67949A09CA}"/>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F25C2299-37A9-4CE5-952B-32D2F6094A37}"/>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7BC60C97-AD8E-4EA8-9BB7-1B898F46CFBB}"/>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5CF635AE-6670-4B1F-8CE1-EFA2C53BE4F3}"/>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EC5132E-F87A-4A28-9BB7-9561B919B742}"/>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D431BB41-BC34-442B-9862-F3A1C1DD3A1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CAFCBD6-E827-497A-8957-1D924044806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2A1B9548-CF38-4CF1-8383-A90DD00250B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A0FFF3A9-00FA-401C-B2C6-6C6016A9BA22}"/>
            </a:ext>
          </a:extLst>
        </xdr:cNvPr>
        <xdr:cNvCxnSpPr/>
      </xdr:nvCxnSpPr>
      <xdr:spPr>
        <a:xfrm flipV="1">
          <a:off x="9219565" y="13322808"/>
          <a:ext cx="0" cy="112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C0379132-BD39-448E-BC4A-2D4A39280C11}"/>
            </a:ext>
          </a:extLst>
        </xdr:cNvPr>
        <xdr:cNvSpPr txBox="1"/>
      </xdr:nvSpPr>
      <xdr:spPr>
        <a:xfrm>
          <a:off x="9258300" y="144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44145058-B6FA-4178-9004-10A40530812D}"/>
            </a:ext>
          </a:extLst>
        </xdr:cNvPr>
        <xdr:cNvCxnSpPr/>
      </xdr:nvCxnSpPr>
      <xdr:spPr>
        <a:xfrm>
          <a:off x="9154160" y="14448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65290B89-A000-46CA-B258-0CB44453D17D}"/>
            </a:ext>
          </a:extLst>
        </xdr:cNvPr>
        <xdr:cNvSpPr txBox="1"/>
      </xdr:nvSpPr>
      <xdr:spPr>
        <a:xfrm>
          <a:off x="9258300" y="1310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B866DD8F-3E5E-4220-9DDB-7BD189463782}"/>
            </a:ext>
          </a:extLst>
        </xdr:cNvPr>
        <xdr:cNvCxnSpPr/>
      </xdr:nvCxnSpPr>
      <xdr:spPr>
        <a:xfrm>
          <a:off x="9154160" y="13322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A9F72769-215D-47F1-A52A-11218D26D211}"/>
            </a:ext>
          </a:extLst>
        </xdr:cNvPr>
        <xdr:cNvSpPr txBox="1"/>
      </xdr:nvSpPr>
      <xdr:spPr>
        <a:xfrm>
          <a:off x="9258300" y="13942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E9E84E93-BB46-4065-80D3-573237F1917B}"/>
            </a:ext>
          </a:extLst>
        </xdr:cNvPr>
        <xdr:cNvSpPr/>
      </xdr:nvSpPr>
      <xdr:spPr>
        <a:xfrm>
          <a:off x="919226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8DE22985-D8F6-4C58-A885-701FD6696045}"/>
            </a:ext>
          </a:extLst>
        </xdr:cNvPr>
        <xdr:cNvSpPr/>
      </xdr:nvSpPr>
      <xdr:spPr>
        <a:xfrm>
          <a:off x="8445500" y="1408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4BDCEA76-A941-4245-BB03-4696BA4D867F}"/>
            </a:ext>
          </a:extLst>
        </xdr:cNvPr>
        <xdr:cNvSpPr/>
      </xdr:nvSpPr>
      <xdr:spPr>
        <a:xfrm>
          <a:off x="767080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A6D4DCC3-A3B5-4560-A833-0847D1723452}"/>
            </a:ext>
          </a:extLst>
        </xdr:cNvPr>
        <xdr:cNvSpPr/>
      </xdr:nvSpPr>
      <xdr:spPr>
        <a:xfrm>
          <a:off x="687324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454D7BAE-446B-4B4F-AA64-69CC6F7DCCC9}"/>
            </a:ext>
          </a:extLst>
        </xdr:cNvPr>
        <xdr:cNvSpPr/>
      </xdr:nvSpPr>
      <xdr:spPr>
        <a:xfrm>
          <a:off x="6098540" y="1406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4232252-CA95-4617-8F9D-028D5BA5509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0FD794B-D73B-4198-8BCD-79D221CE5AC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77A2396-2945-40BB-B04F-B7D34E7777B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9823DDA-A0D7-40F7-BA78-2A492E6B7C0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EFCDE5D-8C72-442D-B9ED-C9008E75A88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53594</xdr:rowOff>
    </xdr:from>
    <xdr:to>
      <xdr:col>55</xdr:col>
      <xdr:colOff>50800</xdr:colOff>
      <xdr:row>84</xdr:row>
      <xdr:rowOff>155194</xdr:rowOff>
    </xdr:to>
    <xdr:sp macro="" textlink="">
      <xdr:nvSpPr>
        <xdr:cNvPr id="359" name="楕円 358">
          <a:extLst>
            <a:ext uri="{FF2B5EF4-FFF2-40B4-BE49-F238E27FC236}">
              <a16:creationId xmlns:a16="http://schemas.microsoft.com/office/drawing/2014/main" id="{4EDA82B3-CEB9-4258-958B-DCA501BBB253}"/>
            </a:ext>
          </a:extLst>
        </xdr:cNvPr>
        <xdr:cNvSpPr/>
      </xdr:nvSpPr>
      <xdr:spPr>
        <a:xfrm>
          <a:off x="9192260" y="141353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32021</xdr:rowOff>
    </xdr:from>
    <xdr:ext cx="469744" cy="259045"/>
    <xdr:sp macro="" textlink="">
      <xdr:nvSpPr>
        <xdr:cNvPr id="360" name="【福祉施設】&#10;一人当たり面積該当値テキスト">
          <a:extLst>
            <a:ext uri="{FF2B5EF4-FFF2-40B4-BE49-F238E27FC236}">
              <a16:creationId xmlns:a16="http://schemas.microsoft.com/office/drawing/2014/main" id="{C849B258-E9B9-408C-B30F-6B1E27ADC2C1}"/>
            </a:ext>
          </a:extLst>
        </xdr:cNvPr>
        <xdr:cNvSpPr txBox="1"/>
      </xdr:nvSpPr>
      <xdr:spPr>
        <a:xfrm>
          <a:off x="9258300" y="1411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58165</xdr:rowOff>
    </xdr:from>
    <xdr:to>
      <xdr:col>50</xdr:col>
      <xdr:colOff>165100</xdr:colOff>
      <xdr:row>84</xdr:row>
      <xdr:rowOff>159765</xdr:rowOff>
    </xdr:to>
    <xdr:sp macro="" textlink="">
      <xdr:nvSpPr>
        <xdr:cNvPr id="361" name="楕円 360">
          <a:extLst>
            <a:ext uri="{FF2B5EF4-FFF2-40B4-BE49-F238E27FC236}">
              <a16:creationId xmlns:a16="http://schemas.microsoft.com/office/drawing/2014/main" id="{9C78AA96-C2EE-4DC4-AE43-0D24BB5673B4}"/>
            </a:ext>
          </a:extLst>
        </xdr:cNvPr>
        <xdr:cNvSpPr/>
      </xdr:nvSpPr>
      <xdr:spPr>
        <a:xfrm>
          <a:off x="8445500" y="1413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104394</xdr:rowOff>
    </xdr:from>
    <xdr:to>
      <xdr:col>55</xdr:col>
      <xdr:colOff>0</xdr:colOff>
      <xdr:row>84</xdr:row>
      <xdr:rowOff>108965</xdr:rowOff>
    </xdr:to>
    <xdr:cxnSp macro="">
      <xdr:nvCxnSpPr>
        <xdr:cNvPr id="362" name="直線コネクタ 361">
          <a:extLst>
            <a:ext uri="{FF2B5EF4-FFF2-40B4-BE49-F238E27FC236}">
              <a16:creationId xmlns:a16="http://schemas.microsoft.com/office/drawing/2014/main" id="{D67D1F45-325E-4D7B-8E0B-2D93BDED564D}"/>
            </a:ext>
          </a:extLst>
        </xdr:cNvPr>
        <xdr:cNvCxnSpPr/>
      </xdr:nvCxnSpPr>
      <xdr:spPr>
        <a:xfrm flipV="1">
          <a:off x="8496300" y="14186154"/>
          <a:ext cx="7239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62737</xdr:rowOff>
    </xdr:from>
    <xdr:to>
      <xdr:col>46</xdr:col>
      <xdr:colOff>38100</xdr:colOff>
      <xdr:row>84</xdr:row>
      <xdr:rowOff>164337</xdr:rowOff>
    </xdr:to>
    <xdr:sp macro="" textlink="">
      <xdr:nvSpPr>
        <xdr:cNvPr id="363" name="楕円 362">
          <a:extLst>
            <a:ext uri="{FF2B5EF4-FFF2-40B4-BE49-F238E27FC236}">
              <a16:creationId xmlns:a16="http://schemas.microsoft.com/office/drawing/2014/main" id="{9C1956CB-B4F8-45F8-B8AC-E8F2CF670987}"/>
            </a:ext>
          </a:extLst>
        </xdr:cNvPr>
        <xdr:cNvSpPr/>
      </xdr:nvSpPr>
      <xdr:spPr>
        <a:xfrm>
          <a:off x="7670800" y="141444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108965</xdr:rowOff>
    </xdr:from>
    <xdr:to>
      <xdr:col>50</xdr:col>
      <xdr:colOff>114300</xdr:colOff>
      <xdr:row>84</xdr:row>
      <xdr:rowOff>113537</xdr:rowOff>
    </xdr:to>
    <xdr:cxnSp macro="">
      <xdr:nvCxnSpPr>
        <xdr:cNvPr id="364" name="直線コネクタ 363">
          <a:extLst>
            <a:ext uri="{FF2B5EF4-FFF2-40B4-BE49-F238E27FC236}">
              <a16:creationId xmlns:a16="http://schemas.microsoft.com/office/drawing/2014/main" id="{5FD936CF-F3AF-440C-A5C7-5E140A3DB7BD}"/>
            </a:ext>
          </a:extLst>
        </xdr:cNvPr>
        <xdr:cNvCxnSpPr/>
      </xdr:nvCxnSpPr>
      <xdr:spPr>
        <a:xfrm flipV="1">
          <a:off x="7713980" y="14190725"/>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69596</xdr:rowOff>
    </xdr:from>
    <xdr:to>
      <xdr:col>41</xdr:col>
      <xdr:colOff>101600</xdr:colOff>
      <xdr:row>84</xdr:row>
      <xdr:rowOff>171196</xdr:rowOff>
    </xdr:to>
    <xdr:sp macro="" textlink="">
      <xdr:nvSpPr>
        <xdr:cNvPr id="365" name="楕円 364">
          <a:extLst>
            <a:ext uri="{FF2B5EF4-FFF2-40B4-BE49-F238E27FC236}">
              <a16:creationId xmlns:a16="http://schemas.microsoft.com/office/drawing/2014/main" id="{4A8498F2-E557-4162-84A0-AAC86B9FC14C}"/>
            </a:ext>
          </a:extLst>
        </xdr:cNvPr>
        <xdr:cNvSpPr/>
      </xdr:nvSpPr>
      <xdr:spPr>
        <a:xfrm>
          <a:off x="687324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113537</xdr:rowOff>
    </xdr:from>
    <xdr:to>
      <xdr:col>45</xdr:col>
      <xdr:colOff>177800</xdr:colOff>
      <xdr:row>84</xdr:row>
      <xdr:rowOff>120396</xdr:rowOff>
    </xdr:to>
    <xdr:cxnSp macro="">
      <xdr:nvCxnSpPr>
        <xdr:cNvPr id="366" name="直線コネクタ 365">
          <a:extLst>
            <a:ext uri="{FF2B5EF4-FFF2-40B4-BE49-F238E27FC236}">
              <a16:creationId xmlns:a16="http://schemas.microsoft.com/office/drawing/2014/main" id="{1C09A9CF-1A83-42CD-A997-F91CF5082607}"/>
            </a:ext>
          </a:extLst>
        </xdr:cNvPr>
        <xdr:cNvCxnSpPr/>
      </xdr:nvCxnSpPr>
      <xdr:spPr>
        <a:xfrm flipV="1">
          <a:off x="6924040" y="14195297"/>
          <a:ext cx="78994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74168</xdr:rowOff>
    </xdr:from>
    <xdr:to>
      <xdr:col>36</xdr:col>
      <xdr:colOff>165100</xdr:colOff>
      <xdr:row>85</xdr:row>
      <xdr:rowOff>4318</xdr:rowOff>
    </xdr:to>
    <xdr:sp macro="" textlink="">
      <xdr:nvSpPr>
        <xdr:cNvPr id="367" name="楕円 366">
          <a:extLst>
            <a:ext uri="{FF2B5EF4-FFF2-40B4-BE49-F238E27FC236}">
              <a16:creationId xmlns:a16="http://schemas.microsoft.com/office/drawing/2014/main" id="{2189F27F-10B2-46D6-8768-3E5EB121E8A6}"/>
            </a:ext>
          </a:extLst>
        </xdr:cNvPr>
        <xdr:cNvSpPr/>
      </xdr:nvSpPr>
      <xdr:spPr>
        <a:xfrm>
          <a:off x="6098540" y="141559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120396</xdr:rowOff>
    </xdr:from>
    <xdr:to>
      <xdr:col>41</xdr:col>
      <xdr:colOff>50800</xdr:colOff>
      <xdr:row>84</xdr:row>
      <xdr:rowOff>124968</xdr:rowOff>
    </xdr:to>
    <xdr:cxnSp macro="">
      <xdr:nvCxnSpPr>
        <xdr:cNvPr id="368" name="直線コネクタ 367">
          <a:extLst>
            <a:ext uri="{FF2B5EF4-FFF2-40B4-BE49-F238E27FC236}">
              <a16:creationId xmlns:a16="http://schemas.microsoft.com/office/drawing/2014/main" id="{82577639-23C0-4775-B870-1E3E58BD1BDA}"/>
            </a:ext>
          </a:extLst>
        </xdr:cNvPr>
        <xdr:cNvCxnSpPr/>
      </xdr:nvCxnSpPr>
      <xdr:spPr>
        <a:xfrm flipV="1">
          <a:off x="6149340" y="1420215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05A1DF85-3188-4DA1-92C0-1D3770563D1A}"/>
            </a:ext>
          </a:extLst>
        </xdr:cNvPr>
        <xdr:cNvSpPr txBox="1"/>
      </xdr:nvSpPr>
      <xdr:spPr>
        <a:xfrm>
          <a:off x="8271587" y="1386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A40E1E43-2E65-4F77-9F3B-3CD541C647DB}"/>
            </a:ext>
          </a:extLst>
        </xdr:cNvPr>
        <xdr:cNvSpPr txBox="1"/>
      </xdr:nvSpPr>
      <xdr:spPr>
        <a:xfrm>
          <a:off x="750958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CA8B77EA-0533-4727-953A-77C9678E7721}"/>
            </a:ext>
          </a:extLst>
        </xdr:cNvPr>
        <xdr:cNvSpPr txBox="1"/>
      </xdr:nvSpPr>
      <xdr:spPr>
        <a:xfrm>
          <a:off x="671202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6AF7854B-8345-41AD-8199-A9A11407387D}"/>
            </a:ext>
          </a:extLst>
        </xdr:cNvPr>
        <xdr:cNvSpPr txBox="1"/>
      </xdr:nvSpPr>
      <xdr:spPr>
        <a:xfrm>
          <a:off x="5937327"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150892</xdr:rowOff>
    </xdr:from>
    <xdr:ext cx="469744" cy="259045"/>
    <xdr:sp macro="" textlink="">
      <xdr:nvSpPr>
        <xdr:cNvPr id="373" name="n_1mainValue【福祉施設】&#10;一人当たり面積">
          <a:extLst>
            <a:ext uri="{FF2B5EF4-FFF2-40B4-BE49-F238E27FC236}">
              <a16:creationId xmlns:a16="http://schemas.microsoft.com/office/drawing/2014/main" id="{9F4DD407-FA65-4686-AC0F-6B784C7741DE}"/>
            </a:ext>
          </a:extLst>
        </xdr:cNvPr>
        <xdr:cNvSpPr txBox="1"/>
      </xdr:nvSpPr>
      <xdr:spPr>
        <a:xfrm>
          <a:off x="8271587" y="14232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155464</xdr:rowOff>
    </xdr:from>
    <xdr:ext cx="469744" cy="259045"/>
    <xdr:sp macro="" textlink="">
      <xdr:nvSpPr>
        <xdr:cNvPr id="374" name="n_2mainValue【福祉施設】&#10;一人当たり面積">
          <a:extLst>
            <a:ext uri="{FF2B5EF4-FFF2-40B4-BE49-F238E27FC236}">
              <a16:creationId xmlns:a16="http://schemas.microsoft.com/office/drawing/2014/main" id="{3D97C4B5-9BA1-4077-BC64-132C3E53723F}"/>
            </a:ext>
          </a:extLst>
        </xdr:cNvPr>
        <xdr:cNvSpPr txBox="1"/>
      </xdr:nvSpPr>
      <xdr:spPr>
        <a:xfrm>
          <a:off x="7509587" y="1423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162323</xdr:rowOff>
    </xdr:from>
    <xdr:ext cx="469744" cy="259045"/>
    <xdr:sp macro="" textlink="">
      <xdr:nvSpPr>
        <xdr:cNvPr id="375" name="n_3mainValue【福祉施設】&#10;一人当たり面積">
          <a:extLst>
            <a:ext uri="{FF2B5EF4-FFF2-40B4-BE49-F238E27FC236}">
              <a16:creationId xmlns:a16="http://schemas.microsoft.com/office/drawing/2014/main" id="{391C6B70-1AB3-4258-B9AD-1A1F4E9AC1E8}"/>
            </a:ext>
          </a:extLst>
        </xdr:cNvPr>
        <xdr:cNvSpPr txBox="1"/>
      </xdr:nvSpPr>
      <xdr:spPr>
        <a:xfrm>
          <a:off x="6712027" y="1424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166895</xdr:rowOff>
    </xdr:from>
    <xdr:ext cx="469744" cy="259045"/>
    <xdr:sp macro="" textlink="">
      <xdr:nvSpPr>
        <xdr:cNvPr id="376" name="n_4mainValue【福祉施設】&#10;一人当たり面積">
          <a:extLst>
            <a:ext uri="{FF2B5EF4-FFF2-40B4-BE49-F238E27FC236}">
              <a16:creationId xmlns:a16="http://schemas.microsoft.com/office/drawing/2014/main" id="{C89AE902-291C-46FC-9E24-D959C3F83383}"/>
            </a:ext>
          </a:extLst>
        </xdr:cNvPr>
        <xdr:cNvSpPr txBox="1"/>
      </xdr:nvSpPr>
      <xdr:spPr>
        <a:xfrm>
          <a:off x="5937327" y="1424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6D382850-2826-41D1-82CF-392F5829416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22D088B0-423C-4C20-B3D3-1CEE929887F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FEE52DF6-F41C-458B-8313-06A6AEEE3E8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67935352-F562-47EE-AC04-3C91172BDC6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A3DE7AE-0272-4AE0-AA20-F4C50D92E6E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1ED1697F-D8E8-4EAE-B435-ABBBA358EB8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D615DEFE-CA9D-494C-A7DF-66D861064AF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A03C6C8A-4DC4-4CB5-8805-44F32FA64008}"/>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5B23F607-A217-49C6-93C8-C911F13F81B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91AF5E19-6A3D-4923-A365-7A824439C54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C24BD6C1-0BBC-45E4-BFD0-9A466371038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AEE49D20-39C7-4DB7-A6BD-436FDB057C7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F9FA1CEC-9BAE-415B-A4BE-A784794D53A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75177006-573E-43DD-85A5-467628EE635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A04F1985-4759-44D5-B63A-741205E06A4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7DB7E03-D6A9-4D88-8E70-93C733F06F4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F966E25F-7F1E-4A10-A157-4BA00BAE69A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E1A41294-7F14-4790-AFB9-DD4EE592A2A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84A6B33C-ABED-4FF3-8B8A-1EE51BDC2A4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F0A30E74-3401-432E-BCEA-BBEB2487ED6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2B1F1292-D984-4504-8AA7-83B2B1EF739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7B12026F-BC23-40A0-B2BB-C8269E70BEC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AE8BCCA9-C71B-4C06-9E83-2E8D41DE1FD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F786E9EC-0A06-4F7E-B97C-F5DF18F2432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8A992E82-9E43-4B2D-89DC-4C8F1862EBD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425264AE-2509-467D-BEBA-1F946E916D0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2ACE1BDE-8852-4E5E-A7AD-193EC56D9DF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571C9731-0F54-4738-B420-EBE483343CE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5A4BC40A-2DE8-43A0-8A44-78488011E178}"/>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3BA05665-929C-4ABF-BE4B-30EF0569DAE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42C0FF80-9175-49D1-8B60-9D41753960CB}"/>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8BF84048-516B-4158-AF7C-9AED479D2EE1}"/>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F6E033A9-4E5C-4685-A718-085D7D3BE3E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8623C02E-71C9-4CE2-85A2-E21843B98068}"/>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6AF93E3E-554F-420A-84BF-51AAC4E82B2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78A68B46-4AD2-46FE-9616-4088F460BB81}"/>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824CF2E8-5036-4438-8B0D-FABA4131BA4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B16370D0-FE96-479A-BE9E-A6B1BCE4AE1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72E231DC-629F-41D1-AE87-87FDF1F425C6}"/>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35E9D481-208C-453D-B554-7A3B86DE5B1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CD9102BC-E876-4192-AC30-76FB7C7A7AA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18" name="直線コネクタ 417">
          <a:extLst>
            <a:ext uri="{FF2B5EF4-FFF2-40B4-BE49-F238E27FC236}">
              <a16:creationId xmlns:a16="http://schemas.microsoft.com/office/drawing/2014/main" id="{C3A8641E-A9BD-4F31-AE0F-BF1DE4C61C9D}"/>
            </a:ext>
          </a:extLst>
        </xdr:cNvPr>
        <xdr:cNvCxnSpPr/>
      </xdr:nvCxnSpPr>
      <xdr:spPr>
        <a:xfrm flipV="1">
          <a:off x="14375764" y="5700849"/>
          <a:ext cx="0" cy="1378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8647F1D5-94A6-48D1-BE42-F85C42D47063}"/>
            </a:ext>
          </a:extLst>
        </xdr:cNvPr>
        <xdr:cNvSpPr txBox="1"/>
      </xdr:nvSpPr>
      <xdr:spPr>
        <a:xfrm>
          <a:off x="144145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20" name="直線コネクタ 419">
          <a:extLst>
            <a:ext uri="{FF2B5EF4-FFF2-40B4-BE49-F238E27FC236}">
              <a16:creationId xmlns:a16="http://schemas.microsoft.com/office/drawing/2014/main" id="{68251960-EFFD-4B68-B4FD-F279803A6CD4}"/>
            </a:ext>
          </a:extLst>
        </xdr:cNvPr>
        <xdr:cNvCxnSpPr/>
      </xdr:nvCxnSpPr>
      <xdr:spPr>
        <a:xfrm>
          <a:off x="14287500" y="7079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2831D9A1-DC38-4B61-8FE9-F6927395EE7B}"/>
            </a:ext>
          </a:extLst>
        </xdr:cNvPr>
        <xdr:cNvSpPr txBox="1"/>
      </xdr:nvSpPr>
      <xdr:spPr>
        <a:xfrm>
          <a:off x="14414500" y="548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2" name="直線コネクタ 421">
          <a:extLst>
            <a:ext uri="{FF2B5EF4-FFF2-40B4-BE49-F238E27FC236}">
              <a16:creationId xmlns:a16="http://schemas.microsoft.com/office/drawing/2014/main" id="{37E8816C-5C3A-4252-B6A6-E279B911D9EA}"/>
            </a:ext>
          </a:extLst>
        </xdr:cNvPr>
        <xdr:cNvCxnSpPr/>
      </xdr:nvCxnSpPr>
      <xdr:spPr>
        <a:xfrm>
          <a:off x="14287500" y="5700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59F5DB6A-11BF-4B2C-9D61-10D94C06A647}"/>
            </a:ext>
          </a:extLst>
        </xdr:cNvPr>
        <xdr:cNvSpPr txBox="1"/>
      </xdr:nvSpPr>
      <xdr:spPr>
        <a:xfrm>
          <a:off x="14414500" y="65162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4" name="フローチャート: 判断 423">
          <a:extLst>
            <a:ext uri="{FF2B5EF4-FFF2-40B4-BE49-F238E27FC236}">
              <a16:creationId xmlns:a16="http://schemas.microsoft.com/office/drawing/2014/main" id="{EE1C070D-5EF1-44CA-BF78-2B2A2103A651}"/>
            </a:ext>
          </a:extLst>
        </xdr:cNvPr>
        <xdr:cNvSpPr/>
      </xdr:nvSpPr>
      <xdr:spPr>
        <a:xfrm>
          <a:off x="14325600" y="653777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5" name="フローチャート: 判断 424">
          <a:extLst>
            <a:ext uri="{FF2B5EF4-FFF2-40B4-BE49-F238E27FC236}">
              <a16:creationId xmlns:a16="http://schemas.microsoft.com/office/drawing/2014/main" id="{F710A8D9-7FC9-4EEB-BB41-D2833F72521D}"/>
            </a:ext>
          </a:extLst>
        </xdr:cNvPr>
        <xdr:cNvSpPr/>
      </xdr:nvSpPr>
      <xdr:spPr>
        <a:xfrm>
          <a:off x="13578840" y="651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26" name="フローチャート: 判断 425">
          <a:extLst>
            <a:ext uri="{FF2B5EF4-FFF2-40B4-BE49-F238E27FC236}">
              <a16:creationId xmlns:a16="http://schemas.microsoft.com/office/drawing/2014/main" id="{2DF206A2-8AEE-4B56-AEE3-D772E772E5B5}"/>
            </a:ext>
          </a:extLst>
        </xdr:cNvPr>
        <xdr:cNvSpPr/>
      </xdr:nvSpPr>
      <xdr:spPr>
        <a:xfrm>
          <a:off x="1280414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27" name="フローチャート: 判断 426">
          <a:extLst>
            <a:ext uri="{FF2B5EF4-FFF2-40B4-BE49-F238E27FC236}">
              <a16:creationId xmlns:a16="http://schemas.microsoft.com/office/drawing/2014/main" id="{FDDD82B6-0336-4D90-A65E-C1358DA2BDC7}"/>
            </a:ext>
          </a:extLst>
        </xdr:cNvPr>
        <xdr:cNvSpPr/>
      </xdr:nvSpPr>
      <xdr:spPr>
        <a:xfrm>
          <a:off x="12029440" y="65116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28" name="フローチャート: 判断 427">
          <a:extLst>
            <a:ext uri="{FF2B5EF4-FFF2-40B4-BE49-F238E27FC236}">
              <a16:creationId xmlns:a16="http://schemas.microsoft.com/office/drawing/2014/main" id="{83686B04-2A53-43CD-9C3F-AD76664D4C18}"/>
            </a:ext>
          </a:extLst>
        </xdr:cNvPr>
        <xdr:cNvSpPr/>
      </xdr:nvSpPr>
      <xdr:spPr>
        <a:xfrm>
          <a:off x="11231880" y="6461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71C7127-9868-44FE-AFDE-FB3E29DBEE4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EBFFA66-366D-4D11-B372-D7ADC239AE5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5EF9A9E-D1E8-4553-B053-A9A1611C2E8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D34F9D6-312C-4F28-9261-499CE936624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66E5AF8-D61B-435D-9A70-2966F4CCF7A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34" name="楕円 433">
          <a:extLst>
            <a:ext uri="{FF2B5EF4-FFF2-40B4-BE49-F238E27FC236}">
              <a16:creationId xmlns:a16="http://schemas.microsoft.com/office/drawing/2014/main" id="{84C4A52B-7BC7-49FF-9BCB-8D2ECB239AEF}"/>
            </a:ext>
          </a:extLst>
        </xdr:cNvPr>
        <xdr:cNvSpPr/>
      </xdr:nvSpPr>
      <xdr:spPr>
        <a:xfrm>
          <a:off x="14325600" y="638592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38480</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6E6AE0CF-02C6-447B-B383-C2004AAA65E7}"/>
            </a:ext>
          </a:extLst>
        </xdr:cNvPr>
        <xdr:cNvSpPr txBox="1"/>
      </xdr:nvSpPr>
      <xdr:spPr>
        <a:xfrm>
          <a:off x="14414500" y="6241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149497</xdr:rowOff>
    </xdr:from>
    <xdr:to>
      <xdr:col>81</xdr:col>
      <xdr:colOff>101600</xdr:colOff>
      <xdr:row>38</xdr:row>
      <xdr:rowOff>79647</xdr:rowOff>
    </xdr:to>
    <xdr:sp macro="" textlink="">
      <xdr:nvSpPr>
        <xdr:cNvPr id="436" name="楕円 435">
          <a:extLst>
            <a:ext uri="{FF2B5EF4-FFF2-40B4-BE49-F238E27FC236}">
              <a16:creationId xmlns:a16="http://schemas.microsoft.com/office/drawing/2014/main" id="{2CD02158-7FE6-43A2-AB0C-934E86755AB1}"/>
            </a:ext>
          </a:extLst>
        </xdr:cNvPr>
        <xdr:cNvSpPr/>
      </xdr:nvSpPr>
      <xdr:spPr>
        <a:xfrm>
          <a:off x="13578840" y="63521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28847</xdr:rowOff>
    </xdr:from>
    <xdr:to>
      <xdr:col>85</xdr:col>
      <xdr:colOff>127000</xdr:colOff>
      <xdr:row>38</xdr:row>
      <xdr:rowOff>66403</xdr:rowOff>
    </xdr:to>
    <xdr:cxnSp macro="">
      <xdr:nvCxnSpPr>
        <xdr:cNvPr id="437" name="直線コネクタ 436">
          <a:extLst>
            <a:ext uri="{FF2B5EF4-FFF2-40B4-BE49-F238E27FC236}">
              <a16:creationId xmlns:a16="http://schemas.microsoft.com/office/drawing/2014/main" id="{75838493-D119-470A-9614-F3D193E61924}"/>
            </a:ext>
          </a:extLst>
        </xdr:cNvPr>
        <xdr:cNvCxnSpPr/>
      </xdr:nvCxnSpPr>
      <xdr:spPr>
        <a:xfrm>
          <a:off x="13629640" y="6399167"/>
          <a:ext cx="7467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103777</xdr:rowOff>
    </xdr:from>
    <xdr:to>
      <xdr:col>76</xdr:col>
      <xdr:colOff>165100</xdr:colOff>
      <xdr:row>38</xdr:row>
      <xdr:rowOff>33927</xdr:rowOff>
    </xdr:to>
    <xdr:sp macro="" textlink="">
      <xdr:nvSpPr>
        <xdr:cNvPr id="438" name="楕円 437">
          <a:extLst>
            <a:ext uri="{FF2B5EF4-FFF2-40B4-BE49-F238E27FC236}">
              <a16:creationId xmlns:a16="http://schemas.microsoft.com/office/drawing/2014/main" id="{1919392A-F895-4520-BBDF-C3F44C154E39}"/>
            </a:ext>
          </a:extLst>
        </xdr:cNvPr>
        <xdr:cNvSpPr/>
      </xdr:nvSpPr>
      <xdr:spPr>
        <a:xfrm>
          <a:off x="12804140" y="63064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154577</xdr:rowOff>
    </xdr:from>
    <xdr:to>
      <xdr:col>81</xdr:col>
      <xdr:colOff>50800</xdr:colOff>
      <xdr:row>38</xdr:row>
      <xdr:rowOff>28847</xdr:rowOff>
    </xdr:to>
    <xdr:cxnSp macro="">
      <xdr:nvCxnSpPr>
        <xdr:cNvPr id="439" name="直線コネクタ 438">
          <a:extLst>
            <a:ext uri="{FF2B5EF4-FFF2-40B4-BE49-F238E27FC236}">
              <a16:creationId xmlns:a16="http://schemas.microsoft.com/office/drawing/2014/main" id="{702876FF-33BB-4329-B793-F5902A56A731}"/>
            </a:ext>
          </a:extLst>
        </xdr:cNvPr>
        <xdr:cNvCxnSpPr/>
      </xdr:nvCxnSpPr>
      <xdr:spPr>
        <a:xfrm>
          <a:off x="12854940" y="6357257"/>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66222</xdr:rowOff>
    </xdr:from>
    <xdr:to>
      <xdr:col>72</xdr:col>
      <xdr:colOff>38100</xdr:colOff>
      <xdr:row>37</xdr:row>
      <xdr:rowOff>167822</xdr:rowOff>
    </xdr:to>
    <xdr:sp macro="" textlink="">
      <xdr:nvSpPr>
        <xdr:cNvPr id="440" name="楕円 439">
          <a:extLst>
            <a:ext uri="{FF2B5EF4-FFF2-40B4-BE49-F238E27FC236}">
              <a16:creationId xmlns:a16="http://schemas.microsoft.com/office/drawing/2014/main" id="{B6AAED91-2025-4FD9-B988-1795D61489A1}"/>
            </a:ext>
          </a:extLst>
        </xdr:cNvPr>
        <xdr:cNvSpPr/>
      </xdr:nvSpPr>
      <xdr:spPr>
        <a:xfrm>
          <a:off x="12029440" y="62689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117022</xdr:rowOff>
    </xdr:from>
    <xdr:to>
      <xdr:col>76</xdr:col>
      <xdr:colOff>114300</xdr:colOff>
      <xdr:row>37</xdr:row>
      <xdr:rowOff>154577</xdr:rowOff>
    </xdr:to>
    <xdr:cxnSp macro="">
      <xdr:nvCxnSpPr>
        <xdr:cNvPr id="441" name="直線コネクタ 440">
          <a:extLst>
            <a:ext uri="{FF2B5EF4-FFF2-40B4-BE49-F238E27FC236}">
              <a16:creationId xmlns:a16="http://schemas.microsoft.com/office/drawing/2014/main" id="{7A81C02E-E177-4C42-A3DA-C2B06F10D243}"/>
            </a:ext>
          </a:extLst>
        </xdr:cNvPr>
        <xdr:cNvCxnSpPr/>
      </xdr:nvCxnSpPr>
      <xdr:spPr>
        <a:xfrm>
          <a:off x="12072620" y="6319702"/>
          <a:ext cx="78232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4173</xdr:rowOff>
    </xdr:from>
    <xdr:to>
      <xdr:col>67</xdr:col>
      <xdr:colOff>101600</xdr:colOff>
      <xdr:row>37</xdr:row>
      <xdr:rowOff>105773</xdr:rowOff>
    </xdr:to>
    <xdr:sp macro="" textlink="">
      <xdr:nvSpPr>
        <xdr:cNvPr id="442" name="楕円 441">
          <a:extLst>
            <a:ext uri="{FF2B5EF4-FFF2-40B4-BE49-F238E27FC236}">
              <a16:creationId xmlns:a16="http://schemas.microsoft.com/office/drawing/2014/main" id="{1153E619-37F7-4D80-A7F5-CA66621A69B2}"/>
            </a:ext>
          </a:extLst>
        </xdr:cNvPr>
        <xdr:cNvSpPr/>
      </xdr:nvSpPr>
      <xdr:spPr>
        <a:xfrm>
          <a:off x="11231880" y="620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54973</xdr:rowOff>
    </xdr:from>
    <xdr:to>
      <xdr:col>71</xdr:col>
      <xdr:colOff>177800</xdr:colOff>
      <xdr:row>37</xdr:row>
      <xdr:rowOff>117022</xdr:rowOff>
    </xdr:to>
    <xdr:cxnSp macro="">
      <xdr:nvCxnSpPr>
        <xdr:cNvPr id="443" name="直線コネクタ 442">
          <a:extLst>
            <a:ext uri="{FF2B5EF4-FFF2-40B4-BE49-F238E27FC236}">
              <a16:creationId xmlns:a16="http://schemas.microsoft.com/office/drawing/2014/main" id="{238A4112-9CDE-4A4B-9876-9D5B0A080C6B}"/>
            </a:ext>
          </a:extLst>
        </xdr:cNvPr>
        <xdr:cNvCxnSpPr/>
      </xdr:nvCxnSpPr>
      <xdr:spPr>
        <a:xfrm>
          <a:off x="11282680" y="6257653"/>
          <a:ext cx="78994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85B86BA7-ED1E-4640-AEB0-75E16E4C9514}"/>
            </a:ext>
          </a:extLst>
        </xdr:cNvPr>
        <xdr:cNvSpPr txBox="1"/>
      </xdr:nvSpPr>
      <xdr:spPr>
        <a:xfrm>
          <a:off x="13437244" y="66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B2FC45B1-54EA-4367-8C15-F00DADBBC089}"/>
            </a:ext>
          </a:extLst>
        </xdr:cNvPr>
        <xdr:cNvSpPr txBox="1"/>
      </xdr:nvSpPr>
      <xdr:spPr>
        <a:xfrm>
          <a:off x="126752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4B9EE212-D410-47CE-BB6F-0CEAC762F18F}"/>
            </a:ext>
          </a:extLst>
        </xdr:cNvPr>
        <xdr:cNvSpPr txBox="1"/>
      </xdr:nvSpPr>
      <xdr:spPr>
        <a:xfrm>
          <a:off x="119005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5F07E140-E327-4F31-93B3-7CDA05B6BE2D}"/>
            </a:ext>
          </a:extLst>
        </xdr:cNvPr>
        <xdr:cNvSpPr txBox="1"/>
      </xdr:nvSpPr>
      <xdr:spPr>
        <a:xfrm>
          <a:off x="11102984" y="65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96174</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6755E53C-9447-46C3-8987-97EAC0A4FF53}"/>
            </a:ext>
          </a:extLst>
        </xdr:cNvPr>
        <xdr:cNvSpPr txBox="1"/>
      </xdr:nvSpPr>
      <xdr:spPr>
        <a:xfrm>
          <a:off x="134372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50454</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D93B7A52-1A8C-4438-A95D-57213CA77484}"/>
            </a:ext>
          </a:extLst>
        </xdr:cNvPr>
        <xdr:cNvSpPr txBox="1"/>
      </xdr:nvSpPr>
      <xdr:spPr>
        <a:xfrm>
          <a:off x="126752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12899</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513B0DE3-BFE5-4935-8CC5-D01D14699E64}"/>
            </a:ext>
          </a:extLst>
        </xdr:cNvPr>
        <xdr:cNvSpPr txBox="1"/>
      </xdr:nvSpPr>
      <xdr:spPr>
        <a:xfrm>
          <a:off x="11900544" y="604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122300</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B99A1144-82FE-4922-B53B-7E5685CC776F}"/>
            </a:ext>
          </a:extLst>
        </xdr:cNvPr>
        <xdr:cNvSpPr txBox="1"/>
      </xdr:nvSpPr>
      <xdr:spPr>
        <a:xfrm>
          <a:off x="11102984" y="598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721F3254-96E1-4914-84FD-E41FB50AC79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907E8356-56B0-4F62-B540-1BE526C7F03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F3C46AC-BC49-416C-A9AD-6EE6B74F4AF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9BBFA33C-AB24-4F0B-848E-01C6577FB2C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ABEACCEF-882D-420E-B190-800BE6AEC79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32714014-AA96-48BC-A3DB-EB8EDFF3F1C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AD5D72A0-83A9-46F2-AE9B-45AF3C0633D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1F92CB44-CB6C-4943-A415-9B88BF18F7D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370B61BB-FA1A-4ACD-BEE0-C26D45A7FC1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A077FE12-ABC8-424E-B613-70A768A0892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6DA15934-D57A-4B5D-ADCF-F7074FD7443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3" name="テキスト ボックス 462">
          <a:extLst>
            <a:ext uri="{FF2B5EF4-FFF2-40B4-BE49-F238E27FC236}">
              <a16:creationId xmlns:a16="http://schemas.microsoft.com/office/drawing/2014/main" id="{6FB79716-E080-4F43-AF5C-251D8FE89B26}"/>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4D07E18C-383B-454B-9B0B-C0DC41711A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5" name="テキスト ボックス 464">
          <a:extLst>
            <a:ext uri="{FF2B5EF4-FFF2-40B4-BE49-F238E27FC236}">
              <a16:creationId xmlns:a16="http://schemas.microsoft.com/office/drawing/2014/main" id="{8FEB3B15-2589-40CE-92FE-033A6175A231}"/>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9A87AC00-CE3D-4715-907A-B56D7F40030E}"/>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7" name="テキスト ボックス 466">
          <a:extLst>
            <a:ext uri="{FF2B5EF4-FFF2-40B4-BE49-F238E27FC236}">
              <a16:creationId xmlns:a16="http://schemas.microsoft.com/office/drawing/2014/main" id="{708B9C48-E91C-4780-8D79-41CEE625C2A1}"/>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C299C92E-4485-4B7A-B204-1694FBD09DF6}"/>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9" name="テキスト ボックス 468">
          <a:extLst>
            <a:ext uri="{FF2B5EF4-FFF2-40B4-BE49-F238E27FC236}">
              <a16:creationId xmlns:a16="http://schemas.microsoft.com/office/drawing/2014/main" id="{41CFF03D-98B6-4DAA-BBC6-071128D6B3A1}"/>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A1B59D7F-F56A-4EEB-84BD-AB3C2604B9A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B22B18A9-81AD-43AB-B110-EDC8E582416D}"/>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79C7FAA5-F5A6-431A-B585-C060BB300F2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3" name="直線コネクタ 472">
          <a:extLst>
            <a:ext uri="{FF2B5EF4-FFF2-40B4-BE49-F238E27FC236}">
              <a16:creationId xmlns:a16="http://schemas.microsoft.com/office/drawing/2014/main" id="{605D731F-DB29-4CC4-B6A9-73FA68B03411}"/>
            </a:ext>
          </a:extLst>
        </xdr:cNvPr>
        <xdr:cNvCxnSpPr/>
      </xdr:nvCxnSpPr>
      <xdr:spPr>
        <a:xfrm flipV="1">
          <a:off x="19509104" y="5875091"/>
          <a:ext cx="0" cy="1122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4D1585F6-57C1-4ED1-BDCC-32FF4C865CFB}"/>
            </a:ext>
          </a:extLst>
        </xdr:cNvPr>
        <xdr:cNvSpPr txBox="1"/>
      </xdr:nvSpPr>
      <xdr:spPr>
        <a:xfrm>
          <a:off x="19547840" y="700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5" name="直線コネクタ 474">
          <a:extLst>
            <a:ext uri="{FF2B5EF4-FFF2-40B4-BE49-F238E27FC236}">
              <a16:creationId xmlns:a16="http://schemas.microsoft.com/office/drawing/2014/main" id="{2DC3B52C-5370-440E-8CDB-605BB605D243}"/>
            </a:ext>
          </a:extLst>
        </xdr:cNvPr>
        <xdr:cNvCxnSpPr/>
      </xdr:nvCxnSpPr>
      <xdr:spPr>
        <a:xfrm>
          <a:off x="19443700" y="6997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FC7F2FB9-0CE5-4511-A54D-93B1D1186ACC}"/>
            </a:ext>
          </a:extLst>
        </xdr:cNvPr>
        <xdr:cNvSpPr txBox="1"/>
      </xdr:nvSpPr>
      <xdr:spPr>
        <a:xfrm>
          <a:off x="19547840" y="565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77" name="直線コネクタ 476">
          <a:extLst>
            <a:ext uri="{FF2B5EF4-FFF2-40B4-BE49-F238E27FC236}">
              <a16:creationId xmlns:a16="http://schemas.microsoft.com/office/drawing/2014/main" id="{4DDAAE2A-CCE5-4701-910E-9F210520BBCC}"/>
            </a:ext>
          </a:extLst>
        </xdr:cNvPr>
        <xdr:cNvCxnSpPr/>
      </xdr:nvCxnSpPr>
      <xdr:spPr>
        <a:xfrm>
          <a:off x="19443700" y="5875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6F78ABF4-EF59-4D60-86B5-13C087C287F8}"/>
            </a:ext>
          </a:extLst>
        </xdr:cNvPr>
        <xdr:cNvSpPr txBox="1"/>
      </xdr:nvSpPr>
      <xdr:spPr>
        <a:xfrm>
          <a:off x="19547840" y="6667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79" name="フローチャート: 判断 478">
          <a:extLst>
            <a:ext uri="{FF2B5EF4-FFF2-40B4-BE49-F238E27FC236}">
              <a16:creationId xmlns:a16="http://schemas.microsoft.com/office/drawing/2014/main" id="{9F3FDE9F-22B5-4420-9228-6230EFE69B46}"/>
            </a:ext>
          </a:extLst>
        </xdr:cNvPr>
        <xdr:cNvSpPr/>
      </xdr:nvSpPr>
      <xdr:spPr>
        <a:xfrm>
          <a:off x="19458940" y="66894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80" name="フローチャート: 判断 479">
          <a:extLst>
            <a:ext uri="{FF2B5EF4-FFF2-40B4-BE49-F238E27FC236}">
              <a16:creationId xmlns:a16="http://schemas.microsoft.com/office/drawing/2014/main" id="{3E8BCE2A-D966-4953-833D-57BBAB6AE00D}"/>
            </a:ext>
          </a:extLst>
        </xdr:cNvPr>
        <xdr:cNvSpPr/>
      </xdr:nvSpPr>
      <xdr:spPr>
        <a:xfrm>
          <a:off x="18735040" y="6691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481" name="フローチャート: 判断 480">
          <a:extLst>
            <a:ext uri="{FF2B5EF4-FFF2-40B4-BE49-F238E27FC236}">
              <a16:creationId xmlns:a16="http://schemas.microsoft.com/office/drawing/2014/main" id="{B233DB4E-A3FA-4F7F-9771-0F88B46F95E4}"/>
            </a:ext>
          </a:extLst>
        </xdr:cNvPr>
        <xdr:cNvSpPr/>
      </xdr:nvSpPr>
      <xdr:spPr>
        <a:xfrm>
          <a:off x="17937480" y="67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482" name="フローチャート: 判断 481">
          <a:extLst>
            <a:ext uri="{FF2B5EF4-FFF2-40B4-BE49-F238E27FC236}">
              <a16:creationId xmlns:a16="http://schemas.microsoft.com/office/drawing/2014/main" id="{ADC954D7-3EAB-4040-9E74-CC2F1A48070F}"/>
            </a:ext>
          </a:extLst>
        </xdr:cNvPr>
        <xdr:cNvSpPr/>
      </xdr:nvSpPr>
      <xdr:spPr>
        <a:xfrm>
          <a:off x="17162780" y="671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483" name="フローチャート: 判断 482">
          <a:extLst>
            <a:ext uri="{FF2B5EF4-FFF2-40B4-BE49-F238E27FC236}">
              <a16:creationId xmlns:a16="http://schemas.microsoft.com/office/drawing/2014/main" id="{42F223A2-65B5-4318-A2EE-9DC1D7E4D47D}"/>
            </a:ext>
          </a:extLst>
        </xdr:cNvPr>
        <xdr:cNvSpPr/>
      </xdr:nvSpPr>
      <xdr:spPr>
        <a:xfrm>
          <a:off x="16388080" y="6730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5AD2DB2-5FE5-4732-8AB9-CA10AD5D323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6F2F431-2EED-4C88-9670-D23711724C9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C225915-C6AE-4EF7-8215-4D8D0926DB0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B14D3B5-E7DF-4753-BE7D-ED58278B5DD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DF6BBBF-81C8-469F-B8FC-5B38127FCAF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157254</xdr:rowOff>
    </xdr:from>
    <xdr:to>
      <xdr:col>116</xdr:col>
      <xdr:colOff>114300</xdr:colOff>
      <xdr:row>37</xdr:row>
      <xdr:rowOff>87404</xdr:rowOff>
    </xdr:to>
    <xdr:sp macro="" textlink="">
      <xdr:nvSpPr>
        <xdr:cNvPr id="489" name="楕円 488">
          <a:extLst>
            <a:ext uri="{FF2B5EF4-FFF2-40B4-BE49-F238E27FC236}">
              <a16:creationId xmlns:a16="http://schemas.microsoft.com/office/drawing/2014/main" id="{07B69049-5F4F-404F-B623-D0F8C29BFDFC}"/>
            </a:ext>
          </a:extLst>
        </xdr:cNvPr>
        <xdr:cNvSpPr/>
      </xdr:nvSpPr>
      <xdr:spPr>
        <a:xfrm>
          <a:off x="19458940" y="6192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8681</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16C0ECFE-6DFF-4F18-9B81-07DFE28F55F7}"/>
            </a:ext>
          </a:extLst>
        </xdr:cNvPr>
        <xdr:cNvSpPr txBox="1"/>
      </xdr:nvSpPr>
      <xdr:spPr>
        <a:xfrm>
          <a:off x="19547840" y="6043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35982</xdr:rowOff>
    </xdr:from>
    <xdr:to>
      <xdr:col>112</xdr:col>
      <xdr:colOff>38100</xdr:colOff>
      <xdr:row>37</xdr:row>
      <xdr:rowOff>137582</xdr:rowOff>
    </xdr:to>
    <xdr:sp macro="" textlink="">
      <xdr:nvSpPr>
        <xdr:cNvPr id="491" name="楕円 490">
          <a:extLst>
            <a:ext uri="{FF2B5EF4-FFF2-40B4-BE49-F238E27FC236}">
              <a16:creationId xmlns:a16="http://schemas.microsoft.com/office/drawing/2014/main" id="{2E4AA427-62A6-47FE-8CFB-FD2A291C7DB9}"/>
            </a:ext>
          </a:extLst>
        </xdr:cNvPr>
        <xdr:cNvSpPr/>
      </xdr:nvSpPr>
      <xdr:spPr>
        <a:xfrm>
          <a:off x="18735040" y="62386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36604</xdr:rowOff>
    </xdr:from>
    <xdr:to>
      <xdr:col>116</xdr:col>
      <xdr:colOff>63500</xdr:colOff>
      <xdr:row>37</xdr:row>
      <xdr:rowOff>86782</xdr:rowOff>
    </xdr:to>
    <xdr:cxnSp macro="">
      <xdr:nvCxnSpPr>
        <xdr:cNvPr id="492" name="直線コネクタ 491">
          <a:extLst>
            <a:ext uri="{FF2B5EF4-FFF2-40B4-BE49-F238E27FC236}">
              <a16:creationId xmlns:a16="http://schemas.microsoft.com/office/drawing/2014/main" id="{86C65574-7DB6-41F4-8E55-0E0AB4D5F560}"/>
            </a:ext>
          </a:extLst>
        </xdr:cNvPr>
        <xdr:cNvCxnSpPr/>
      </xdr:nvCxnSpPr>
      <xdr:spPr>
        <a:xfrm flipV="1">
          <a:off x="18778220" y="6239284"/>
          <a:ext cx="731520" cy="50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49661</xdr:rowOff>
    </xdr:from>
    <xdr:to>
      <xdr:col>107</xdr:col>
      <xdr:colOff>101600</xdr:colOff>
      <xdr:row>37</xdr:row>
      <xdr:rowOff>151261</xdr:rowOff>
    </xdr:to>
    <xdr:sp macro="" textlink="">
      <xdr:nvSpPr>
        <xdr:cNvPr id="493" name="楕円 492">
          <a:extLst>
            <a:ext uri="{FF2B5EF4-FFF2-40B4-BE49-F238E27FC236}">
              <a16:creationId xmlns:a16="http://schemas.microsoft.com/office/drawing/2014/main" id="{D193471F-9617-4A94-A23B-909638F008F7}"/>
            </a:ext>
          </a:extLst>
        </xdr:cNvPr>
        <xdr:cNvSpPr/>
      </xdr:nvSpPr>
      <xdr:spPr>
        <a:xfrm>
          <a:off x="17937480" y="625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86782</xdr:rowOff>
    </xdr:from>
    <xdr:to>
      <xdr:col>111</xdr:col>
      <xdr:colOff>177800</xdr:colOff>
      <xdr:row>37</xdr:row>
      <xdr:rowOff>100461</xdr:rowOff>
    </xdr:to>
    <xdr:cxnSp macro="">
      <xdr:nvCxnSpPr>
        <xdr:cNvPr id="494" name="直線コネクタ 493">
          <a:extLst>
            <a:ext uri="{FF2B5EF4-FFF2-40B4-BE49-F238E27FC236}">
              <a16:creationId xmlns:a16="http://schemas.microsoft.com/office/drawing/2014/main" id="{C44393F4-D992-41EF-873C-B06EEEC042C8}"/>
            </a:ext>
          </a:extLst>
        </xdr:cNvPr>
        <xdr:cNvCxnSpPr/>
      </xdr:nvCxnSpPr>
      <xdr:spPr>
        <a:xfrm flipV="1">
          <a:off x="17988280" y="6289462"/>
          <a:ext cx="789940" cy="1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70754</xdr:rowOff>
    </xdr:from>
    <xdr:to>
      <xdr:col>102</xdr:col>
      <xdr:colOff>165100</xdr:colOff>
      <xdr:row>38</xdr:row>
      <xdr:rowOff>904</xdr:rowOff>
    </xdr:to>
    <xdr:sp macro="" textlink="">
      <xdr:nvSpPr>
        <xdr:cNvPr id="495" name="楕円 494">
          <a:extLst>
            <a:ext uri="{FF2B5EF4-FFF2-40B4-BE49-F238E27FC236}">
              <a16:creationId xmlns:a16="http://schemas.microsoft.com/office/drawing/2014/main" id="{4DFFF6FA-ADFD-4046-9C06-E8B9A3B92F89}"/>
            </a:ext>
          </a:extLst>
        </xdr:cNvPr>
        <xdr:cNvSpPr/>
      </xdr:nvSpPr>
      <xdr:spPr>
        <a:xfrm>
          <a:off x="17162780" y="6273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100461</xdr:rowOff>
    </xdr:from>
    <xdr:to>
      <xdr:col>107</xdr:col>
      <xdr:colOff>50800</xdr:colOff>
      <xdr:row>37</xdr:row>
      <xdr:rowOff>121554</xdr:rowOff>
    </xdr:to>
    <xdr:cxnSp macro="">
      <xdr:nvCxnSpPr>
        <xdr:cNvPr id="496" name="直線コネクタ 495">
          <a:extLst>
            <a:ext uri="{FF2B5EF4-FFF2-40B4-BE49-F238E27FC236}">
              <a16:creationId xmlns:a16="http://schemas.microsoft.com/office/drawing/2014/main" id="{E4579067-06D8-43DC-A3C5-EFEA305E0809}"/>
            </a:ext>
          </a:extLst>
        </xdr:cNvPr>
        <xdr:cNvCxnSpPr/>
      </xdr:nvCxnSpPr>
      <xdr:spPr>
        <a:xfrm flipV="1">
          <a:off x="17213580" y="6303141"/>
          <a:ext cx="774700" cy="2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39985</xdr:rowOff>
    </xdr:from>
    <xdr:to>
      <xdr:col>98</xdr:col>
      <xdr:colOff>38100</xdr:colOff>
      <xdr:row>37</xdr:row>
      <xdr:rowOff>141585</xdr:rowOff>
    </xdr:to>
    <xdr:sp macro="" textlink="">
      <xdr:nvSpPr>
        <xdr:cNvPr id="497" name="楕円 496">
          <a:extLst>
            <a:ext uri="{FF2B5EF4-FFF2-40B4-BE49-F238E27FC236}">
              <a16:creationId xmlns:a16="http://schemas.microsoft.com/office/drawing/2014/main" id="{422C09E1-87B7-40B5-86BA-2C0933E14EAB}"/>
            </a:ext>
          </a:extLst>
        </xdr:cNvPr>
        <xdr:cNvSpPr/>
      </xdr:nvSpPr>
      <xdr:spPr>
        <a:xfrm>
          <a:off x="16388080" y="62426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90785</xdr:rowOff>
    </xdr:from>
    <xdr:to>
      <xdr:col>102</xdr:col>
      <xdr:colOff>114300</xdr:colOff>
      <xdr:row>37</xdr:row>
      <xdr:rowOff>121554</xdr:rowOff>
    </xdr:to>
    <xdr:cxnSp macro="">
      <xdr:nvCxnSpPr>
        <xdr:cNvPr id="498" name="直線コネクタ 497">
          <a:extLst>
            <a:ext uri="{FF2B5EF4-FFF2-40B4-BE49-F238E27FC236}">
              <a16:creationId xmlns:a16="http://schemas.microsoft.com/office/drawing/2014/main" id="{DC80BCC9-159F-416B-A501-10571626B0C6}"/>
            </a:ext>
          </a:extLst>
        </xdr:cNvPr>
        <xdr:cNvCxnSpPr/>
      </xdr:nvCxnSpPr>
      <xdr:spPr>
        <a:xfrm>
          <a:off x="16431260" y="6293465"/>
          <a:ext cx="782320" cy="3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A5753153-67B7-4363-AF9B-6B6F0AE5A185}"/>
            </a:ext>
          </a:extLst>
        </xdr:cNvPr>
        <xdr:cNvSpPr txBox="1"/>
      </xdr:nvSpPr>
      <xdr:spPr>
        <a:xfrm>
          <a:off x="18496495" y="678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8A4D67E8-A116-44EC-9C4D-9F42BABC7944}"/>
            </a:ext>
          </a:extLst>
        </xdr:cNvPr>
        <xdr:cNvSpPr txBox="1"/>
      </xdr:nvSpPr>
      <xdr:spPr>
        <a:xfrm>
          <a:off x="17734495" y="680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1BFC67E4-ADBB-471A-AFD7-1E6B806E7ADA}"/>
            </a:ext>
          </a:extLst>
        </xdr:cNvPr>
        <xdr:cNvSpPr txBox="1"/>
      </xdr:nvSpPr>
      <xdr:spPr>
        <a:xfrm>
          <a:off x="16936935" y="680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FE3E70A0-B754-4DE9-9697-C6974D21D6CD}"/>
            </a:ext>
          </a:extLst>
        </xdr:cNvPr>
        <xdr:cNvSpPr txBox="1"/>
      </xdr:nvSpPr>
      <xdr:spPr>
        <a:xfrm>
          <a:off x="16162235" y="6823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154109</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D5E3F5B8-9C2B-472C-97FF-45FA7A1633AC}"/>
            </a:ext>
          </a:extLst>
        </xdr:cNvPr>
        <xdr:cNvSpPr txBox="1"/>
      </xdr:nvSpPr>
      <xdr:spPr>
        <a:xfrm>
          <a:off x="18496495" y="60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167788</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A1EA2F60-4F7D-4D28-B238-E599190F1029}"/>
            </a:ext>
          </a:extLst>
        </xdr:cNvPr>
        <xdr:cNvSpPr txBox="1"/>
      </xdr:nvSpPr>
      <xdr:spPr>
        <a:xfrm>
          <a:off x="17734495" y="6035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17431</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7ACB4067-B605-4D0D-B31D-C85CE5E7185C}"/>
            </a:ext>
          </a:extLst>
        </xdr:cNvPr>
        <xdr:cNvSpPr txBox="1"/>
      </xdr:nvSpPr>
      <xdr:spPr>
        <a:xfrm>
          <a:off x="16936935" y="605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158112</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2637ECB7-9E3E-426D-AB4E-F6AC653521A4}"/>
            </a:ext>
          </a:extLst>
        </xdr:cNvPr>
        <xdr:cNvSpPr txBox="1"/>
      </xdr:nvSpPr>
      <xdr:spPr>
        <a:xfrm>
          <a:off x="16162235" y="602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5F30732-34A0-4B6E-846D-8B23F6AA421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16472A2B-FD51-4A55-B236-459B176A721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C370AE93-C9A5-4BC7-9ECE-9F6C911FFDA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6F1545CA-B120-4854-AE22-A99B0705F52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3C7A9033-BFF8-4785-B7F4-98B318C3038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30618554-C701-4BD3-A768-FD0E8E88CDB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84019750-AF25-4849-A654-EEE054BFA80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76EDC755-37EE-46C9-9164-9293A0EB2FA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F0C349C0-0F1D-4A8C-9316-261E70196A9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C45C17C3-A872-41C5-8248-D7AD879BE9E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AFEAFECC-9EAE-4C3D-BDDB-98E695F00CC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03048972-9098-4858-9326-4D80B7ABA8E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3CF56E8A-6185-4E16-923D-DA5686BC789A}"/>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F0E67FC0-A720-43E9-8F96-E96643FC4DEF}"/>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A2956BAF-5C89-4BC8-8C63-8D196B629808}"/>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2CAC568E-9E61-456A-B067-1690A02DA036}"/>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C12321A7-9663-4F57-A3C2-B706FF77811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73D1161E-347F-43A3-9F71-FA23597A08C3}"/>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FF4F360E-9385-4510-8335-84F777E1587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06025CDD-1F77-4E77-A173-1FA3B811527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86880806-FC84-4556-AAFF-55DBF24473CE}"/>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AE79C4D3-1C42-476D-8EBD-C849FCAAC47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FDFD900C-2D79-4D60-A191-5BA7B8CE7699}"/>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32C4270B-2CED-4A51-81D4-FD2A9A58D89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1" name="直線コネクタ 530">
          <a:extLst>
            <a:ext uri="{FF2B5EF4-FFF2-40B4-BE49-F238E27FC236}">
              <a16:creationId xmlns:a16="http://schemas.microsoft.com/office/drawing/2014/main" id="{E183B15C-F44E-46C0-AD8E-63CDE520BF72}"/>
            </a:ext>
          </a:extLst>
        </xdr:cNvPr>
        <xdr:cNvCxnSpPr/>
      </xdr:nvCxnSpPr>
      <xdr:spPr>
        <a:xfrm flipV="1">
          <a:off x="14375764" y="920686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2" name="【保健センター・保健所】&#10;有形固定資産減価償却率最小値テキスト">
          <a:extLst>
            <a:ext uri="{FF2B5EF4-FFF2-40B4-BE49-F238E27FC236}">
              <a16:creationId xmlns:a16="http://schemas.microsoft.com/office/drawing/2014/main" id="{4971828C-5C19-4FC1-AC1E-3BC0C5923F6A}"/>
            </a:ext>
          </a:extLst>
        </xdr:cNvPr>
        <xdr:cNvSpPr txBox="1"/>
      </xdr:nvSpPr>
      <xdr:spPr>
        <a:xfrm>
          <a:off x="14414500"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3" name="直線コネクタ 532">
          <a:extLst>
            <a:ext uri="{FF2B5EF4-FFF2-40B4-BE49-F238E27FC236}">
              <a16:creationId xmlns:a16="http://schemas.microsoft.com/office/drawing/2014/main" id="{D985874F-9D9F-4D79-9B46-B6BBC83F1742}"/>
            </a:ext>
          </a:extLst>
        </xdr:cNvPr>
        <xdr:cNvCxnSpPr/>
      </xdr:nvCxnSpPr>
      <xdr:spPr>
        <a:xfrm>
          <a:off x="14287500" y="10723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246CA68E-0EF4-4452-A60A-E837962C2F10}"/>
            </a:ext>
          </a:extLst>
        </xdr:cNvPr>
        <xdr:cNvSpPr txBox="1"/>
      </xdr:nvSpPr>
      <xdr:spPr>
        <a:xfrm>
          <a:off x="1441450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5" name="直線コネクタ 534">
          <a:extLst>
            <a:ext uri="{FF2B5EF4-FFF2-40B4-BE49-F238E27FC236}">
              <a16:creationId xmlns:a16="http://schemas.microsoft.com/office/drawing/2014/main" id="{71846C8F-028D-4991-AB3C-02EF87158F9A}"/>
            </a:ext>
          </a:extLst>
        </xdr:cNvPr>
        <xdr:cNvCxnSpPr/>
      </xdr:nvCxnSpPr>
      <xdr:spPr>
        <a:xfrm>
          <a:off x="1428750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C8F584DD-2D23-4986-963E-C3DC22E3FF36}"/>
            </a:ext>
          </a:extLst>
        </xdr:cNvPr>
        <xdr:cNvSpPr txBox="1"/>
      </xdr:nvSpPr>
      <xdr:spPr>
        <a:xfrm>
          <a:off x="14414500" y="977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37" name="フローチャート: 判断 536">
          <a:extLst>
            <a:ext uri="{FF2B5EF4-FFF2-40B4-BE49-F238E27FC236}">
              <a16:creationId xmlns:a16="http://schemas.microsoft.com/office/drawing/2014/main" id="{26DEA494-EC18-4510-8558-C66CB4E6035E}"/>
            </a:ext>
          </a:extLst>
        </xdr:cNvPr>
        <xdr:cNvSpPr/>
      </xdr:nvSpPr>
      <xdr:spPr>
        <a:xfrm>
          <a:off x="14325600" y="99218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38" name="フローチャート: 判断 537">
          <a:extLst>
            <a:ext uri="{FF2B5EF4-FFF2-40B4-BE49-F238E27FC236}">
              <a16:creationId xmlns:a16="http://schemas.microsoft.com/office/drawing/2014/main" id="{BEC02BC1-A8E6-45F4-AA16-2D9609C9F157}"/>
            </a:ext>
          </a:extLst>
        </xdr:cNvPr>
        <xdr:cNvSpPr/>
      </xdr:nvSpPr>
      <xdr:spPr>
        <a:xfrm>
          <a:off x="13578840" y="989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39" name="フローチャート: 判断 538">
          <a:extLst>
            <a:ext uri="{FF2B5EF4-FFF2-40B4-BE49-F238E27FC236}">
              <a16:creationId xmlns:a16="http://schemas.microsoft.com/office/drawing/2014/main" id="{111561C7-A24A-48BA-92A5-9ACDAFA213DD}"/>
            </a:ext>
          </a:extLst>
        </xdr:cNvPr>
        <xdr:cNvSpPr/>
      </xdr:nvSpPr>
      <xdr:spPr>
        <a:xfrm>
          <a:off x="1280414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0" name="フローチャート: 判断 539">
          <a:extLst>
            <a:ext uri="{FF2B5EF4-FFF2-40B4-BE49-F238E27FC236}">
              <a16:creationId xmlns:a16="http://schemas.microsoft.com/office/drawing/2014/main" id="{FFC86140-D13F-47EE-9CDA-8FE87A323DD0}"/>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1" name="フローチャート: 判断 540">
          <a:extLst>
            <a:ext uri="{FF2B5EF4-FFF2-40B4-BE49-F238E27FC236}">
              <a16:creationId xmlns:a16="http://schemas.microsoft.com/office/drawing/2014/main" id="{05392552-C711-489D-9C10-EFABD3FC954C}"/>
            </a:ext>
          </a:extLst>
        </xdr:cNvPr>
        <xdr:cNvSpPr/>
      </xdr:nvSpPr>
      <xdr:spPr>
        <a:xfrm>
          <a:off x="11231880" y="9807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FDD5308-3074-4F86-B0BC-23D892AD76E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CCC7B0A-A378-4CFE-9F8B-4712C3351AF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E9C676F-10B2-4094-803A-42F65A4132C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599E489-EC35-4A0A-B2AB-460F431205B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5CAB9EE-D43C-498D-818A-E74FEEBFD49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7" name="楕円 546">
          <a:extLst>
            <a:ext uri="{FF2B5EF4-FFF2-40B4-BE49-F238E27FC236}">
              <a16:creationId xmlns:a16="http://schemas.microsoft.com/office/drawing/2014/main" id="{2645FC2F-6685-4CD8-8F7C-2AEFFC3383F7}"/>
            </a:ext>
          </a:extLst>
        </xdr:cNvPr>
        <xdr:cNvSpPr/>
      </xdr:nvSpPr>
      <xdr:spPr>
        <a:xfrm>
          <a:off x="14325600" y="101714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91457</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F278D719-825C-467E-AF42-C122A51C2058}"/>
            </a:ext>
          </a:extLst>
        </xdr:cNvPr>
        <xdr:cNvSpPr txBox="1"/>
      </xdr:nvSpPr>
      <xdr:spPr>
        <a:xfrm>
          <a:off x="14414500"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73025</xdr:rowOff>
    </xdr:from>
    <xdr:to>
      <xdr:col>81</xdr:col>
      <xdr:colOff>101600</xdr:colOff>
      <xdr:row>61</xdr:row>
      <xdr:rowOff>3175</xdr:rowOff>
    </xdr:to>
    <xdr:sp macro="" textlink="">
      <xdr:nvSpPr>
        <xdr:cNvPr id="549" name="楕円 548">
          <a:extLst>
            <a:ext uri="{FF2B5EF4-FFF2-40B4-BE49-F238E27FC236}">
              <a16:creationId xmlns:a16="http://schemas.microsoft.com/office/drawing/2014/main" id="{21CF364C-6E43-4BFD-AEEB-55D8B1A0FC96}"/>
            </a:ext>
          </a:extLst>
        </xdr:cNvPr>
        <xdr:cNvSpPr/>
      </xdr:nvSpPr>
      <xdr:spPr>
        <a:xfrm>
          <a:off x="13578840" y="1013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123825</xdr:rowOff>
    </xdr:from>
    <xdr:to>
      <xdr:col>85</xdr:col>
      <xdr:colOff>127000</xdr:colOff>
      <xdr:row>60</xdr:row>
      <xdr:rowOff>163830</xdr:rowOff>
    </xdr:to>
    <xdr:cxnSp macro="">
      <xdr:nvCxnSpPr>
        <xdr:cNvPr id="550" name="直線コネクタ 549">
          <a:extLst>
            <a:ext uri="{FF2B5EF4-FFF2-40B4-BE49-F238E27FC236}">
              <a16:creationId xmlns:a16="http://schemas.microsoft.com/office/drawing/2014/main" id="{9753F4C7-71B5-47A6-962F-3D084D997EF6}"/>
            </a:ext>
          </a:extLst>
        </xdr:cNvPr>
        <xdr:cNvCxnSpPr/>
      </xdr:nvCxnSpPr>
      <xdr:spPr>
        <a:xfrm>
          <a:off x="13629640" y="10182225"/>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36830</xdr:rowOff>
    </xdr:from>
    <xdr:to>
      <xdr:col>76</xdr:col>
      <xdr:colOff>165100</xdr:colOff>
      <xdr:row>60</xdr:row>
      <xdr:rowOff>138430</xdr:rowOff>
    </xdr:to>
    <xdr:sp macro="" textlink="">
      <xdr:nvSpPr>
        <xdr:cNvPr id="551" name="楕円 550">
          <a:extLst>
            <a:ext uri="{FF2B5EF4-FFF2-40B4-BE49-F238E27FC236}">
              <a16:creationId xmlns:a16="http://schemas.microsoft.com/office/drawing/2014/main" id="{0449A00D-C626-4A6A-BE32-F6A7505AC5CD}"/>
            </a:ext>
          </a:extLst>
        </xdr:cNvPr>
        <xdr:cNvSpPr/>
      </xdr:nvSpPr>
      <xdr:spPr>
        <a:xfrm>
          <a:off x="1280414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87630</xdr:rowOff>
    </xdr:from>
    <xdr:to>
      <xdr:col>81</xdr:col>
      <xdr:colOff>50800</xdr:colOff>
      <xdr:row>60</xdr:row>
      <xdr:rowOff>123825</xdr:rowOff>
    </xdr:to>
    <xdr:cxnSp macro="">
      <xdr:nvCxnSpPr>
        <xdr:cNvPr id="552" name="直線コネクタ 551">
          <a:extLst>
            <a:ext uri="{FF2B5EF4-FFF2-40B4-BE49-F238E27FC236}">
              <a16:creationId xmlns:a16="http://schemas.microsoft.com/office/drawing/2014/main" id="{D88C8D63-708B-4930-BE7D-F1385CB4B8CB}"/>
            </a:ext>
          </a:extLst>
        </xdr:cNvPr>
        <xdr:cNvCxnSpPr/>
      </xdr:nvCxnSpPr>
      <xdr:spPr>
        <a:xfrm>
          <a:off x="12854940" y="1014603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53" name="楕円 552">
          <a:extLst>
            <a:ext uri="{FF2B5EF4-FFF2-40B4-BE49-F238E27FC236}">
              <a16:creationId xmlns:a16="http://schemas.microsoft.com/office/drawing/2014/main" id="{5C7A670F-1CDF-445D-9941-EE08001D5265}"/>
            </a:ext>
          </a:extLst>
        </xdr:cNvPr>
        <xdr:cNvSpPr/>
      </xdr:nvSpPr>
      <xdr:spPr>
        <a:xfrm>
          <a:off x="12029440" y="10059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47625</xdr:rowOff>
    </xdr:from>
    <xdr:to>
      <xdr:col>76</xdr:col>
      <xdr:colOff>114300</xdr:colOff>
      <xdr:row>60</xdr:row>
      <xdr:rowOff>87630</xdr:rowOff>
    </xdr:to>
    <xdr:cxnSp macro="">
      <xdr:nvCxnSpPr>
        <xdr:cNvPr id="554" name="直線コネクタ 553">
          <a:extLst>
            <a:ext uri="{FF2B5EF4-FFF2-40B4-BE49-F238E27FC236}">
              <a16:creationId xmlns:a16="http://schemas.microsoft.com/office/drawing/2014/main" id="{5BBB2E87-2A05-47C5-A97F-CB6E543D47FA}"/>
            </a:ext>
          </a:extLst>
        </xdr:cNvPr>
        <xdr:cNvCxnSpPr/>
      </xdr:nvCxnSpPr>
      <xdr:spPr>
        <a:xfrm>
          <a:off x="12072620" y="1010602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128270</xdr:rowOff>
    </xdr:from>
    <xdr:to>
      <xdr:col>67</xdr:col>
      <xdr:colOff>101600</xdr:colOff>
      <xdr:row>60</xdr:row>
      <xdr:rowOff>58420</xdr:rowOff>
    </xdr:to>
    <xdr:sp macro="" textlink="">
      <xdr:nvSpPr>
        <xdr:cNvPr id="555" name="楕円 554">
          <a:extLst>
            <a:ext uri="{FF2B5EF4-FFF2-40B4-BE49-F238E27FC236}">
              <a16:creationId xmlns:a16="http://schemas.microsoft.com/office/drawing/2014/main" id="{A691027F-38C0-4827-9B33-2E8F817F462E}"/>
            </a:ext>
          </a:extLst>
        </xdr:cNvPr>
        <xdr:cNvSpPr/>
      </xdr:nvSpPr>
      <xdr:spPr>
        <a:xfrm>
          <a:off x="11231880" y="10019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7620</xdr:rowOff>
    </xdr:from>
    <xdr:to>
      <xdr:col>71</xdr:col>
      <xdr:colOff>177800</xdr:colOff>
      <xdr:row>60</xdr:row>
      <xdr:rowOff>47625</xdr:rowOff>
    </xdr:to>
    <xdr:cxnSp macro="">
      <xdr:nvCxnSpPr>
        <xdr:cNvPr id="556" name="直線コネクタ 555">
          <a:extLst>
            <a:ext uri="{FF2B5EF4-FFF2-40B4-BE49-F238E27FC236}">
              <a16:creationId xmlns:a16="http://schemas.microsoft.com/office/drawing/2014/main" id="{B63BF14F-B5AF-41AB-AA39-350F0E591460}"/>
            </a:ext>
          </a:extLst>
        </xdr:cNvPr>
        <xdr:cNvCxnSpPr/>
      </xdr:nvCxnSpPr>
      <xdr:spPr>
        <a:xfrm>
          <a:off x="11282680" y="1006602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9510BB91-9147-4A2B-8A13-704B6808A009}"/>
            </a:ext>
          </a:extLst>
        </xdr:cNvPr>
        <xdr:cNvSpPr txBox="1"/>
      </xdr:nvSpPr>
      <xdr:spPr>
        <a:xfrm>
          <a:off x="1343724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5770D9F9-BC52-4C01-B398-5EA8A53BD847}"/>
            </a:ext>
          </a:extLst>
        </xdr:cNvPr>
        <xdr:cNvSpPr txBox="1"/>
      </xdr:nvSpPr>
      <xdr:spPr>
        <a:xfrm>
          <a:off x="126752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ECCB6117-9847-4104-9C17-806CACFFFBF5}"/>
            </a:ext>
          </a:extLst>
        </xdr:cNvPr>
        <xdr:cNvSpPr txBox="1"/>
      </xdr:nvSpPr>
      <xdr:spPr>
        <a:xfrm>
          <a:off x="119005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229622B1-578E-45D0-B21C-6E66783D6228}"/>
            </a:ext>
          </a:extLst>
        </xdr:cNvPr>
        <xdr:cNvSpPr txBox="1"/>
      </xdr:nvSpPr>
      <xdr:spPr>
        <a:xfrm>
          <a:off x="1110298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165752</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240A5D22-038C-4EB4-A83E-51212CAF84B0}"/>
            </a:ext>
          </a:extLst>
        </xdr:cNvPr>
        <xdr:cNvSpPr txBox="1"/>
      </xdr:nvSpPr>
      <xdr:spPr>
        <a:xfrm>
          <a:off x="1343724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129557</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4D5598FB-B4A3-46C7-B2A8-F635D7E869EC}"/>
            </a:ext>
          </a:extLst>
        </xdr:cNvPr>
        <xdr:cNvSpPr txBox="1"/>
      </xdr:nvSpPr>
      <xdr:spPr>
        <a:xfrm>
          <a:off x="126752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A2B39E9D-2DC5-48E7-9CC6-BC9651C996C0}"/>
            </a:ext>
          </a:extLst>
        </xdr:cNvPr>
        <xdr:cNvSpPr txBox="1"/>
      </xdr:nvSpPr>
      <xdr:spPr>
        <a:xfrm>
          <a:off x="11900544" y="1014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49547</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AD82BACE-79BA-4B18-A7D2-CE84901BF247}"/>
            </a:ext>
          </a:extLst>
        </xdr:cNvPr>
        <xdr:cNvSpPr txBox="1"/>
      </xdr:nvSpPr>
      <xdr:spPr>
        <a:xfrm>
          <a:off x="1110298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8FAAC963-481A-4355-AB90-B9142D9ACBE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303FB9A1-4611-4064-89FA-7164FB3758A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8882E222-424B-4A9D-A4FB-F111D4261D8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49AC5A59-7C69-43BD-ADCE-3132B80F4F1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8742D9F2-2EEB-487B-9CB5-DB09D85609A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D7A17C8F-FF23-4271-A184-D87F9C14C69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DAEFA80B-B756-4CC9-B81C-4509AB9294F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E3251E3E-0AD0-400F-B861-F4BF99B0317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E0D803CC-8C8E-487F-9E16-B6EBAC62D98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7385D315-44D2-47E1-BB17-A4878B8B1C2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59397CD3-CAC3-4BC1-8FA0-A59CEAE746CF}"/>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561E4FCB-C735-47F5-ABE4-EF8FB2176CAD}"/>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CE148F18-078B-4E00-BE98-4EBAE8BA6C06}"/>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86F45351-2322-4C8A-B327-2C80E8F32E08}"/>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BA02872A-22BA-45FC-A3E1-D7D652D21F23}"/>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9CAB5A35-ACBF-4B14-BA07-377F6FE54B9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EDD0140E-C8C0-4C01-A150-B52FFA0E780C}"/>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77656691-B9C6-408F-83EF-8959CEFDB92B}"/>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6AF2B82D-B9FF-448D-B9D5-E5FE33175978}"/>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52C7C755-F77D-440A-9377-6D7AF45D42C9}"/>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7C4652D5-63BF-413C-8860-E4236EF5AEFB}"/>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D28A20AC-259C-41D6-94D4-80B395DC2A8C}"/>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1172B885-0D67-4AE8-9BD0-C242EF2A6D5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D028799E-BC49-4989-B0E6-11341408F51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5F6B3FFE-4059-4C7B-8FAA-BCAEE18B993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0" name="直線コネクタ 589">
          <a:extLst>
            <a:ext uri="{FF2B5EF4-FFF2-40B4-BE49-F238E27FC236}">
              <a16:creationId xmlns:a16="http://schemas.microsoft.com/office/drawing/2014/main" id="{00C5A564-9B7E-46BD-984F-A5426194218A}"/>
            </a:ext>
          </a:extLst>
        </xdr:cNvPr>
        <xdr:cNvCxnSpPr/>
      </xdr:nvCxnSpPr>
      <xdr:spPr>
        <a:xfrm flipV="1">
          <a:off x="19509104" y="9453155"/>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03D8A1B2-6FC6-49E3-AFFD-C6BA7A1E9D69}"/>
            </a:ext>
          </a:extLst>
        </xdr:cNvPr>
        <xdr:cNvSpPr txBox="1"/>
      </xdr:nvSpPr>
      <xdr:spPr>
        <a:xfrm>
          <a:off x="19547840" y="108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2" name="直線コネクタ 591">
          <a:extLst>
            <a:ext uri="{FF2B5EF4-FFF2-40B4-BE49-F238E27FC236}">
              <a16:creationId xmlns:a16="http://schemas.microsoft.com/office/drawing/2014/main" id="{D93268E4-0E9A-468B-A45A-83B3D02C7E2A}"/>
            </a:ext>
          </a:extLst>
        </xdr:cNvPr>
        <xdr:cNvCxnSpPr/>
      </xdr:nvCxnSpPr>
      <xdr:spPr>
        <a:xfrm>
          <a:off x="19443700" y="10839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5CE76941-3434-4FC7-9C70-C57A5F06D8F2}"/>
            </a:ext>
          </a:extLst>
        </xdr:cNvPr>
        <xdr:cNvSpPr txBox="1"/>
      </xdr:nvSpPr>
      <xdr:spPr>
        <a:xfrm>
          <a:off x="19547840" y="92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4" name="直線コネクタ 593">
          <a:extLst>
            <a:ext uri="{FF2B5EF4-FFF2-40B4-BE49-F238E27FC236}">
              <a16:creationId xmlns:a16="http://schemas.microsoft.com/office/drawing/2014/main" id="{8E3E9991-AA2B-4084-96FD-C17BC40B4D9E}"/>
            </a:ext>
          </a:extLst>
        </xdr:cNvPr>
        <xdr:cNvCxnSpPr/>
      </xdr:nvCxnSpPr>
      <xdr:spPr>
        <a:xfrm>
          <a:off x="194437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29FA6BBF-91FE-4594-BB3F-9056D5376753}"/>
            </a:ext>
          </a:extLst>
        </xdr:cNvPr>
        <xdr:cNvSpPr txBox="1"/>
      </xdr:nvSpPr>
      <xdr:spPr>
        <a:xfrm>
          <a:off x="19547840" y="1059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6" name="フローチャート: 判断 595">
          <a:extLst>
            <a:ext uri="{FF2B5EF4-FFF2-40B4-BE49-F238E27FC236}">
              <a16:creationId xmlns:a16="http://schemas.microsoft.com/office/drawing/2014/main" id="{1141F6E5-553F-4EF5-871E-A1973748C0C7}"/>
            </a:ext>
          </a:extLst>
        </xdr:cNvPr>
        <xdr:cNvSpPr/>
      </xdr:nvSpPr>
      <xdr:spPr>
        <a:xfrm>
          <a:off x="1945894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97" name="フローチャート: 判断 596">
          <a:extLst>
            <a:ext uri="{FF2B5EF4-FFF2-40B4-BE49-F238E27FC236}">
              <a16:creationId xmlns:a16="http://schemas.microsoft.com/office/drawing/2014/main" id="{A809254A-0F57-498B-A558-AAB66E355490}"/>
            </a:ext>
          </a:extLst>
        </xdr:cNvPr>
        <xdr:cNvSpPr/>
      </xdr:nvSpPr>
      <xdr:spPr>
        <a:xfrm>
          <a:off x="18735040" y="1061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598" name="フローチャート: 判断 597">
          <a:extLst>
            <a:ext uri="{FF2B5EF4-FFF2-40B4-BE49-F238E27FC236}">
              <a16:creationId xmlns:a16="http://schemas.microsoft.com/office/drawing/2014/main" id="{052AE97F-203B-490D-857B-7EF42D1B0B89}"/>
            </a:ext>
          </a:extLst>
        </xdr:cNvPr>
        <xdr:cNvSpPr/>
      </xdr:nvSpPr>
      <xdr:spPr>
        <a:xfrm>
          <a:off x="179374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599" name="フローチャート: 判断 598">
          <a:extLst>
            <a:ext uri="{FF2B5EF4-FFF2-40B4-BE49-F238E27FC236}">
              <a16:creationId xmlns:a16="http://schemas.microsoft.com/office/drawing/2014/main" id="{05DC9C00-352F-4CE9-8C9A-B41BC85536B8}"/>
            </a:ext>
          </a:extLst>
        </xdr:cNvPr>
        <xdr:cNvSpPr/>
      </xdr:nvSpPr>
      <xdr:spPr>
        <a:xfrm>
          <a:off x="1716278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0" name="フローチャート: 判断 599">
          <a:extLst>
            <a:ext uri="{FF2B5EF4-FFF2-40B4-BE49-F238E27FC236}">
              <a16:creationId xmlns:a16="http://schemas.microsoft.com/office/drawing/2014/main" id="{C8E27384-791B-45A6-9291-D091A144968A}"/>
            </a:ext>
          </a:extLst>
        </xdr:cNvPr>
        <xdr:cNvSpPr/>
      </xdr:nvSpPr>
      <xdr:spPr>
        <a:xfrm>
          <a:off x="16388080" y="106264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1254E1C-5F2B-4F1F-B0AB-6CFB51203C2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CA649D3-049E-4788-873B-9267590A2F9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6AE1442-9D6F-4D1F-9827-4C5FC76AE9F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0AA633B-0B86-4953-877A-27A747E307C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7FB42C6-D2F2-4DE1-B8FD-EC0EEA22D01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127181</xdr:rowOff>
    </xdr:from>
    <xdr:to>
      <xdr:col>116</xdr:col>
      <xdr:colOff>114300</xdr:colOff>
      <xdr:row>58</xdr:row>
      <xdr:rowOff>57331</xdr:rowOff>
    </xdr:to>
    <xdr:sp macro="" textlink="">
      <xdr:nvSpPr>
        <xdr:cNvPr id="606" name="楕円 605">
          <a:extLst>
            <a:ext uri="{FF2B5EF4-FFF2-40B4-BE49-F238E27FC236}">
              <a16:creationId xmlns:a16="http://schemas.microsoft.com/office/drawing/2014/main" id="{4C64BA38-7D3D-4FB9-96A8-8CEBCA5237A7}"/>
            </a:ext>
          </a:extLst>
        </xdr:cNvPr>
        <xdr:cNvSpPr/>
      </xdr:nvSpPr>
      <xdr:spPr>
        <a:xfrm>
          <a:off x="19458940" y="96826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150058</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363BE980-3543-42A4-9B1E-D14D005AAEDF}"/>
            </a:ext>
          </a:extLst>
        </xdr:cNvPr>
        <xdr:cNvSpPr txBox="1"/>
      </xdr:nvSpPr>
      <xdr:spPr>
        <a:xfrm>
          <a:off x="19547840" y="953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150041</xdr:rowOff>
    </xdr:from>
    <xdr:to>
      <xdr:col>112</xdr:col>
      <xdr:colOff>38100</xdr:colOff>
      <xdr:row>58</xdr:row>
      <xdr:rowOff>80191</xdr:rowOff>
    </xdr:to>
    <xdr:sp macro="" textlink="">
      <xdr:nvSpPr>
        <xdr:cNvPr id="608" name="楕円 607">
          <a:extLst>
            <a:ext uri="{FF2B5EF4-FFF2-40B4-BE49-F238E27FC236}">
              <a16:creationId xmlns:a16="http://schemas.microsoft.com/office/drawing/2014/main" id="{3E96871F-E7DD-4B0A-8F0C-6296D9C1B3A8}"/>
            </a:ext>
          </a:extLst>
        </xdr:cNvPr>
        <xdr:cNvSpPr/>
      </xdr:nvSpPr>
      <xdr:spPr>
        <a:xfrm>
          <a:off x="18735040" y="97055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6531</xdr:rowOff>
    </xdr:from>
    <xdr:to>
      <xdr:col>116</xdr:col>
      <xdr:colOff>63500</xdr:colOff>
      <xdr:row>58</xdr:row>
      <xdr:rowOff>29391</xdr:rowOff>
    </xdr:to>
    <xdr:cxnSp macro="">
      <xdr:nvCxnSpPr>
        <xdr:cNvPr id="609" name="直線コネクタ 608">
          <a:extLst>
            <a:ext uri="{FF2B5EF4-FFF2-40B4-BE49-F238E27FC236}">
              <a16:creationId xmlns:a16="http://schemas.microsoft.com/office/drawing/2014/main" id="{EF053224-63C7-40D6-81DF-2858C7288C62}"/>
            </a:ext>
          </a:extLst>
        </xdr:cNvPr>
        <xdr:cNvCxnSpPr/>
      </xdr:nvCxnSpPr>
      <xdr:spPr>
        <a:xfrm flipV="1">
          <a:off x="18778220" y="9729651"/>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169635</xdr:rowOff>
    </xdr:from>
    <xdr:to>
      <xdr:col>107</xdr:col>
      <xdr:colOff>101600</xdr:colOff>
      <xdr:row>58</xdr:row>
      <xdr:rowOff>99785</xdr:rowOff>
    </xdr:to>
    <xdr:sp macro="" textlink="">
      <xdr:nvSpPr>
        <xdr:cNvPr id="610" name="楕円 609">
          <a:extLst>
            <a:ext uri="{FF2B5EF4-FFF2-40B4-BE49-F238E27FC236}">
              <a16:creationId xmlns:a16="http://schemas.microsoft.com/office/drawing/2014/main" id="{2BC0A90A-517B-4685-AF7A-A7354B6EB638}"/>
            </a:ext>
          </a:extLst>
        </xdr:cNvPr>
        <xdr:cNvSpPr/>
      </xdr:nvSpPr>
      <xdr:spPr>
        <a:xfrm>
          <a:off x="17937480" y="9725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29391</xdr:rowOff>
    </xdr:from>
    <xdr:to>
      <xdr:col>111</xdr:col>
      <xdr:colOff>177800</xdr:colOff>
      <xdr:row>58</xdr:row>
      <xdr:rowOff>48985</xdr:rowOff>
    </xdr:to>
    <xdr:cxnSp macro="">
      <xdr:nvCxnSpPr>
        <xdr:cNvPr id="611" name="直線コネクタ 610">
          <a:extLst>
            <a:ext uri="{FF2B5EF4-FFF2-40B4-BE49-F238E27FC236}">
              <a16:creationId xmlns:a16="http://schemas.microsoft.com/office/drawing/2014/main" id="{12D396CC-644F-4539-81EE-381047BA7B5A}"/>
            </a:ext>
          </a:extLst>
        </xdr:cNvPr>
        <xdr:cNvCxnSpPr/>
      </xdr:nvCxnSpPr>
      <xdr:spPr>
        <a:xfrm flipV="1">
          <a:off x="17988280" y="9752511"/>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86360</xdr:rowOff>
    </xdr:from>
    <xdr:to>
      <xdr:col>102</xdr:col>
      <xdr:colOff>165100</xdr:colOff>
      <xdr:row>59</xdr:row>
      <xdr:rowOff>16510</xdr:rowOff>
    </xdr:to>
    <xdr:sp macro="" textlink="">
      <xdr:nvSpPr>
        <xdr:cNvPr id="612" name="楕円 611">
          <a:extLst>
            <a:ext uri="{FF2B5EF4-FFF2-40B4-BE49-F238E27FC236}">
              <a16:creationId xmlns:a16="http://schemas.microsoft.com/office/drawing/2014/main" id="{C01F3A2E-E7FC-41C8-AF93-6BEAD391DC3F}"/>
            </a:ext>
          </a:extLst>
        </xdr:cNvPr>
        <xdr:cNvSpPr/>
      </xdr:nvSpPr>
      <xdr:spPr>
        <a:xfrm>
          <a:off x="17162780" y="9809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48985</xdr:rowOff>
    </xdr:from>
    <xdr:to>
      <xdr:col>107</xdr:col>
      <xdr:colOff>50800</xdr:colOff>
      <xdr:row>58</xdr:row>
      <xdr:rowOff>137160</xdr:rowOff>
    </xdr:to>
    <xdr:cxnSp macro="">
      <xdr:nvCxnSpPr>
        <xdr:cNvPr id="613" name="直線コネクタ 612">
          <a:extLst>
            <a:ext uri="{FF2B5EF4-FFF2-40B4-BE49-F238E27FC236}">
              <a16:creationId xmlns:a16="http://schemas.microsoft.com/office/drawing/2014/main" id="{098B363B-21B5-4739-90F7-62F36161C100}"/>
            </a:ext>
          </a:extLst>
        </xdr:cNvPr>
        <xdr:cNvCxnSpPr/>
      </xdr:nvCxnSpPr>
      <xdr:spPr>
        <a:xfrm flipV="1">
          <a:off x="17213580" y="9772105"/>
          <a:ext cx="7747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105954</xdr:rowOff>
    </xdr:from>
    <xdr:to>
      <xdr:col>98</xdr:col>
      <xdr:colOff>38100</xdr:colOff>
      <xdr:row>59</xdr:row>
      <xdr:rowOff>36104</xdr:rowOff>
    </xdr:to>
    <xdr:sp macro="" textlink="">
      <xdr:nvSpPr>
        <xdr:cNvPr id="614" name="楕円 613">
          <a:extLst>
            <a:ext uri="{FF2B5EF4-FFF2-40B4-BE49-F238E27FC236}">
              <a16:creationId xmlns:a16="http://schemas.microsoft.com/office/drawing/2014/main" id="{7E57E062-2F78-4BE6-993C-21D218288796}"/>
            </a:ext>
          </a:extLst>
        </xdr:cNvPr>
        <xdr:cNvSpPr/>
      </xdr:nvSpPr>
      <xdr:spPr>
        <a:xfrm>
          <a:off x="16388080" y="98290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137160</xdr:rowOff>
    </xdr:from>
    <xdr:to>
      <xdr:col>102</xdr:col>
      <xdr:colOff>114300</xdr:colOff>
      <xdr:row>58</xdr:row>
      <xdr:rowOff>156754</xdr:rowOff>
    </xdr:to>
    <xdr:cxnSp macro="">
      <xdr:nvCxnSpPr>
        <xdr:cNvPr id="615" name="直線コネクタ 614">
          <a:extLst>
            <a:ext uri="{FF2B5EF4-FFF2-40B4-BE49-F238E27FC236}">
              <a16:creationId xmlns:a16="http://schemas.microsoft.com/office/drawing/2014/main" id="{F727E5A9-D8CC-47B2-880D-FFA1244F9356}"/>
            </a:ext>
          </a:extLst>
        </xdr:cNvPr>
        <xdr:cNvCxnSpPr/>
      </xdr:nvCxnSpPr>
      <xdr:spPr>
        <a:xfrm flipV="1">
          <a:off x="16431260" y="9860280"/>
          <a:ext cx="7823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616" name="n_1aveValue【保健センター・保健所】&#10;一人当たり面積">
          <a:extLst>
            <a:ext uri="{FF2B5EF4-FFF2-40B4-BE49-F238E27FC236}">
              <a16:creationId xmlns:a16="http://schemas.microsoft.com/office/drawing/2014/main" id="{0A52E31A-95AB-40C9-94CB-388BFF1E7821}"/>
            </a:ext>
          </a:extLst>
        </xdr:cNvPr>
        <xdr:cNvSpPr txBox="1"/>
      </xdr:nvSpPr>
      <xdr:spPr>
        <a:xfrm>
          <a:off x="1856112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617" name="n_2aveValue【保健センター・保健所】&#10;一人当たり面積">
          <a:extLst>
            <a:ext uri="{FF2B5EF4-FFF2-40B4-BE49-F238E27FC236}">
              <a16:creationId xmlns:a16="http://schemas.microsoft.com/office/drawing/2014/main" id="{9F070776-9818-4BD8-8BAD-35E36E598363}"/>
            </a:ext>
          </a:extLst>
        </xdr:cNvPr>
        <xdr:cNvSpPr txBox="1"/>
      </xdr:nvSpPr>
      <xdr:spPr>
        <a:xfrm>
          <a:off x="177762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618" name="n_3aveValue【保健センター・保健所】&#10;一人当たり面積">
          <a:extLst>
            <a:ext uri="{FF2B5EF4-FFF2-40B4-BE49-F238E27FC236}">
              <a16:creationId xmlns:a16="http://schemas.microsoft.com/office/drawing/2014/main" id="{05B49574-D361-40A0-BDCA-2DB76ACF5FC2}"/>
            </a:ext>
          </a:extLst>
        </xdr:cNvPr>
        <xdr:cNvSpPr txBox="1"/>
      </xdr:nvSpPr>
      <xdr:spPr>
        <a:xfrm>
          <a:off x="1700156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619" name="n_4aveValue【保健センター・保健所】&#10;一人当たり面積">
          <a:extLst>
            <a:ext uri="{FF2B5EF4-FFF2-40B4-BE49-F238E27FC236}">
              <a16:creationId xmlns:a16="http://schemas.microsoft.com/office/drawing/2014/main" id="{D9F1E39C-DE73-4D66-A745-6FA41627E7D8}"/>
            </a:ext>
          </a:extLst>
        </xdr:cNvPr>
        <xdr:cNvSpPr txBox="1"/>
      </xdr:nvSpPr>
      <xdr:spPr>
        <a:xfrm>
          <a:off x="16226867" y="107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96718</xdr:rowOff>
    </xdr:from>
    <xdr:ext cx="469744" cy="259045"/>
    <xdr:sp macro="" textlink="">
      <xdr:nvSpPr>
        <xdr:cNvPr id="620" name="n_1mainValue【保健センター・保健所】&#10;一人当たり面積">
          <a:extLst>
            <a:ext uri="{FF2B5EF4-FFF2-40B4-BE49-F238E27FC236}">
              <a16:creationId xmlns:a16="http://schemas.microsoft.com/office/drawing/2014/main" id="{FFA9DE2E-A4B7-4A47-AB35-AA4407CF5BD1}"/>
            </a:ext>
          </a:extLst>
        </xdr:cNvPr>
        <xdr:cNvSpPr txBox="1"/>
      </xdr:nvSpPr>
      <xdr:spPr>
        <a:xfrm>
          <a:off x="18561127" y="948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116312</xdr:rowOff>
    </xdr:from>
    <xdr:ext cx="469744" cy="259045"/>
    <xdr:sp macro="" textlink="">
      <xdr:nvSpPr>
        <xdr:cNvPr id="621" name="n_2mainValue【保健センター・保健所】&#10;一人当たり面積">
          <a:extLst>
            <a:ext uri="{FF2B5EF4-FFF2-40B4-BE49-F238E27FC236}">
              <a16:creationId xmlns:a16="http://schemas.microsoft.com/office/drawing/2014/main" id="{A1865FFC-0F6F-434A-9A97-FBDB21AA7BA2}"/>
            </a:ext>
          </a:extLst>
        </xdr:cNvPr>
        <xdr:cNvSpPr txBox="1"/>
      </xdr:nvSpPr>
      <xdr:spPr>
        <a:xfrm>
          <a:off x="17776267" y="950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33037</xdr:rowOff>
    </xdr:from>
    <xdr:ext cx="469744" cy="259045"/>
    <xdr:sp macro="" textlink="">
      <xdr:nvSpPr>
        <xdr:cNvPr id="622" name="n_3mainValue【保健センター・保健所】&#10;一人当たり面積">
          <a:extLst>
            <a:ext uri="{FF2B5EF4-FFF2-40B4-BE49-F238E27FC236}">
              <a16:creationId xmlns:a16="http://schemas.microsoft.com/office/drawing/2014/main" id="{891CACB5-E0DE-4D6D-B769-F11556AF4CA8}"/>
            </a:ext>
          </a:extLst>
        </xdr:cNvPr>
        <xdr:cNvSpPr txBox="1"/>
      </xdr:nvSpPr>
      <xdr:spPr>
        <a:xfrm>
          <a:off x="17001567" y="958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52631</xdr:rowOff>
    </xdr:from>
    <xdr:ext cx="469744" cy="259045"/>
    <xdr:sp macro="" textlink="">
      <xdr:nvSpPr>
        <xdr:cNvPr id="623" name="n_4mainValue【保健センター・保健所】&#10;一人当たり面積">
          <a:extLst>
            <a:ext uri="{FF2B5EF4-FFF2-40B4-BE49-F238E27FC236}">
              <a16:creationId xmlns:a16="http://schemas.microsoft.com/office/drawing/2014/main" id="{CB7B3E4D-4FC4-4BA2-BF6C-86A9FB65F651}"/>
            </a:ext>
          </a:extLst>
        </xdr:cNvPr>
        <xdr:cNvSpPr txBox="1"/>
      </xdr:nvSpPr>
      <xdr:spPr>
        <a:xfrm>
          <a:off x="16226867" y="960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D12E89EE-80BC-4490-A88A-6EA8AACC999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85CEB8AD-282E-46D0-A37E-E622C193CB4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13959DF-4F6F-418E-9682-B63DDDF3B66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E26BD2C3-35B7-498B-8677-879114727CA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EAC63830-35B4-423B-A6E5-B0313B05F7F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9231340B-748B-409E-89DC-D26059B4BE4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9F605FC5-675B-40AF-9B08-3E76D519DCD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FE8DD551-5401-4570-B0DA-D0BE07AE786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BA86018A-6357-408D-A81B-567FBF8B362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AC99A39B-A8E9-48FA-A900-43BC159B22F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DB18CA04-2933-4331-A8ED-6D437CCD90D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EC72DCC6-FC3B-4074-AD29-759FC85DFBF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F0C6BF44-1BEA-4F1B-80E6-5CFA129E6C6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E5365E6D-B5DA-4A3D-BB50-E676650B852B}"/>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EEBFD03D-0A17-4175-81DC-8984720393E3}"/>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943B15FA-0E77-445B-B706-280761D95A9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95A8A88A-609C-4BAC-B20F-7106D329828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DAC2ABF3-BFC5-4D33-9BDC-D24CE362144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2A9144C8-DC8C-45A9-83FA-3D57A72A3B2F}"/>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E35185C2-A0E8-43A8-817E-3B4670846C6C}"/>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E89C83A2-4BBC-4534-89AD-C8E0CB18287F}"/>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162D3551-E182-4247-B032-89FD79A6DAC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3EF05671-423E-4953-A90D-04A25E9ACA3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E1ABA1E9-5C42-4F14-A5D6-A6B9AA23F89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8" name="直線コネクタ 647">
          <a:extLst>
            <a:ext uri="{FF2B5EF4-FFF2-40B4-BE49-F238E27FC236}">
              <a16:creationId xmlns:a16="http://schemas.microsoft.com/office/drawing/2014/main" id="{F93BE10C-1030-477B-8D4A-E65F7DB1028F}"/>
            </a:ext>
          </a:extLst>
        </xdr:cNvPr>
        <xdr:cNvCxnSpPr/>
      </xdr:nvCxnSpPr>
      <xdr:spPr>
        <a:xfrm flipV="1">
          <a:off x="14375764" y="13134975"/>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73A861F7-637A-462B-B133-2BAEDAA3DE00}"/>
            </a:ext>
          </a:extLst>
        </xdr:cNvPr>
        <xdr:cNvSpPr txBox="1"/>
      </xdr:nvSpPr>
      <xdr:spPr>
        <a:xfrm>
          <a:off x="14414500" y="1449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50" name="直線コネクタ 649">
          <a:extLst>
            <a:ext uri="{FF2B5EF4-FFF2-40B4-BE49-F238E27FC236}">
              <a16:creationId xmlns:a16="http://schemas.microsoft.com/office/drawing/2014/main" id="{6C5B4649-0495-4DD8-B7D5-88449070CEF7}"/>
            </a:ext>
          </a:extLst>
        </xdr:cNvPr>
        <xdr:cNvCxnSpPr/>
      </xdr:nvCxnSpPr>
      <xdr:spPr>
        <a:xfrm>
          <a:off x="14287500" y="14491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9A22CD3F-B1BE-4034-933B-3632DCA7BC35}"/>
            </a:ext>
          </a:extLst>
        </xdr:cNvPr>
        <xdr:cNvSpPr txBox="1"/>
      </xdr:nvSpPr>
      <xdr:spPr>
        <a:xfrm>
          <a:off x="14414500" y="1291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2" name="直線コネクタ 651">
          <a:extLst>
            <a:ext uri="{FF2B5EF4-FFF2-40B4-BE49-F238E27FC236}">
              <a16:creationId xmlns:a16="http://schemas.microsoft.com/office/drawing/2014/main" id="{5671A2D9-1AD9-4972-BB17-2ACC26612876}"/>
            </a:ext>
          </a:extLst>
        </xdr:cNvPr>
        <xdr:cNvCxnSpPr/>
      </xdr:nvCxnSpPr>
      <xdr:spPr>
        <a:xfrm>
          <a:off x="14287500" y="13134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E5A085CA-B70A-4A25-9925-F659117EDFEA}"/>
            </a:ext>
          </a:extLst>
        </xdr:cNvPr>
        <xdr:cNvSpPr txBox="1"/>
      </xdr:nvSpPr>
      <xdr:spPr>
        <a:xfrm>
          <a:off x="14414500" y="13674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4" name="フローチャート: 判断 653">
          <a:extLst>
            <a:ext uri="{FF2B5EF4-FFF2-40B4-BE49-F238E27FC236}">
              <a16:creationId xmlns:a16="http://schemas.microsoft.com/office/drawing/2014/main" id="{56A76BFD-8186-463C-ADA9-08A96922D7D7}"/>
            </a:ext>
          </a:extLst>
        </xdr:cNvPr>
        <xdr:cNvSpPr/>
      </xdr:nvSpPr>
      <xdr:spPr>
        <a:xfrm>
          <a:off x="14325600" y="138195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5" name="フローチャート: 判断 654">
          <a:extLst>
            <a:ext uri="{FF2B5EF4-FFF2-40B4-BE49-F238E27FC236}">
              <a16:creationId xmlns:a16="http://schemas.microsoft.com/office/drawing/2014/main" id="{C4920985-5ACB-4B9C-A446-06ADBF61AC25}"/>
            </a:ext>
          </a:extLst>
        </xdr:cNvPr>
        <xdr:cNvSpPr/>
      </xdr:nvSpPr>
      <xdr:spPr>
        <a:xfrm>
          <a:off x="1357884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6" name="フローチャート: 判断 655">
          <a:extLst>
            <a:ext uri="{FF2B5EF4-FFF2-40B4-BE49-F238E27FC236}">
              <a16:creationId xmlns:a16="http://schemas.microsoft.com/office/drawing/2014/main" id="{E5D31BBE-4A8D-4074-BFC6-2AB44A0C3BF5}"/>
            </a:ext>
          </a:extLst>
        </xdr:cNvPr>
        <xdr:cNvSpPr/>
      </xdr:nvSpPr>
      <xdr:spPr>
        <a:xfrm>
          <a:off x="128041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7" name="フローチャート: 判断 656">
          <a:extLst>
            <a:ext uri="{FF2B5EF4-FFF2-40B4-BE49-F238E27FC236}">
              <a16:creationId xmlns:a16="http://schemas.microsoft.com/office/drawing/2014/main" id="{7B3CCE2D-5878-4618-8772-D270EDC82054}"/>
            </a:ext>
          </a:extLst>
        </xdr:cNvPr>
        <xdr:cNvSpPr/>
      </xdr:nvSpPr>
      <xdr:spPr>
        <a:xfrm>
          <a:off x="1202944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58" name="フローチャート: 判断 657">
          <a:extLst>
            <a:ext uri="{FF2B5EF4-FFF2-40B4-BE49-F238E27FC236}">
              <a16:creationId xmlns:a16="http://schemas.microsoft.com/office/drawing/2014/main" id="{69665C76-6587-4891-A21E-B1A844289D67}"/>
            </a:ext>
          </a:extLst>
        </xdr:cNvPr>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0FF7FBE-4388-4E6C-BA64-4BE9A3459A5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00E4E44-BE6E-41B7-BD2C-FD6CF26379F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EF559CB-DFF7-45A0-ACA4-A7F90AA0FF6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3E46462-68D5-460C-A107-DA835347AE1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56B489D-4F03-493A-9949-AA0A1597038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44450</xdr:rowOff>
    </xdr:from>
    <xdr:to>
      <xdr:col>85</xdr:col>
      <xdr:colOff>177800</xdr:colOff>
      <xdr:row>84</xdr:row>
      <xdr:rowOff>146050</xdr:rowOff>
    </xdr:to>
    <xdr:sp macro="" textlink="">
      <xdr:nvSpPr>
        <xdr:cNvPr id="664" name="楕円 663">
          <a:extLst>
            <a:ext uri="{FF2B5EF4-FFF2-40B4-BE49-F238E27FC236}">
              <a16:creationId xmlns:a16="http://schemas.microsoft.com/office/drawing/2014/main" id="{8F51B6DA-FB10-4B42-B168-64F52AEB3893}"/>
            </a:ext>
          </a:extLst>
        </xdr:cNvPr>
        <xdr:cNvSpPr/>
      </xdr:nvSpPr>
      <xdr:spPr>
        <a:xfrm>
          <a:off x="14325600" y="141262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22877</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F6444C86-7FC9-41FE-A376-C011FCF197D3}"/>
            </a:ext>
          </a:extLst>
        </xdr:cNvPr>
        <xdr:cNvSpPr txBox="1"/>
      </xdr:nvSpPr>
      <xdr:spPr>
        <a:xfrm>
          <a:off x="14414500"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636</xdr:rowOff>
    </xdr:from>
    <xdr:to>
      <xdr:col>81</xdr:col>
      <xdr:colOff>101600</xdr:colOff>
      <xdr:row>84</xdr:row>
      <xdr:rowOff>102236</xdr:rowOff>
    </xdr:to>
    <xdr:sp macro="" textlink="">
      <xdr:nvSpPr>
        <xdr:cNvPr id="666" name="楕円 665">
          <a:extLst>
            <a:ext uri="{FF2B5EF4-FFF2-40B4-BE49-F238E27FC236}">
              <a16:creationId xmlns:a16="http://schemas.microsoft.com/office/drawing/2014/main" id="{66DFE02C-F1A7-4351-AACA-EDB625807596}"/>
            </a:ext>
          </a:extLst>
        </xdr:cNvPr>
        <xdr:cNvSpPr/>
      </xdr:nvSpPr>
      <xdr:spPr>
        <a:xfrm>
          <a:off x="13578840" y="1408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51436</xdr:rowOff>
    </xdr:from>
    <xdr:to>
      <xdr:col>85</xdr:col>
      <xdr:colOff>127000</xdr:colOff>
      <xdr:row>84</xdr:row>
      <xdr:rowOff>95250</xdr:rowOff>
    </xdr:to>
    <xdr:cxnSp macro="">
      <xdr:nvCxnSpPr>
        <xdr:cNvPr id="667" name="直線コネクタ 666">
          <a:extLst>
            <a:ext uri="{FF2B5EF4-FFF2-40B4-BE49-F238E27FC236}">
              <a16:creationId xmlns:a16="http://schemas.microsoft.com/office/drawing/2014/main" id="{D8B1BAC2-9D9F-4A8D-BA84-FC0561B61A99}"/>
            </a:ext>
          </a:extLst>
        </xdr:cNvPr>
        <xdr:cNvCxnSpPr/>
      </xdr:nvCxnSpPr>
      <xdr:spPr>
        <a:xfrm>
          <a:off x="13629640" y="14133196"/>
          <a:ext cx="7467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168275</xdr:rowOff>
    </xdr:from>
    <xdr:to>
      <xdr:col>76</xdr:col>
      <xdr:colOff>165100</xdr:colOff>
      <xdr:row>84</xdr:row>
      <xdr:rowOff>98425</xdr:rowOff>
    </xdr:to>
    <xdr:sp macro="" textlink="">
      <xdr:nvSpPr>
        <xdr:cNvPr id="668" name="楕円 667">
          <a:extLst>
            <a:ext uri="{FF2B5EF4-FFF2-40B4-BE49-F238E27FC236}">
              <a16:creationId xmlns:a16="http://schemas.microsoft.com/office/drawing/2014/main" id="{ED6892BF-5545-44E6-8FA7-967BC0A91B6E}"/>
            </a:ext>
          </a:extLst>
        </xdr:cNvPr>
        <xdr:cNvSpPr/>
      </xdr:nvSpPr>
      <xdr:spPr>
        <a:xfrm>
          <a:off x="12804140" y="14082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47625</xdr:rowOff>
    </xdr:from>
    <xdr:to>
      <xdr:col>81</xdr:col>
      <xdr:colOff>50800</xdr:colOff>
      <xdr:row>84</xdr:row>
      <xdr:rowOff>51436</xdr:rowOff>
    </xdr:to>
    <xdr:cxnSp macro="">
      <xdr:nvCxnSpPr>
        <xdr:cNvPr id="669" name="直線コネクタ 668">
          <a:extLst>
            <a:ext uri="{FF2B5EF4-FFF2-40B4-BE49-F238E27FC236}">
              <a16:creationId xmlns:a16="http://schemas.microsoft.com/office/drawing/2014/main" id="{E07AE19A-C541-433C-B376-636607249564}"/>
            </a:ext>
          </a:extLst>
        </xdr:cNvPr>
        <xdr:cNvCxnSpPr/>
      </xdr:nvCxnSpPr>
      <xdr:spPr>
        <a:xfrm>
          <a:off x="12854940" y="14129385"/>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132080</xdr:rowOff>
    </xdr:from>
    <xdr:to>
      <xdr:col>72</xdr:col>
      <xdr:colOff>38100</xdr:colOff>
      <xdr:row>84</xdr:row>
      <xdr:rowOff>62230</xdr:rowOff>
    </xdr:to>
    <xdr:sp macro="" textlink="">
      <xdr:nvSpPr>
        <xdr:cNvPr id="670" name="楕円 669">
          <a:extLst>
            <a:ext uri="{FF2B5EF4-FFF2-40B4-BE49-F238E27FC236}">
              <a16:creationId xmlns:a16="http://schemas.microsoft.com/office/drawing/2014/main" id="{D55B4ED5-CEFB-48C1-AA8C-0BFE684B4A2C}"/>
            </a:ext>
          </a:extLst>
        </xdr:cNvPr>
        <xdr:cNvSpPr/>
      </xdr:nvSpPr>
      <xdr:spPr>
        <a:xfrm>
          <a:off x="12029440" y="14046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11430</xdr:rowOff>
    </xdr:from>
    <xdr:to>
      <xdr:col>76</xdr:col>
      <xdr:colOff>114300</xdr:colOff>
      <xdr:row>84</xdr:row>
      <xdr:rowOff>47625</xdr:rowOff>
    </xdr:to>
    <xdr:cxnSp macro="">
      <xdr:nvCxnSpPr>
        <xdr:cNvPr id="671" name="直線コネクタ 670">
          <a:extLst>
            <a:ext uri="{FF2B5EF4-FFF2-40B4-BE49-F238E27FC236}">
              <a16:creationId xmlns:a16="http://schemas.microsoft.com/office/drawing/2014/main" id="{7E18629C-B070-4774-84A7-255C7E7AC565}"/>
            </a:ext>
          </a:extLst>
        </xdr:cNvPr>
        <xdr:cNvCxnSpPr/>
      </xdr:nvCxnSpPr>
      <xdr:spPr>
        <a:xfrm>
          <a:off x="12072620" y="1409319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107314</xdr:rowOff>
    </xdr:from>
    <xdr:to>
      <xdr:col>67</xdr:col>
      <xdr:colOff>101600</xdr:colOff>
      <xdr:row>84</xdr:row>
      <xdr:rowOff>37464</xdr:rowOff>
    </xdr:to>
    <xdr:sp macro="" textlink="">
      <xdr:nvSpPr>
        <xdr:cNvPr id="672" name="楕円 671">
          <a:extLst>
            <a:ext uri="{FF2B5EF4-FFF2-40B4-BE49-F238E27FC236}">
              <a16:creationId xmlns:a16="http://schemas.microsoft.com/office/drawing/2014/main" id="{3B13DC90-907D-493D-9D23-CAFC7AEAD9BB}"/>
            </a:ext>
          </a:extLst>
        </xdr:cNvPr>
        <xdr:cNvSpPr/>
      </xdr:nvSpPr>
      <xdr:spPr>
        <a:xfrm>
          <a:off x="11231880" y="14021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158114</xdr:rowOff>
    </xdr:from>
    <xdr:to>
      <xdr:col>71</xdr:col>
      <xdr:colOff>177800</xdr:colOff>
      <xdr:row>84</xdr:row>
      <xdr:rowOff>11430</xdr:rowOff>
    </xdr:to>
    <xdr:cxnSp macro="">
      <xdr:nvCxnSpPr>
        <xdr:cNvPr id="673" name="直線コネクタ 672">
          <a:extLst>
            <a:ext uri="{FF2B5EF4-FFF2-40B4-BE49-F238E27FC236}">
              <a16:creationId xmlns:a16="http://schemas.microsoft.com/office/drawing/2014/main" id="{8BEDCF4A-1EA6-480E-A520-AAA4B0470968}"/>
            </a:ext>
          </a:extLst>
        </xdr:cNvPr>
        <xdr:cNvCxnSpPr/>
      </xdr:nvCxnSpPr>
      <xdr:spPr>
        <a:xfrm>
          <a:off x="11282680" y="14072234"/>
          <a:ext cx="78994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674" name="n_1aveValue【消防施設】&#10;有形固定資産減価償却率">
          <a:extLst>
            <a:ext uri="{FF2B5EF4-FFF2-40B4-BE49-F238E27FC236}">
              <a16:creationId xmlns:a16="http://schemas.microsoft.com/office/drawing/2014/main" id="{DCD7D1EF-D86E-4A71-9F6A-7006631F3A62}"/>
            </a:ext>
          </a:extLst>
        </xdr:cNvPr>
        <xdr:cNvSpPr txBox="1"/>
      </xdr:nvSpPr>
      <xdr:spPr>
        <a:xfrm>
          <a:off x="1343724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675" name="n_2aveValue【消防施設】&#10;有形固定資産減価償却率">
          <a:extLst>
            <a:ext uri="{FF2B5EF4-FFF2-40B4-BE49-F238E27FC236}">
              <a16:creationId xmlns:a16="http://schemas.microsoft.com/office/drawing/2014/main" id="{A63679DD-66E1-491B-89B6-1ACB9CDB5101}"/>
            </a:ext>
          </a:extLst>
        </xdr:cNvPr>
        <xdr:cNvSpPr txBox="1"/>
      </xdr:nvSpPr>
      <xdr:spPr>
        <a:xfrm>
          <a:off x="126752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676" name="n_3aveValue【消防施設】&#10;有形固定資産減価償却率">
          <a:extLst>
            <a:ext uri="{FF2B5EF4-FFF2-40B4-BE49-F238E27FC236}">
              <a16:creationId xmlns:a16="http://schemas.microsoft.com/office/drawing/2014/main" id="{82AF21E6-ABF3-458D-BF9A-36789101EBA7}"/>
            </a:ext>
          </a:extLst>
        </xdr:cNvPr>
        <xdr:cNvSpPr txBox="1"/>
      </xdr:nvSpPr>
      <xdr:spPr>
        <a:xfrm>
          <a:off x="119005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677" name="n_4aveValue【消防施設】&#10;有形固定資産減価償却率">
          <a:extLst>
            <a:ext uri="{FF2B5EF4-FFF2-40B4-BE49-F238E27FC236}">
              <a16:creationId xmlns:a16="http://schemas.microsoft.com/office/drawing/2014/main" id="{83AAD3B4-A80B-4CCE-A0C4-2D15518EC5EE}"/>
            </a:ext>
          </a:extLst>
        </xdr:cNvPr>
        <xdr:cNvSpPr txBox="1"/>
      </xdr:nvSpPr>
      <xdr:spPr>
        <a:xfrm>
          <a:off x="1110298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93363</xdr:rowOff>
    </xdr:from>
    <xdr:ext cx="405111" cy="259045"/>
    <xdr:sp macro="" textlink="">
      <xdr:nvSpPr>
        <xdr:cNvPr id="678" name="n_1mainValue【消防施設】&#10;有形固定資産減価償却率">
          <a:extLst>
            <a:ext uri="{FF2B5EF4-FFF2-40B4-BE49-F238E27FC236}">
              <a16:creationId xmlns:a16="http://schemas.microsoft.com/office/drawing/2014/main" id="{86A9531F-38CA-43B3-A923-904F1F8D2788}"/>
            </a:ext>
          </a:extLst>
        </xdr:cNvPr>
        <xdr:cNvSpPr txBox="1"/>
      </xdr:nvSpPr>
      <xdr:spPr>
        <a:xfrm>
          <a:off x="13437244" y="141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89552</xdr:rowOff>
    </xdr:from>
    <xdr:ext cx="405111" cy="259045"/>
    <xdr:sp macro="" textlink="">
      <xdr:nvSpPr>
        <xdr:cNvPr id="679" name="n_2mainValue【消防施設】&#10;有形固定資産減価償却率">
          <a:extLst>
            <a:ext uri="{FF2B5EF4-FFF2-40B4-BE49-F238E27FC236}">
              <a16:creationId xmlns:a16="http://schemas.microsoft.com/office/drawing/2014/main" id="{43B9555C-521A-4D53-8918-94765B87CA7A}"/>
            </a:ext>
          </a:extLst>
        </xdr:cNvPr>
        <xdr:cNvSpPr txBox="1"/>
      </xdr:nvSpPr>
      <xdr:spPr>
        <a:xfrm>
          <a:off x="12675244" y="1417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53357</xdr:rowOff>
    </xdr:from>
    <xdr:ext cx="405111" cy="259045"/>
    <xdr:sp macro="" textlink="">
      <xdr:nvSpPr>
        <xdr:cNvPr id="680" name="n_3mainValue【消防施設】&#10;有形固定資産減価償却率">
          <a:extLst>
            <a:ext uri="{FF2B5EF4-FFF2-40B4-BE49-F238E27FC236}">
              <a16:creationId xmlns:a16="http://schemas.microsoft.com/office/drawing/2014/main" id="{BB68853B-943F-4CE4-AC76-6217482BFA82}"/>
            </a:ext>
          </a:extLst>
        </xdr:cNvPr>
        <xdr:cNvSpPr txBox="1"/>
      </xdr:nvSpPr>
      <xdr:spPr>
        <a:xfrm>
          <a:off x="11900544" y="1413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28591</xdr:rowOff>
    </xdr:from>
    <xdr:ext cx="405111" cy="259045"/>
    <xdr:sp macro="" textlink="">
      <xdr:nvSpPr>
        <xdr:cNvPr id="681" name="n_4mainValue【消防施設】&#10;有形固定資産減価償却率">
          <a:extLst>
            <a:ext uri="{FF2B5EF4-FFF2-40B4-BE49-F238E27FC236}">
              <a16:creationId xmlns:a16="http://schemas.microsoft.com/office/drawing/2014/main" id="{BB284651-43BF-471D-BBCE-A0A614494880}"/>
            </a:ext>
          </a:extLst>
        </xdr:cNvPr>
        <xdr:cNvSpPr txBox="1"/>
      </xdr:nvSpPr>
      <xdr:spPr>
        <a:xfrm>
          <a:off x="11102984" y="14110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3B79D2BE-31EA-4E8E-839D-53568E4B047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30BA7860-6DE2-4D85-A107-BEA0B086D52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DDC2CFB8-FF4A-48F5-84A0-A5C985B4317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873BEDC2-43E7-4416-94F3-DE6D58C569A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3FC809F2-752D-41C5-8E7C-7B7A1BDA035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CD37E488-FA29-4CEB-9906-48974C9160A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33C98A1A-7272-4396-91BC-DAD3E7D9237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41300FF2-D1F0-412D-8461-CD2D32FB07A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8CFDE204-93C8-469E-80FE-8C5F8CF2852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0EB95642-C811-4666-8D2A-A90B3948BD6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AD308558-7AEE-4169-90C0-D118D5507060}"/>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00F62D68-9B34-41DC-A31F-F21B380CE13C}"/>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CE03CB1C-1C84-42B1-9DEA-4B6BA2558A5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69980DAD-0548-4FB8-A294-6DEEC162A627}"/>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F01560BD-2E63-4C8A-A6AC-76CF0A0C5518}"/>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5B2CAC87-9463-4EB9-9369-168A36D84A09}"/>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BFC5C2FA-D0DE-4BD6-929D-71E74AF2EC75}"/>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11B39F9F-53F9-4C27-8E03-C76F11D0FAD7}"/>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888890FB-216F-411A-B02A-93D986999EFC}"/>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A95CF9C7-E3DB-4417-B991-D7BF4C2DED1C}"/>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03B03CA4-EA35-4992-BD34-FAB1F125352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612DEE50-6B64-4444-9A02-CAA9F8811C92}"/>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E296453F-6E71-451E-ABCD-7236EF2E71D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1413ED9E-F0A0-4EF8-BB9B-39681C19678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D4CD2BC0-C06C-49F7-BD51-D6D55128304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7" name="直線コネクタ 706">
          <a:extLst>
            <a:ext uri="{FF2B5EF4-FFF2-40B4-BE49-F238E27FC236}">
              <a16:creationId xmlns:a16="http://schemas.microsoft.com/office/drawing/2014/main" id="{E4EB20A7-5B1A-40B3-92C3-01A65872F19B}"/>
            </a:ext>
          </a:extLst>
        </xdr:cNvPr>
        <xdr:cNvCxnSpPr/>
      </xdr:nvCxnSpPr>
      <xdr:spPr>
        <a:xfrm flipV="1">
          <a:off x="19509104" y="13116197"/>
          <a:ext cx="0" cy="1448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8" name="【消防施設】&#10;一人当たり面積最小値テキスト">
          <a:extLst>
            <a:ext uri="{FF2B5EF4-FFF2-40B4-BE49-F238E27FC236}">
              <a16:creationId xmlns:a16="http://schemas.microsoft.com/office/drawing/2014/main" id="{95A2E5F1-C1A3-456C-A20B-B01EBBE58D2A}"/>
            </a:ext>
          </a:extLst>
        </xdr:cNvPr>
        <xdr:cNvSpPr txBox="1"/>
      </xdr:nvSpPr>
      <xdr:spPr>
        <a:xfrm>
          <a:off x="19547840" y="1456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9" name="直線コネクタ 708">
          <a:extLst>
            <a:ext uri="{FF2B5EF4-FFF2-40B4-BE49-F238E27FC236}">
              <a16:creationId xmlns:a16="http://schemas.microsoft.com/office/drawing/2014/main" id="{F8996B80-40BC-4821-9763-7C8436CD2C0A}"/>
            </a:ext>
          </a:extLst>
        </xdr:cNvPr>
        <xdr:cNvCxnSpPr/>
      </xdr:nvCxnSpPr>
      <xdr:spPr>
        <a:xfrm>
          <a:off x="19443700" y="145650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10" name="【消防施設】&#10;一人当たり面積最大値テキスト">
          <a:extLst>
            <a:ext uri="{FF2B5EF4-FFF2-40B4-BE49-F238E27FC236}">
              <a16:creationId xmlns:a16="http://schemas.microsoft.com/office/drawing/2014/main" id="{BC8D860C-7480-446E-A6D9-ABA8CC047A23}"/>
            </a:ext>
          </a:extLst>
        </xdr:cNvPr>
        <xdr:cNvSpPr txBox="1"/>
      </xdr:nvSpPr>
      <xdr:spPr>
        <a:xfrm>
          <a:off x="19547840" y="1289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1" name="直線コネクタ 710">
          <a:extLst>
            <a:ext uri="{FF2B5EF4-FFF2-40B4-BE49-F238E27FC236}">
              <a16:creationId xmlns:a16="http://schemas.microsoft.com/office/drawing/2014/main" id="{6F580596-1DC4-435E-9296-41895792FD69}"/>
            </a:ext>
          </a:extLst>
        </xdr:cNvPr>
        <xdr:cNvCxnSpPr/>
      </xdr:nvCxnSpPr>
      <xdr:spPr>
        <a:xfrm>
          <a:off x="19443700" y="13116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712" name="【消防施設】&#10;一人当たり面積平均値テキスト">
          <a:extLst>
            <a:ext uri="{FF2B5EF4-FFF2-40B4-BE49-F238E27FC236}">
              <a16:creationId xmlns:a16="http://schemas.microsoft.com/office/drawing/2014/main" id="{BDF71105-E6A2-4052-A6E5-3675F0516600}"/>
            </a:ext>
          </a:extLst>
        </xdr:cNvPr>
        <xdr:cNvSpPr txBox="1"/>
      </xdr:nvSpPr>
      <xdr:spPr>
        <a:xfrm>
          <a:off x="19547840" y="143756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3" name="フローチャート: 判断 712">
          <a:extLst>
            <a:ext uri="{FF2B5EF4-FFF2-40B4-BE49-F238E27FC236}">
              <a16:creationId xmlns:a16="http://schemas.microsoft.com/office/drawing/2014/main" id="{809C3032-010C-485F-953B-192EE978915A}"/>
            </a:ext>
          </a:extLst>
        </xdr:cNvPr>
        <xdr:cNvSpPr/>
      </xdr:nvSpPr>
      <xdr:spPr>
        <a:xfrm>
          <a:off x="19458940" y="14397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4" name="フローチャート: 判断 713">
          <a:extLst>
            <a:ext uri="{FF2B5EF4-FFF2-40B4-BE49-F238E27FC236}">
              <a16:creationId xmlns:a16="http://schemas.microsoft.com/office/drawing/2014/main" id="{8F25F5E2-14F7-4615-AFF1-3E6E74E0E226}"/>
            </a:ext>
          </a:extLst>
        </xdr:cNvPr>
        <xdr:cNvSpPr/>
      </xdr:nvSpPr>
      <xdr:spPr>
        <a:xfrm>
          <a:off x="18735040" y="14400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5" name="フローチャート: 判断 714">
          <a:extLst>
            <a:ext uri="{FF2B5EF4-FFF2-40B4-BE49-F238E27FC236}">
              <a16:creationId xmlns:a16="http://schemas.microsoft.com/office/drawing/2014/main" id="{BA74BACC-8EE6-4E5A-BD49-67B2F6025DDC}"/>
            </a:ext>
          </a:extLst>
        </xdr:cNvPr>
        <xdr:cNvSpPr/>
      </xdr:nvSpPr>
      <xdr:spPr>
        <a:xfrm>
          <a:off x="17937480" y="14402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6" name="フローチャート: 判断 715">
          <a:extLst>
            <a:ext uri="{FF2B5EF4-FFF2-40B4-BE49-F238E27FC236}">
              <a16:creationId xmlns:a16="http://schemas.microsoft.com/office/drawing/2014/main" id="{D24FB0FD-C0FC-4486-BD66-8EA1CEFF657D}"/>
            </a:ext>
          </a:extLst>
        </xdr:cNvPr>
        <xdr:cNvSpPr/>
      </xdr:nvSpPr>
      <xdr:spPr>
        <a:xfrm>
          <a:off x="17162780" y="14398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7" name="フローチャート: 判断 716">
          <a:extLst>
            <a:ext uri="{FF2B5EF4-FFF2-40B4-BE49-F238E27FC236}">
              <a16:creationId xmlns:a16="http://schemas.microsoft.com/office/drawing/2014/main" id="{8B9850DD-2736-49A8-9AB1-0D3A3DA3C0F8}"/>
            </a:ext>
          </a:extLst>
        </xdr:cNvPr>
        <xdr:cNvSpPr/>
      </xdr:nvSpPr>
      <xdr:spPr>
        <a:xfrm>
          <a:off x="16388080" y="14407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50AFB6F-CFE7-4663-9274-A179D1A5C6A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95286AD-7E69-4CD7-8222-522A46E66BE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DEA5F12-16E7-4CC7-A919-80FE9957CCA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ABAF706-8279-4ACD-A118-C44603E1596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AB0E415F-B4CA-48DF-9E86-AFB23DCEF60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115751</xdr:rowOff>
    </xdr:from>
    <xdr:to>
      <xdr:col>116</xdr:col>
      <xdr:colOff>114300</xdr:colOff>
      <xdr:row>85</xdr:row>
      <xdr:rowOff>45901</xdr:rowOff>
    </xdr:to>
    <xdr:sp macro="" textlink="">
      <xdr:nvSpPr>
        <xdr:cNvPr id="723" name="楕円 722">
          <a:extLst>
            <a:ext uri="{FF2B5EF4-FFF2-40B4-BE49-F238E27FC236}">
              <a16:creationId xmlns:a16="http://schemas.microsoft.com/office/drawing/2014/main" id="{8FF576EC-EE54-4B7E-AB1B-EB998C86332D}"/>
            </a:ext>
          </a:extLst>
        </xdr:cNvPr>
        <xdr:cNvSpPr/>
      </xdr:nvSpPr>
      <xdr:spPr>
        <a:xfrm>
          <a:off x="19458940" y="141975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138628</xdr:rowOff>
    </xdr:from>
    <xdr:ext cx="469744" cy="259045"/>
    <xdr:sp macro="" textlink="">
      <xdr:nvSpPr>
        <xdr:cNvPr id="724" name="【消防施設】&#10;一人当たり面積該当値テキスト">
          <a:extLst>
            <a:ext uri="{FF2B5EF4-FFF2-40B4-BE49-F238E27FC236}">
              <a16:creationId xmlns:a16="http://schemas.microsoft.com/office/drawing/2014/main" id="{17E695F6-819B-4ADF-A4F3-D752641295AC}"/>
            </a:ext>
          </a:extLst>
        </xdr:cNvPr>
        <xdr:cNvSpPr txBox="1"/>
      </xdr:nvSpPr>
      <xdr:spPr>
        <a:xfrm>
          <a:off x="19547840" y="1405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725" name="楕円 724">
          <a:extLst>
            <a:ext uri="{FF2B5EF4-FFF2-40B4-BE49-F238E27FC236}">
              <a16:creationId xmlns:a16="http://schemas.microsoft.com/office/drawing/2014/main" id="{3032460A-DE6D-4A8C-B7BB-F53ECE51CC6D}"/>
            </a:ext>
          </a:extLst>
        </xdr:cNvPr>
        <xdr:cNvSpPr/>
      </xdr:nvSpPr>
      <xdr:spPr>
        <a:xfrm>
          <a:off x="18735040" y="14206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166551</xdr:rowOff>
    </xdr:from>
    <xdr:to>
      <xdr:col>116</xdr:col>
      <xdr:colOff>63500</xdr:colOff>
      <xdr:row>85</xdr:row>
      <xdr:rowOff>3811</xdr:rowOff>
    </xdr:to>
    <xdr:cxnSp macro="">
      <xdr:nvCxnSpPr>
        <xdr:cNvPr id="726" name="直線コネクタ 725">
          <a:extLst>
            <a:ext uri="{FF2B5EF4-FFF2-40B4-BE49-F238E27FC236}">
              <a16:creationId xmlns:a16="http://schemas.microsoft.com/office/drawing/2014/main" id="{92186B06-D27F-4F14-AD01-E4550DAAAFA7}"/>
            </a:ext>
          </a:extLst>
        </xdr:cNvPr>
        <xdr:cNvCxnSpPr/>
      </xdr:nvCxnSpPr>
      <xdr:spPr>
        <a:xfrm flipV="1">
          <a:off x="18778220" y="14248311"/>
          <a:ext cx="731520" cy="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130992</xdr:rowOff>
    </xdr:from>
    <xdr:to>
      <xdr:col>107</xdr:col>
      <xdr:colOff>101600</xdr:colOff>
      <xdr:row>85</xdr:row>
      <xdr:rowOff>61142</xdr:rowOff>
    </xdr:to>
    <xdr:sp macro="" textlink="">
      <xdr:nvSpPr>
        <xdr:cNvPr id="727" name="楕円 726">
          <a:extLst>
            <a:ext uri="{FF2B5EF4-FFF2-40B4-BE49-F238E27FC236}">
              <a16:creationId xmlns:a16="http://schemas.microsoft.com/office/drawing/2014/main" id="{9DFFF9B2-7847-4B3C-8235-E5717D1EFBB0}"/>
            </a:ext>
          </a:extLst>
        </xdr:cNvPr>
        <xdr:cNvSpPr/>
      </xdr:nvSpPr>
      <xdr:spPr>
        <a:xfrm>
          <a:off x="17937480" y="142127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10342</xdr:rowOff>
    </xdr:to>
    <xdr:cxnSp macro="">
      <xdr:nvCxnSpPr>
        <xdr:cNvPr id="728" name="直線コネクタ 727">
          <a:extLst>
            <a:ext uri="{FF2B5EF4-FFF2-40B4-BE49-F238E27FC236}">
              <a16:creationId xmlns:a16="http://schemas.microsoft.com/office/drawing/2014/main" id="{FB16A203-381C-41AA-9C43-5DAD17679574}"/>
            </a:ext>
          </a:extLst>
        </xdr:cNvPr>
        <xdr:cNvCxnSpPr/>
      </xdr:nvCxnSpPr>
      <xdr:spPr>
        <a:xfrm flipV="1">
          <a:off x="17988280" y="14253211"/>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137523</xdr:rowOff>
    </xdr:from>
    <xdr:to>
      <xdr:col>102</xdr:col>
      <xdr:colOff>165100</xdr:colOff>
      <xdr:row>85</xdr:row>
      <xdr:rowOff>67673</xdr:rowOff>
    </xdr:to>
    <xdr:sp macro="" textlink="">
      <xdr:nvSpPr>
        <xdr:cNvPr id="729" name="楕円 728">
          <a:extLst>
            <a:ext uri="{FF2B5EF4-FFF2-40B4-BE49-F238E27FC236}">
              <a16:creationId xmlns:a16="http://schemas.microsoft.com/office/drawing/2014/main" id="{CAE608F5-C7A2-4CA3-9AE5-19FC374D6958}"/>
            </a:ext>
          </a:extLst>
        </xdr:cNvPr>
        <xdr:cNvSpPr/>
      </xdr:nvSpPr>
      <xdr:spPr>
        <a:xfrm>
          <a:off x="17162780" y="142192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10342</xdr:rowOff>
    </xdr:from>
    <xdr:to>
      <xdr:col>107</xdr:col>
      <xdr:colOff>50800</xdr:colOff>
      <xdr:row>85</xdr:row>
      <xdr:rowOff>16873</xdr:rowOff>
    </xdr:to>
    <xdr:cxnSp macro="">
      <xdr:nvCxnSpPr>
        <xdr:cNvPr id="730" name="直線コネクタ 729">
          <a:extLst>
            <a:ext uri="{FF2B5EF4-FFF2-40B4-BE49-F238E27FC236}">
              <a16:creationId xmlns:a16="http://schemas.microsoft.com/office/drawing/2014/main" id="{F7098579-6165-460D-B1CE-97ABFEAC5A24}"/>
            </a:ext>
          </a:extLst>
        </xdr:cNvPr>
        <xdr:cNvCxnSpPr/>
      </xdr:nvCxnSpPr>
      <xdr:spPr>
        <a:xfrm flipV="1">
          <a:off x="17213580" y="14259742"/>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141877</xdr:rowOff>
    </xdr:from>
    <xdr:to>
      <xdr:col>98</xdr:col>
      <xdr:colOff>38100</xdr:colOff>
      <xdr:row>85</xdr:row>
      <xdr:rowOff>72027</xdr:rowOff>
    </xdr:to>
    <xdr:sp macro="" textlink="">
      <xdr:nvSpPr>
        <xdr:cNvPr id="731" name="楕円 730">
          <a:extLst>
            <a:ext uri="{FF2B5EF4-FFF2-40B4-BE49-F238E27FC236}">
              <a16:creationId xmlns:a16="http://schemas.microsoft.com/office/drawing/2014/main" id="{8946F40B-E99D-4AFF-AF40-F26990DCAA79}"/>
            </a:ext>
          </a:extLst>
        </xdr:cNvPr>
        <xdr:cNvSpPr/>
      </xdr:nvSpPr>
      <xdr:spPr>
        <a:xfrm>
          <a:off x="16388080" y="142236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16873</xdr:rowOff>
    </xdr:from>
    <xdr:to>
      <xdr:col>102</xdr:col>
      <xdr:colOff>114300</xdr:colOff>
      <xdr:row>85</xdr:row>
      <xdr:rowOff>21227</xdr:rowOff>
    </xdr:to>
    <xdr:cxnSp macro="">
      <xdr:nvCxnSpPr>
        <xdr:cNvPr id="732" name="直線コネクタ 731">
          <a:extLst>
            <a:ext uri="{FF2B5EF4-FFF2-40B4-BE49-F238E27FC236}">
              <a16:creationId xmlns:a16="http://schemas.microsoft.com/office/drawing/2014/main" id="{AEE860E4-F78C-4163-A2AC-843003D2A550}"/>
            </a:ext>
          </a:extLst>
        </xdr:cNvPr>
        <xdr:cNvCxnSpPr/>
      </xdr:nvCxnSpPr>
      <xdr:spPr>
        <a:xfrm flipV="1">
          <a:off x="16431260" y="14266273"/>
          <a:ext cx="78232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733" name="n_1aveValue【消防施設】&#10;一人当たり面積">
          <a:extLst>
            <a:ext uri="{FF2B5EF4-FFF2-40B4-BE49-F238E27FC236}">
              <a16:creationId xmlns:a16="http://schemas.microsoft.com/office/drawing/2014/main" id="{BDCEE9E2-1D8E-43A8-9C63-EA983BD971BD}"/>
            </a:ext>
          </a:extLst>
        </xdr:cNvPr>
        <xdr:cNvSpPr txBox="1"/>
      </xdr:nvSpPr>
      <xdr:spPr>
        <a:xfrm>
          <a:off x="185611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734" name="n_2aveValue【消防施設】&#10;一人当たり面積">
          <a:extLst>
            <a:ext uri="{FF2B5EF4-FFF2-40B4-BE49-F238E27FC236}">
              <a16:creationId xmlns:a16="http://schemas.microsoft.com/office/drawing/2014/main" id="{D322ADB9-87B5-4F4A-AB31-80A37F171720}"/>
            </a:ext>
          </a:extLst>
        </xdr:cNvPr>
        <xdr:cNvSpPr txBox="1"/>
      </xdr:nvSpPr>
      <xdr:spPr>
        <a:xfrm>
          <a:off x="17776267" y="1449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735" name="n_3aveValue【消防施設】&#10;一人当たり面積">
          <a:extLst>
            <a:ext uri="{FF2B5EF4-FFF2-40B4-BE49-F238E27FC236}">
              <a16:creationId xmlns:a16="http://schemas.microsoft.com/office/drawing/2014/main" id="{574EE2C4-BFA0-4CB6-A390-510333CABFAD}"/>
            </a:ext>
          </a:extLst>
        </xdr:cNvPr>
        <xdr:cNvSpPr txBox="1"/>
      </xdr:nvSpPr>
      <xdr:spPr>
        <a:xfrm>
          <a:off x="17001567" y="1448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736" name="n_4aveValue【消防施設】&#10;一人当たり面積">
          <a:extLst>
            <a:ext uri="{FF2B5EF4-FFF2-40B4-BE49-F238E27FC236}">
              <a16:creationId xmlns:a16="http://schemas.microsoft.com/office/drawing/2014/main" id="{29575ADB-2132-48B1-9C76-45009DC44725}"/>
            </a:ext>
          </a:extLst>
        </xdr:cNvPr>
        <xdr:cNvSpPr txBox="1"/>
      </xdr:nvSpPr>
      <xdr:spPr>
        <a:xfrm>
          <a:off x="16226867" y="1449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71138</xdr:rowOff>
    </xdr:from>
    <xdr:ext cx="469744" cy="259045"/>
    <xdr:sp macro="" textlink="">
      <xdr:nvSpPr>
        <xdr:cNvPr id="737" name="n_1mainValue【消防施設】&#10;一人当たり面積">
          <a:extLst>
            <a:ext uri="{FF2B5EF4-FFF2-40B4-BE49-F238E27FC236}">
              <a16:creationId xmlns:a16="http://schemas.microsoft.com/office/drawing/2014/main" id="{78417E62-A29B-4C82-8A3A-B6D1EC03051D}"/>
            </a:ext>
          </a:extLst>
        </xdr:cNvPr>
        <xdr:cNvSpPr txBox="1"/>
      </xdr:nvSpPr>
      <xdr:spPr>
        <a:xfrm>
          <a:off x="18561127" y="1398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77669</xdr:rowOff>
    </xdr:from>
    <xdr:ext cx="469744" cy="259045"/>
    <xdr:sp macro="" textlink="">
      <xdr:nvSpPr>
        <xdr:cNvPr id="738" name="n_2mainValue【消防施設】&#10;一人当たり面積">
          <a:extLst>
            <a:ext uri="{FF2B5EF4-FFF2-40B4-BE49-F238E27FC236}">
              <a16:creationId xmlns:a16="http://schemas.microsoft.com/office/drawing/2014/main" id="{A98AA5A5-F502-4FEE-9F6D-6BD45B3230DD}"/>
            </a:ext>
          </a:extLst>
        </xdr:cNvPr>
        <xdr:cNvSpPr txBox="1"/>
      </xdr:nvSpPr>
      <xdr:spPr>
        <a:xfrm>
          <a:off x="17776267" y="1399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84200</xdr:rowOff>
    </xdr:from>
    <xdr:ext cx="469744" cy="259045"/>
    <xdr:sp macro="" textlink="">
      <xdr:nvSpPr>
        <xdr:cNvPr id="739" name="n_3mainValue【消防施設】&#10;一人当たり面積">
          <a:extLst>
            <a:ext uri="{FF2B5EF4-FFF2-40B4-BE49-F238E27FC236}">
              <a16:creationId xmlns:a16="http://schemas.microsoft.com/office/drawing/2014/main" id="{73427928-71D4-4F5B-B368-BCFA52D93EF4}"/>
            </a:ext>
          </a:extLst>
        </xdr:cNvPr>
        <xdr:cNvSpPr txBox="1"/>
      </xdr:nvSpPr>
      <xdr:spPr>
        <a:xfrm>
          <a:off x="17001567" y="1399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88554</xdr:rowOff>
    </xdr:from>
    <xdr:ext cx="469744" cy="259045"/>
    <xdr:sp macro="" textlink="">
      <xdr:nvSpPr>
        <xdr:cNvPr id="740" name="n_4mainValue【消防施設】&#10;一人当たり面積">
          <a:extLst>
            <a:ext uri="{FF2B5EF4-FFF2-40B4-BE49-F238E27FC236}">
              <a16:creationId xmlns:a16="http://schemas.microsoft.com/office/drawing/2014/main" id="{5936CEC6-EAF6-4BBA-ACA3-51774228019E}"/>
            </a:ext>
          </a:extLst>
        </xdr:cNvPr>
        <xdr:cNvSpPr txBox="1"/>
      </xdr:nvSpPr>
      <xdr:spPr>
        <a:xfrm>
          <a:off x="16226867" y="14002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5324469C-70CF-431E-934B-4E988BD7E64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9E46F921-56C0-447D-A3FD-85DE5642EC0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1C541B9D-2AD8-4480-BFA1-8EC2123CDC0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481AF261-4F69-4D5E-BFE7-49A9B434C7C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A888EDBD-6ED2-4A8C-AAE4-7E2B864BE6D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73B82E1F-796C-403E-9836-704F844B266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1AA09CB4-3580-4A72-BE87-1DABC52AAEA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31794AC-6405-401D-B752-A1219D64E46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FD5D3A6C-864F-4F76-A61C-09561D364D1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85CF6E7C-8A3D-4FCA-91A7-32FDA5D1B5E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11F083B9-CA68-462C-9AB1-24FB75AA47B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37F4C15C-E965-463E-98B8-6F799F309A2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BB7ED0B3-51D5-4181-96EC-77D117C9650F}"/>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2334E042-946B-44CA-B3F9-2146652A66A2}"/>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80B49DE8-E767-4A50-AD35-6A90A8C203C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CC6CF84C-EDE3-423F-B689-B1703F37A29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A4427FA7-512B-4296-A8A5-8FA5566164B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E10013B3-2CBF-4426-B297-99BD71FD618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3EC0885F-5BFA-4C68-BCFC-7E7CC4E06C7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4544049C-791F-4BF2-B315-9916A32FE52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AC06FD3D-F45B-4A05-9A18-614AD64CDF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D2753513-3E76-4516-A60A-15A17C6241EE}"/>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471070DC-6914-4941-93BD-67ADF6215BD9}"/>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A3002FB5-A337-4F3A-8DAE-AB52A83747E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DC69F03F-A5C2-4379-BEB1-41D6A893BC8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6" name="直線コネクタ 765">
          <a:extLst>
            <a:ext uri="{FF2B5EF4-FFF2-40B4-BE49-F238E27FC236}">
              <a16:creationId xmlns:a16="http://schemas.microsoft.com/office/drawing/2014/main" id="{88B4091C-9E01-42E1-8875-8692595AFCB3}"/>
            </a:ext>
          </a:extLst>
        </xdr:cNvPr>
        <xdr:cNvCxnSpPr/>
      </xdr:nvCxnSpPr>
      <xdr:spPr>
        <a:xfrm flipV="1">
          <a:off x="14375764" y="16869592"/>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a:extLst>
            <a:ext uri="{FF2B5EF4-FFF2-40B4-BE49-F238E27FC236}">
              <a16:creationId xmlns:a16="http://schemas.microsoft.com/office/drawing/2014/main" id="{E6DE2B60-59D4-4FE6-99CF-EA7444995503}"/>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a:extLst>
            <a:ext uri="{FF2B5EF4-FFF2-40B4-BE49-F238E27FC236}">
              <a16:creationId xmlns:a16="http://schemas.microsoft.com/office/drawing/2014/main" id="{D8CE3162-B4AE-4FDE-9FAE-C777509444D5}"/>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9" name="【庁舎】&#10;有形固定資産減価償却率最大値テキスト">
          <a:extLst>
            <a:ext uri="{FF2B5EF4-FFF2-40B4-BE49-F238E27FC236}">
              <a16:creationId xmlns:a16="http://schemas.microsoft.com/office/drawing/2014/main" id="{6CB484C6-2AF5-4FC9-B798-F9657A1F4B5C}"/>
            </a:ext>
          </a:extLst>
        </xdr:cNvPr>
        <xdr:cNvSpPr txBox="1"/>
      </xdr:nvSpPr>
      <xdr:spPr>
        <a:xfrm>
          <a:off x="14414500" y="16648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70" name="直線コネクタ 769">
          <a:extLst>
            <a:ext uri="{FF2B5EF4-FFF2-40B4-BE49-F238E27FC236}">
              <a16:creationId xmlns:a16="http://schemas.microsoft.com/office/drawing/2014/main" id="{FDADF6F2-B03A-4641-9B4E-759F45624545}"/>
            </a:ext>
          </a:extLst>
        </xdr:cNvPr>
        <xdr:cNvCxnSpPr/>
      </xdr:nvCxnSpPr>
      <xdr:spPr>
        <a:xfrm>
          <a:off x="14287500" y="16869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771" name="【庁舎】&#10;有形固定資産減価償却率平均値テキスト">
          <a:extLst>
            <a:ext uri="{FF2B5EF4-FFF2-40B4-BE49-F238E27FC236}">
              <a16:creationId xmlns:a16="http://schemas.microsoft.com/office/drawing/2014/main" id="{02FFD26F-2DC7-4BDC-915B-FA57260EB43C}"/>
            </a:ext>
          </a:extLst>
        </xdr:cNvPr>
        <xdr:cNvSpPr txBox="1"/>
      </xdr:nvSpPr>
      <xdr:spPr>
        <a:xfrm>
          <a:off x="14414500" y="17383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2" name="フローチャート: 判断 771">
          <a:extLst>
            <a:ext uri="{FF2B5EF4-FFF2-40B4-BE49-F238E27FC236}">
              <a16:creationId xmlns:a16="http://schemas.microsoft.com/office/drawing/2014/main" id="{D954366E-8811-405E-B8DD-DA0BA20EE3E2}"/>
            </a:ext>
          </a:extLst>
        </xdr:cNvPr>
        <xdr:cNvSpPr/>
      </xdr:nvSpPr>
      <xdr:spPr>
        <a:xfrm>
          <a:off x="14325600" y="175285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3" name="フローチャート: 判断 772">
          <a:extLst>
            <a:ext uri="{FF2B5EF4-FFF2-40B4-BE49-F238E27FC236}">
              <a16:creationId xmlns:a16="http://schemas.microsoft.com/office/drawing/2014/main" id="{DC88CAD9-4978-4511-B27F-65290EA9C0A2}"/>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4" name="フローチャート: 判断 773">
          <a:extLst>
            <a:ext uri="{FF2B5EF4-FFF2-40B4-BE49-F238E27FC236}">
              <a16:creationId xmlns:a16="http://schemas.microsoft.com/office/drawing/2014/main" id="{3CF737F1-5A15-4C6A-9FE8-0EF921BD69D1}"/>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5" name="フローチャート: 判断 774">
          <a:extLst>
            <a:ext uri="{FF2B5EF4-FFF2-40B4-BE49-F238E27FC236}">
              <a16:creationId xmlns:a16="http://schemas.microsoft.com/office/drawing/2014/main" id="{8950E2ED-1C19-4BA7-897A-E28D05AA5142}"/>
            </a:ext>
          </a:extLst>
        </xdr:cNvPr>
        <xdr:cNvSpPr/>
      </xdr:nvSpPr>
      <xdr:spPr>
        <a:xfrm>
          <a:off x="12029440" y="17494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6" name="フローチャート: 判断 775">
          <a:extLst>
            <a:ext uri="{FF2B5EF4-FFF2-40B4-BE49-F238E27FC236}">
              <a16:creationId xmlns:a16="http://schemas.microsoft.com/office/drawing/2014/main" id="{53253D55-798D-479E-A000-436EF7A1024C}"/>
            </a:ext>
          </a:extLst>
        </xdr:cNvPr>
        <xdr:cNvSpPr/>
      </xdr:nvSpPr>
      <xdr:spPr>
        <a:xfrm>
          <a:off x="11231880" y="1749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FE947C4-3168-4B3C-A1A3-AB9A084CD19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AE1A283-95EF-4D9C-A3F6-7785EE9D595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E846BBEF-2CEE-433F-930A-9A7B4B834E9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94D1C5D-3448-4CCF-B2BC-3F50B32BC96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A7052159-5BC2-4FA0-A1AF-CB1180C2462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154395</xdr:rowOff>
    </xdr:from>
    <xdr:to>
      <xdr:col>85</xdr:col>
      <xdr:colOff>177800</xdr:colOff>
      <xdr:row>106</xdr:row>
      <xdr:rowOff>84545</xdr:rowOff>
    </xdr:to>
    <xdr:sp macro="" textlink="">
      <xdr:nvSpPr>
        <xdr:cNvPr id="782" name="楕円 781">
          <a:extLst>
            <a:ext uri="{FF2B5EF4-FFF2-40B4-BE49-F238E27FC236}">
              <a16:creationId xmlns:a16="http://schemas.microsoft.com/office/drawing/2014/main" id="{47443AB7-89CA-4CD6-A120-85367AF55FE8}"/>
            </a:ext>
          </a:extLst>
        </xdr:cNvPr>
        <xdr:cNvSpPr/>
      </xdr:nvSpPr>
      <xdr:spPr>
        <a:xfrm>
          <a:off x="14325600" y="177565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132822</xdr:rowOff>
    </xdr:from>
    <xdr:ext cx="405111" cy="259045"/>
    <xdr:sp macro="" textlink="">
      <xdr:nvSpPr>
        <xdr:cNvPr id="783" name="【庁舎】&#10;有形固定資産減価償却率該当値テキスト">
          <a:extLst>
            <a:ext uri="{FF2B5EF4-FFF2-40B4-BE49-F238E27FC236}">
              <a16:creationId xmlns:a16="http://schemas.microsoft.com/office/drawing/2014/main" id="{FA828232-AF33-4A86-BAE5-0DC3897BD770}"/>
            </a:ext>
          </a:extLst>
        </xdr:cNvPr>
        <xdr:cNvSpPr txBox="1"/>
      </xdr:nvSpPr>
      <xdr:spPr>
        <a:xfrm>
          <a:off x="14414500"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38463</xdr:rowOff>
    </xdr:from>
    <xdr:to>
      <xdr:col>81</xdr:col>
      <xdr:colOff>101600</xdr:colOff>
      <xdr:row>105</xdr:row>
      <xdr:rowOff>140063</xdr:rowOff>
    </xdr:to>
    <xdr:sp macro="" textlink="">
      <xdr:nvSpPr>
        <xdr:cNvPr id="784" name="楕円 783">
          <a:extLst>
            <a:ext uri="{FF2B5EF4-FFF2-40B4-BE49-F238E27FC236}">
              <a16:creationId xmlns:a16="http://schemas.microsoft.com/office/drawing/2014/main" id="{C24257CF-0258-418A-979F-AAF07321B835}"/>
            </a:ext>
          </a:extLst>
        </xdr:cNvPr>
        <xdr:cNvSpPr/>
      </xdr:nvSpPr>
      <xdr:spPr>
        <a:xfrm>
          <a:off x="13578840" y="176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89263</xdr:rowOff>
    </xdr:from>
    <xdr:to>
      <xdr:col>85</xdr:col>
      <xdr:colOff>127000</xdr:colOff>
      <xdr:row>106</xdr:row>
      <xdr:rowOff>33745</xdr:rowOff>
    </xdr:to>
    <xdr:cxnSp macro="">
      <xdr:nvCxnSpPr>
        <xdr:cNvPr id="785" name="直線コネクタ 784">
          <a:extLst>
            <a:ext uri="{FF2B5EF4-FFF2-40B4-BE49-F238E27FC236}">
              <a16:creationId xmlns:a16="http://schemas.microsoft.com/office/drawing/2014/main" id="{441FD7D2-60EB-495E-9717-EFBB64B357FC}"/>
            </a:ext>
          </a:extLst>
        </xdr:cNvPr>
        <xdr:cNvCxnSpPr/>
      </xdr:nvCxnSpPr>
      <xdr:spPr>
        <a:xfrm>
          <a:off x="13629640" y="17691463"/>
          <a:ext cx="746760" cy="11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23768</xdr:rowOff>
    </xdr:from>
    <xdr:to>
      <xdr:col>76</xdr:col>
      <xdr:colOff>165100</xdr:colOff>
      <xdr:row>105</xdr:row>
      <xdr:rowOff>125368</xdr:rowOff>
    </xdr:to>
    <xdr:sp macro="" textlink="">
      <xdr:nvSpPr>
        <xdr:cNvPr id="786" name="楕円 785">
          <a:extLst>
            <a:ext uri="{FF2B5EF4-FFF2-40B4-BE49-F238E27FC236}">
              <a16:creationId xmlns:a16="http://schemas.microsoft.com/office/drawing/2014/main" id="{2BED8194-E4F3-4D40-A0DE-F5378ECAECCB}"/>
            </a:ext>
          </a:extLst>
        </xdr:cNvPr>
        <xdr:cNvSpPr/>
      </xdr:nvSpPr>
      <xdr:spPr>
        <a:xfrm>
          <a:off x="12804140" y="1762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74568</xdr:rowOff>
    </xdr:from>
    <xdr:to>
      <xdr:col>81</xdr:col>
      <xdr:colOff>50800</xdr:colOff>
      <xdr:row>105</xdr:row>
      <xdr:rowOff>89263</xdr:rowOff>
    </xdr:to>
    <xdr:cxnSp macro="">
      <xdr:nvCxnSpPr>
        <xdr:cNvPr id="787" name="直線コネクタ 786">
          <a:extLst>
            <a:ext uri="{FF2B5EF4-FFF2-40B4-BE49-F238E27FC236}">
              <a16:creationId xmlns:a16="http://schemas.microsoft.com/office/drawing/2014/main" id="{85564087-01BC-498B-92A4-4C9898EE893F}"/>
            </a:ext>
          </a:extLst>
        </xdr:cNvPr>
        <xdr:cNvCxnSpPr/>
      </xdr:nvCxnSpPr>
      <xdr:spPr>
        <a:xfrm>
          <a:off x="12854940" y="17676768"/>
          <a:ext cx="7747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159294</xdr:rowOff>
    </xdr:from>
    <xdr:to>
      <xdr:col>72</xdr:col>
      <xdr:colOff>38100</xdr:colOff>
      <xdr:row>105</xdr:row>
      <xdr:rowOff>89444</xdr:rowOff>
    </xdr:to>
    <xdr:sp macro="" textlink="">
      <xdr:nvSpPr>
        <xdr:cNvPr id="788" name="楕円 787">
          <a:extLst>
            <a:ext uri="{FF2B5EF4-FFF2-40B4-BE49-F238E27FC236}">
              <a16:creationId xmlns:a16="http://schemas.microsoft.com/office/drawing/2014/main" id="{5B8C41B4-166C-4793-910E-BF81913A4735}"/>
            </a:ext>
          </a:extLst>
        </xdr:cNvPr>
        <xdr:cNvSpPr/>
      </xdr:nvSpPr>
      <xdr:spPr>
        <a:xfrm>
          <a:off x="12029440" y="17593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38644</xdr:rowOff>
    </xdr:from>
    <xdr:to>
      <xdr:col>76</xdr:col>
      <xdr:colOff>114300</xdr:colOff>
      <xdr:row>105</xdr:row>
      <xdr:rowOff>74568</xdr:rowOff>
    </xdr:to>
    <xdr:cxnSp macro="">
      <xdr:nvCxnSpPr>
        <xdr:cNvPr id="789" name="直線コネクタ 788">
          <a:extLst>
            <a:ext uri="{FF2B5EF4-FFF2-40B4-BE49-F238E27FC236}">
              <a16:creationId xmlns:a16="http://schemas.microsoft.com/office/drawing/2014/main" id="{A8ECBD95-C3EA-4BFF-9A5B-CA5F5A4E90C8}"/>
            </a:ext>
          </a:extLst>
        </xdr:cNvPr>
        <xdr:cNvCxnSpPr/>
      </xdr:nvCxnSpPr>
      <xdr:spPr>
        <a:xfrm>
          <a:off x="12072620" y="17640844"/>
          <a:ext cx="7823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125005</xdr:rowOff>
    </xdr:from>
    <xdr:to>
      <xdr:col>67</xdr:col>
      <xdr:colOff>101600</xdr:colOff>
      <xdr:row>105</xdr:row>
      <xdr:rowOff>55155</xdr:rowOff>
    </xdr:to>
    <xdr:sp macro="" textlink="">
      <xdr:nvSpPr>
        <xdr:cNvPr id="790" name="楕円 789">
          <a:extLst>
            <a:ext uri="{FF2B5EF4-FFF2-40B4-BE49-F238E27FC236}">
              <a16:creationId xmlns:a16="http://schemas.microsoft.com/office/drawing/2014/main" id="{8B5831DF-66D9-4AB4-A6AA-11DE09674C53}"/>
            </a:ext>
          </a:extLst>
        </xdr:cNvPr>
        <xdr:cNvSpPr/>
      </xdr:nvSpPr>
      <xdr:spPr>
        <a:xfrm>
          <a:off x="11231880" y="17559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4355</xdr:rowOff>
    </xdr:from>
    <xdr:to>
      <xdr:col>71</xdr:col>
      <xdr:colOff>177800</xdr:colOff>
      <xdr:row>105</xdr:row>
      <xdr:rowOff>38644</xdr:rowOff>
    </xdr:to>
    <xdr:cxnSp macro="">
      <xdr:nvCxnSpPr>
        <xdr:cNvPr id="791" name="直線コネクタ 790">
          <a:extLst>
            <a:ext uri="{FF2B5EF4-FFF2-40B4-BE49-F238E27FC236}">
              <a16:creationId xmlns:a16="http://schemas.microsoft.com/office/drawing/2014/main" id="{88211C68-E1B7-47DD-9825-632F725E509E}"/>
            </a:ext>
          </a:extLst>
        </xdr:cNvPr>
        <xdr:cNvCxnSpPr/>
      </xdr:nvCxnSpPr>
      <xdr:spPr>
        <a:xfrm>
          <a:off x="11282680" y="17606555"/>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2" name="n_1aveValue【庁舎】&#10;有形固定資産減価償却率">
          <a:extLst>
            <a:ext uri="{FF2B5EF4-FFF2-40B4-BE49-F238E27FC236}">
              <a16:creationId xmlns:a16="http://schemas.microsoft.com/office/drawing/2014/main" id="{C419D3F2-ABA5-4CCC-8EDE-A0A89AF4C634}"/>
            </a:ext>
          </a:extLst>
        </xdr:cNvPr>
        <xdr:cNvSpPr txBox="1"/>
      </xdr:nvSpPr>
      <xdr:spPr>
        <a:xfrm>
          <a:off x="1343724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3" name="n_2aveValue【庁舎】&#10;有形固定資産減価償却率">
          <a:extLst>
            <a:ext uri="{FF2B5EF4-FFF2-40B4-BE49-F238E27FC236}">
              <a16:creationId xmlns:a16="http://schemas.microsoft.com/office/drawing/2014/main" id="{49E40AD4-EB09-4D84-8BA5-F9BC3282A40A}"/>
            </a:ext>
          </a:extLst>
        </xdr:cNvPr>
        <xdr:cNvSpPr txBox="1"/>
      </xdr:nvSpPr>
      <xdr:spPr>
        <a:xfrm>
          <a:off x="12675244" y="1728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794" name="n_3aveValue【庁舎】&#10;有形固定資産減価償却率">
          <a:extLst>
            <a:ext uri="{FF2B5EF4-FFF2-40B4-BE49-F238E27FC236}">
              <a16:creationId xmlns:a16="http://schemas.microsoft.com/office/drawing/2014/main" id="{CCC50FE4-21CC-4DA2-B73E-436FC73F2AF7}"/>
            </a:ext>
          </a:extLst>
        </xdr:cNvPr>
        <xdr:cNvSpPr txBox="1"/>
      </xdr:nvSpPr>
      <xdr:spPr>
        <a:xfrm>
          <a:off x="11900544" y="172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795" name="n_4aveValue【庁舎】&#10;有形固定資産減価償却率">
          <a:extLst>
            <a:ext uri="{FF2B5EF4-FFF2-40B4-BE49-F238E27FC236}">
              <a16:creationId xmlns:a16="http://schemas.microsoft.com/office/drawing/2014/main" id="{FDB856E9-69C1-4982-A5F2-4BC5BE5E79D7}"/>
            </a:ext>
          </a:extLst>
        </xdr:cNvPr>
        <xdr:cNvSpPr txBox="1"/>
      </xdr:nvSpPr>
      <xdr:spPr>
        <a:xfrm>
          <a:off x="11102984" y="172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131190</xdr:rowOff>
    </xdr:from>
    <xdr:ext cx="405111" cy="259045"/>
    <xdr:sp macro="" textlink="">
      <xdr:nvSpPr>
        <xdr:cNvPr id="796" name="n_1mainValue【庁舎】&#10;有形固定資産減価償却率">
          <a:extLst>
            <a:ext uri="{FF2B5EF4-FFF2-40B4-BE49-F238E27FC236}">
              <a16:creationId xmlns:a16="http://schemas.microsoft.com/office/drawing/2014/main" id="{887D9FF9-68CD-451E-AD75-7008866DA2C4}"/>
            </a:ext>
          </a:extLst>
        </xdr:cNvPr>
        <xdr:cNvSpPr txBox="1"/>
      </xdr:nvSpPr>
      <xdr:spPr>
        <a:xfrm>
          <a:off x="13437244" y="1773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116495</xdr:rowOff>
    </xdr:from>
    <xdr:ext cx="405111" cy="259045"/>
    <xdr:sp macro="" textlink="">
      <xdr:nvSpPr>
        <xdr:cNvPr id="797" name="n_2mainValue【庁舎】&#10;有形固定資産減価償却率">
          <a:extLst>
            <a:ext uri="{FF2B5EF4-FFF2-40B4-BE49-F238E27FC236}">
              <a16:creationId xmlns:a16="http://schemas.microsoft.com/office/drawing/2014/main" id="{BA9EE197-C565-4944-8C77-46DB15BCB298}"/>
            </a:ext>
          </a:extLst>
        </xdr:cNvPr>
        <xdr:cNvSpPr txBox="1"/>
      </xdr:nvSpPr>
      <xdr:spPr>
        <a:xfrm>
          <a:off x="12675244" y="1771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80571</xdr:rowOff>
    </xdr:from>
    <xdr:ext cx="405111" cy="259045"/>
    <xdr:sp macro="" textlink="">
      <xdr:nvSpPr>
        <xdr:cNvPr id="798" name="n_3mainValue【庁舎】&#10;有形固定資産減価償却率">
          <a:extLst>
            <a:ext uri="{FF2B5EF4-FFF2-40B4-BE49-F238E27FC236}">
              <a16:creationId xmlns:a16="http://schemas.microsoft.com/office/drawing/2014/main" id="{F3829869-D334-4C48-AD37-CCCF23818CA1}"/>
            </a:ext>
          </a:extLst>
        </xdr:cNvPr>
        <xdr:cNvSpPr txBox="1"/>
      </xdr:nvSpPr>
      <xdr:spPr>
        <a:xfrm>
          <a:off x="11900544" y="17682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46282</xdr:rowOff>
    </xdr:from>
    <xdr:ext cx="405111" cy="259045"/>
    <xdr:sp macro="" textlink="">
      <xdr:nvSpPr>
        <xdr:cNvPr id="799" name="n_4mainValue【庁舎】&#10;有形固定資産減価償却率">
          <a:extLst>
            <a:ext uri="{FF2B5EF4-FFF2-40B4-BE49-F238E27FC236}">
              <a16:creationId xmlns:a16="http://schemas.microsoft.com/office/drawing/2014/main" id="{BF7368E1-55CB-4D6A-AB73-8AE99D996151}"/>
            </a:ext>
          </a:extLst>
        </xdr:cNvPr>
        <xdr:cNvSpPr txBox="1"/>
      </xdr:nvSpPr>
      <xdr:spPr>
        <a:xfrm>
          <a:off x="11102984" y="1764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3A5BFC85-5190-40C3-BCFB-80A02EA9DF4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1FA393E2-4DD8-4B33-A81C-4E8DB1716F1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29148601-08CA-4582-881B-E5B0418063D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E470BA29-BA48-482C-A376-405FA1E460D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C7043174-F63E-401D-B66B-FFBD5B3F269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A8CC766C-B1C4-4996-9C80-8FEE98B887E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CE86F9CB-B82E-4078-B9B0-C14E133E82B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3ED9AB57-ECDC-4891-862D-6E3100E5DD5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2DC9650C-B830-4DB9-AEE1-702438648BE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012E762F-6716-4155-AE8C-C164C46A75D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0B01B861-E854-43E8-856A-54E85111DF8B}"/>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7A376B6A-29DA-4BEF-9185-43AA21FA0ED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DFDF8810-A3AA-4F16-9157-978137C29B65}"/>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0A0AE515-BAD7-405E-B0D1-15EA70E3A7BB}"/>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3EAF2DA1-0707-428D-8834-25F91A1F9787}"/>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764BEE8E-64C8-4B30-99AB-C9A473B6624E}"/>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CD0BC393-5549-40B5-AFA8-8801438BF8A4}"/>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82AC5E88-3AB3-48DE-A3F9-711ECFBB4D0E}"/>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F6DA7A63-5B44-4245-9412-51D172F788AA}"/>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C56DB75F-BC9B-4E3A-B7B5-1EA041D8C70E}"/>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767528A4-9161-40E6-8A1E-432176B2BE1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582C89C0-1192-4ADF-A0AE-AC90A1149C5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6CE010C4-0124-4D44-B84B-8240DEA0C4D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3" name="直線コネクタ 822">
          <a:extLst>
            <a:ext uri="{FF2B5EF4-FFF2-40B4-BE49-F238E27FC236}">
              <a16:creationId xmlns:a16="http://schemas.microsoft.com/office/drawing/2014/main" id="{02EDE9B1-78F0-4028-8063-B824B9355DCC}"/>
            </a:ext>
          </a:extLst>
        </xdr:cNvPr>
        <xdr:cNvCxnSpPr/>
      </xdr:nvCxnSpPr>
      <xdr:spPr>
        <a:xfrm flipV="1">
          <a:off x="19509104" y="16929736"/>
          <a:ext cx="0" cy="128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4" name="【庁舎】&#10;一人当たり面積最小値テキスト">
          <a:extLst>
            <a:ext uri="{FF2B5EF4-FFF2-40B4-BE49-F238E27FC236}">
              <a16:creationId xmlns:a16="http://schemas.microsoft.com/office/drawing/2014/main" id="{118ABB12-0F99-409D-8195-A39D0EC681FC}"/>
            </a:ext>
          </a:extLst>
        </xdr:cNvPr>
        <xdr:cNvSpPr txBox="1"/>
      </xdr:nvSpPr>
      <xdr:spPr>
        <a:xfrm>
          <a:off x="19547840"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5" name="直線コネクタ 824">
          <a:extLst>
            <a:ext uri="{FF2B5EF4-FFF2-40B4-BE49-F238E27FC236}">
              <a16:creationId xmlns:a16="http://schemas.microsoft.com/office/drawing/2014/main" id="{4C602754-B78A-4046-B810-ACD52D1AD1F5}"/>
            </a:ext>
          </a:extLst>
        </xdr:cNvPr>
        <xdr:cNvCxnSpPr/>
      </xdr:nvCxnSpPr>
      <xdr:spPr>
        <a:xfrm>
          <a:off x="19443700" y="18211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6" name="【庁舎】&#10;一人当たり面積最大値テキスト">
          <a:extLst>
            <a:ext uri="{FF2B5EF4-FFF2-40B4-BE49-F238E27FC236}">
              <a16:creationId xmlns:a16="http://schemas.microsoft.com/office/drawing/2014/main" id="{17EC11D9-17B1-41CB-84D8-8BCDD601FAED}"/>
            </a:ext>
          </a:extLst>
        </xdr:cNvPr>
        <xdr:cNvSpPr txBox="1"/>
      </xdr:nvSpPr>
      <xdr:spPr>
        <a:xfrm>
          <a:off x="19547840" y="1670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7" name="直線コネクタ 826">
          <a:extLst>
            <a:ext uri="{FF2B5EF4-FFF2-40B4-BE49-F238E27FC236}">
              <a16:creationId xmlns:a16="http://schemas.microsoft.com/office/drawing/2014/main" id="{7278423D-58BB-4510-B752-EC07201D0E13}"/>
            </a:ext>
          </a:extLst>
        </xdr:cNvPr>
        <xdr:cNvCxnSpPr/>
      </xdr:nvCxnSpPr>
      <xdr:spPr>
        <a:xfrm>
          <a:off x="19443700" y="16929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828" name="【庁舎】&#10;一人当たり面積平均値テキスト">
          <a:extLst>
            <a:ext uri="{FF2B5EF4-FFF2-40B4-BE49-F238E27FC236}">
              <a16:creationId xmlns:a16="http://schemas.microsoft.com/office/drawing/2014/main" id="{B63573C2-1FDC-4197-B63E-C0C4F8BD5558}"/>
            </a:ext>
          </a:extLst>
        </xdr:cNvPr>
        <xdr:cNvSpPr txBox="1"/>
      </xdr:nvSpPr>
      <xdr:spPr>
        <a:xfrm>
          <a:off x="19547840" y="1762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9" name="フローチャート: 判断 828">
          <a:extLst>
            <a:ext uri="{FF2B5EF4-FFF2-40B4-BE49-F238E27FC236}">
              <a16:creationId xmlns:a16="http://schemas.microsoft.com/office/drawing/2014/main" id="{0AF044A2-EE19-41C0-9414-0C4293D823AB}"/>
            </a:ext>
          </a:extLst>
        </xdr:cNvPr>
        <xdr:cNvSpPr/>
      </xdr:nvSpPr>
      <xdr:spPr>
        <a:xfrm>
          <a:off x="1945894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30" name="フローチャート: 判断 829">
          <a:extLst>
            <a:ext uri="{FF2B5EF4-FFF2-40B4-BE49-F238E27FC236}">
              <a16:creationId xmlns:a16="http://schemas.microsoft.com/office/drawing/2014/main" id="{A13A25CD-160F-4542-AA8E-B7D9E432D814}"/>
            </a:ext>
          </a:extLst>
        </xdr:cNvPr>
        <xdr:cNvSpPr/>
      </xdr:nvSpPr>
      <xdr:spPr>
        <a:xfrm>
          <a:off x="18735040" y="176523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1" name="フローチャート: 判断 830">
          <a:extLst>
            <a:ext uri="{FF2B5EF4-FFF2-40B4-BE49-F238E27FC236}">
              <a16:creationId xmlns:a16="http://schemas.microsoft.com/office/drawing/2014/main" id="{70A0856A-9EE7-4FA4-8DD3-EB4ECC0D8967}"/>
            </a:ext>
          </a:extLst>
        </xdr:cNvPr>
        <xdr:cNvSpPr/>
      </xdr:nvSpPr>
      <xdr:spPr>
        <a:xfrm>
          <a:off x="1793748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2" name="フローチャート: 判断 831">
          <a:extLst>
            <a:ext uri="{FF2B5EF4-FFF2-40B4-BE49-F238E27FC236}">
              <a16:creationId xmlns:a16="http://schemas.microsoft.com/office/drawing/2014/main" id="{FDCC0BCF-F9C9-423F-878E-312E08B94160}"/>
            </a:ext>
          </a:extLst>
        </xdr:cNvPr>
        <xdr:cNvSpPr/>
      </xdr:nvSpPr>
      <xdr:spPr>
        <a:xfrm>
          <a:off x="1716278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3" name="フローチャート: 判断 832">
          <a:extLst>
            <a:ext uri="{FF2B5EF4-FFF2-40B4-BE49-F238E27FC236}">
              <a16:creationId xmlns:a16="http://schemas.microsoft.com/office/drawing/2014/main" id="{D365A952-75AE-4983-9354-5E1DE3CEDB16}"/>
            </a:ext>
          </a:extLst>
        </xdr:cNvPr>
        <xdr:cNvSpPr/>
      </xdr:nvSpPr>
      <xdr:spPr>
        <a:xfrm>
          <a:off x="16388080" y="1764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F70048A-D01B-410B-91B7-A4F1449B696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B7F8257-9CC2-48F8-B267-A43CCA104D5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904B357-8771-41E2-A12D-F5448819286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3A7BAE3D-3726-4F7C-BAF3-A5918570D25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693E969A-F7D5-4DC3-8324-DCFA760D7BF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147320</xdr:rowOff>
    </xdr:from>
    <xdr:to>
      <xdr:col>116</xdr:col>
      <xdr:colOff>114300</xdr:colOff>
      <xdr:row>101</xdr:row>
      <xdr:rowOff>77470</xdr:rowOff>
    </xdr:to>
    <xdr:sp macro="" textlink="">
      <xdr:nvSpPr>
        <xdr:cNvPr id="839" name="楕円 838">
          <a:extLst>
            <a:ext uri="{FF2B5EF4-FFF2-40B4-BE49-F238E27FC236}">
              <a16:creationId xmlns:a16="http://schemas.microsoft.com/office/drawing/2014/main" id="{B5BB3231-C318-43A3-970B-90197EBA52C9}"/>
            </a:ext>
          </a:extLst>
        </xdr:cNvPr>
        <xdr:cNvSpPr/>
      </xdr:nvSpPr>
      <xdr:spPr>
        <a:xfrm>
          <a:off x="19458940" y="16911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67962</xdr:rowOff>
    </xdr:from>
    <xdr:ext cx="469744" cy="259045"/>
    <xdr:sp macro="" textlink="">
      <xdr:nvSpPr>
        <xdr:cNvPr id="840" name="【庁舎】&#10;一人当たり面積該当値テキスト">
          <a:extLst>
            <a:ext uri="{FF2B5EF4-FFF2-40B4-BE49-F238E27FC236}">
              <a16:creationId xmlns:a16="http://schemas.microsoft.com/office/drawing/2014/main" id="{31901829-00F7-4F7A-BB8C-6B6804218BB4}"/>
            </a:ext>
          </a:extLst>
        </xdr:cNvPr>
        <xdr:cNvSpPr txBox="1"/>
      </xdr:nvSpPr>
      <xdr:spPr>
        <a:xfrm>
          <a:off x="19547840" y="1683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2539</xdr:rowOff>
    </xdr:from>
    <xdr:to>
      <xdr:col>112</xdr:col>
      <xdr:colOff>38100</xdr:colOff>
      <xdr:row>101</xdr:row>
      <xdr:rowOff>104139</xdr:rowOff>
    </xdr:to>
    <xdr:sp macro="" textlink="">
      <xdr:nvSpPr>
        <xdr:cNvPr id="841" name="楕円 840">
          <a:extLst>
            <a:ext uri="{FF2B5EF4-FFF2-40B4-BE49-F238E27FC236}">
              <a16:creationId xmlns:a16="http://schemas.microsoft.com/office/drawing/2014/main" id="{6FEB147F-577C-4A57-A76D-EA4534A7BECB}"/>
            </a:ext>
          </a:extLst>
        </xdr:cNvPr>
        <xdr:cNvSpPr/>
      </xdr:nvSpPr>
      <xdr:spPr>
        <a:xfrm>
          <a:off x="18735040" y="16934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26670</xdr:rowOff>
    </xdr:from>
    <xdr:to>
      <xdr:col>116</xdr:col>
      <xdr:colOff>63500</xdr:colOff>
      <xdr:row>101</xdr:row>
      <xdr:rowOff>53339</xdr:rowOff>
    </xdr:to>
    <xdr:cxnSp macro="">
      <xdr:nvCxnSpPr>
        <xdr:cNvPr id="842" name="直線コネクタ 841">
          <a:extLst>
            <a:ext uri="{FF2B5EF4-FFF2-40B4-BE49-F238E27FC236}">
              <a16:creationId xmlns:a16="http://schemas.microsoft.com/office/drawing/2014/main" id="{BD6B3E3B-478F-4D3F-AD1F-7ED82C6BEEB1}"/>
            </a:ext>
          </a:extLst>
        </xdr:cNvPr>
        <xdr:cNvCxnSpPr/>
      </xdr:nvCxnSpPr>
      <xdr:spPr>
        <a:xfrm flipV="1">
          <a:off x="18778220" y="16958310"/>
          <a:ext cx="7315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25400</xdr:rowOff>
    </xdr:from>
    <xdr:to>
      <xdr:col>107</xdr:col>
      <xdr:colOff>101600</xdr:colOff>
      <xdr:row>101</xdr:row>
      <xdr:rowOff>127000</xdr:rowOff>
    </xdr:to>
    <xdr:sp macro="" textlink="">
      <xdr:nvSpPr>
        <xdr:cNvPr id="843" name="楕円 842">
          <a:extLst>
            <a:ext uri="{FF2B5EF4-FFF2-40B4-BE49-F238E27FC236}">
              <a16:creationId xmlns:a16="http://schemas.microsoft.com/office/drawing/2014/main" id="{F1E98B49-3451-4876-B9C8-6837F603383D}"/>
            </a:ext>
          </a:extLst>
        </xdr:cNvPr>
        <xdr:cNvSpPr/>
      </xdr:nvSpPr>
      <xdr:spPr>
        <a:xfrm>
          <a:off x="17937480" y="1695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53339</xdr:rowOff>
    </xdr:from>
    <xdr:to>
      <xdr:col>111</xdr:col>
      <xdr:colOff>177800</xdr:colOff>
      <xdr:row>101</xdr:row>
      <xdr:rowOff>76200</xdr:rowOff>
    </xdr:to>
    <xdr:cxnSp macro="">
      <xdr:nvCxnSpPr>
        <xdr:cNvPr id="844" name="直線コネクタ 843">
          <a:extLst>
            <a:ext uri="{FF2B5EF4-FFF2-40B4-BE49-F238E27FC236}">
              <a16:creationId xmlns:a16="http://schemas.microsoft.com/office/drawing/2014/main" id="{1AD8D90A-CF45-4CC0-B150-84B486E412F6}"/>
            </a:ext>
          </a:extLst>
        </xdr:cNvPr>
        <xdr:cNvCxnSpPr/>
      </xdr:nvCxnSpPr>
      <xdr:spPr>
        <a:xfrm flipV="1">
          <a:off x="17988280" y="16984979"/>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53975</xdr:rowOff>
    </xdr:from>
    <xdr:to>
      <xdr:col>102</xdr:col>
      <xdr:colOff>165100</xdr:colOff>
      <xdr:row>101</xdr:row>
      <xdr:rowOff>155575</xdr:rowOff>
    </xdr:to>
    <xdr:sp macro="" textlink="">
      <xdr:nvSpPr>
        <xdr:cNvPr id="845" name="楕円 844">
          <a:extLst>
            <a:ext uri="{FF2B5EF4-FFF2-40B4-BE49-F238E27FC236}">
              <a16:creationId xmlns:a16="http://schemas.microsoft.com/office/drawing/2014/main" id="{B0CA9823-E937-4C58-9AFA-70B2360FF6F3}"/>
            </a:ext>
          </a:extLst>
        </xdr:cNvPr>
        <xdr:cNvSpPr/>
      </xdr:nvSpPr>
      <xdr:spPr>
        <a:xfrm>
          <a:off x="17162780" y="169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76200</xdr:rowOff>
    </xdr:from>
    <xdr:to>
      <xdr:col>107</xdr:col>
      <xdr:colOff>50800</xdr:colOff>
      <xdr:row>101</xdr:row>
      <xdr:rowOff>104775</xdr:rowOff>
    </xdr:to>
    <xdr:cxnSp macro="">
      <xdr:nvCxnSpPr>
        <xdr:cNvPr id="846" name="直線コネクタ 845">
          <a:extLst>
            <a:ext uri="{FF2B5EF4-FFF2-40B4-BE49-F238E27FC236}">
              <a16:creationId xmlns:a16="http://schemas.microsoft.com/office/drawing/2014/main" id="{AB0D2824-74F9-457F-9B14-63CFBBA405BC}"/>
            </a:ext>
          </a:extLst>
        </xdr:cNvPr>
        <xdr:cNvCxnSpPr/>
      </xdr:nvCxnSpPr>
      <xdr:spPr>
        <a:xfrm flipV="1">
          <a:off x="17213580" y="1700784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76836</xdr:rowOff>
    </xdr:from>
    <xdr:to>
      <xdr:col>98</xdr:col>
      <xdr:colOff>38100</xdr:colOff>
      <xdr:row>102</xdr:row>
      <xdr:rowOff>6986</xdr:rowOff>
    </xdr:to>
    <xdr:sp macro="" textlink="">
      <xdr:nvSpPr>
        <xdr:cNvPr id="847" name="楕円 846">
          <a:extLst>
            <a:ext uri="{FF2B5EF4-FFF2-40B4-BE49-F238E27FC236}">
              <a16:creationId xmlns:a16="http://schemas.microsoft.com/office/drawing/2014/main" id="{A5A276A7-C23D-4FC2-A157-C1609B7A8740}"/>
            </a:ext>
          </a:extLst>
        </xdr:cNvPr>
        <xdr:cNvSpPr/>
      </xdr:nvSpPr>
      <xdr:spPr>
        <a:xfrm>
          <a:off x="16388080" y="170084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104775</xdr:rowOff>
    </xdr:from>
    <xdr:to>
      <xdr:col>102</xdr:col>
      <xdr:colOff>114300</xdr:colOff>
      <xdr:row>101</xdr:row>
      <xdr:rowOff>127636</xdr:rowOff>
    </xdr:to>
    <xdr:cxnSp macro="">
      <xdr:nvCxnSpPr>
        <xdr:cNvPr id="848" name="直線コネクタ 847">
          <a:extLst>
            <a:ext uri="{FF2B5EF4-FFF2-40B4-BE49-F238E27FC236}">
              <a16:creationId xmlns:a16="http://schemas.microsoft.com/office/drawing/2014/main" id="{26C8BA01-7159-41D5-971D-65E0B9272864}"/>
            </a:ext>
          </a:extLst>
        </xdr:cNvPr>
        <xdr:cNvCxnSpPr/>
      </xdr:nvCxnSpPr>
      <xdr:spPr>
        <a:xfrm flipV="1">
          <a:off x="16431260" y="17036415"/>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849" name="n_1aveValue【庁舎】&#10;一人当たり面積">
          <a:extLst>
            <a:ext uri="{FF2B5EF4-FFF2-40B4-BE49-F238E27FC236}">
              <a16:creationId xmlns:a16="http://schemas.microsoft.com/office/drawing/2014/main" id="{D9FE8F10-93AD-49AA-962F-92122F7061A0}"/>
            </a:ext>
          </a:extLst>
        </xdr:cNvPr>
        <xdr:cNvSpPr txBox="1"/>
      </xdr:nvSpPr>
      <xdr:spPr>
        <a:xfrm>
          <a:off x="18561127" y="1774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850" name="n_2aveValue【庁舎】&#10;一人当たり面積">
          <a:extLst>
            <a:ext uri="{FF2B5EF4-FFF2-40B4-BE49-F238E27FC236}">
              <a16:creationId xmlns:a16="http://schemas.microsoft.com/office/drawing/2014/main" id="{1DFC3624-F169-4F31-BDC9-A74B9C4ABBBB}"/>
            </a:ext>
          </a:extLst>
        </xdr:cNvPr>
        <xdr:cNvSpPr txBox="1"/>
      </xdr:nvSpPr>
      <xdr:spPr>
        <a:xfrm>
          <a:off x="17776267" y="1774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851" name="n_3aveValue【庁舎】&#10;一人当たり面積">
          <a:extLst>
            <a:ext uri="{FF2B5EF4-FFF2-40B4-BE49-F238E27FC236}">
              <a16:creationId xmlns:a16="http://schemas.microsoft.com/office/drawing/2014/main" id="{87FCD559-7F97-445B-BFA5-E1CAF1859307}"/>
            </a:ext>
          </a:extLst>
        </xdr:cNvPr>
        <xdr:cNvSpPr txBox="1"/>
      </xdr:nvSpPr>
      <xdr:spPr>
        <a:xfrm>
          <a:off x="17001567"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852" name="n_4aveValue【庁舎】&#10;一人当たり面積">
          <a:extLst>
            <a:ext uri="{FF2B5EF4-FFF2-40B4-BE49-F238E27FC236}">
              <a16:creationId xmlns:a16="http://schemas.microsoft.com/office/drawing/2014/main" id="{84CD073E-5C70-48AB-9509-07AF9E89F7C0}"/>
            </a:ext>
          </a:extLst>
        </xdr:cNvPr>
        <xdr:cNvSpPr txBox="1"/>
      </xdr:nvSpPr>
      <xdr:spPr>
        <a:xfrm>
          <a:off x="16226867"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120666</xdr:rowOff>
    </xdr:from>
    <xdr:ext cx="469744" cy="259045"/>
    <xdr:sp macro="" textlink="">
      <xdr:nvSpPr>
        <xdr:cNvPr id="853" name="n_1mainValue【庁舎】&#10;一人当たり面積">
          <a:extLst>
            <a:ext uri="{FF2B5EF4-FFF2-40B4-BE49-F238E27FC236}">
              <a16:creationId xmlns:a16="http://schemas.microsoft.com/office/drawing/2014/main" id="{CF72F409-2D01-4EFA-89FC-26474D069A9B}"/>
            </a:ext>
          </a:extLst>
        </xdr:cNvPr>
        <xdr:cNvSpPr txBox="1"/>
      </xdr:nvSpPr>
      <xdr:spPr>
        <a:xfrm>
          <a:off x="18561127" y="1671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143527</xdr:rowOff>
    </xdr:from>
    <xdr:ext cx="469744" cy="259045"/>
    <xdr:sp macro="" textlink="">
      <xdr:nvSpPr>
        <xdr:cNvPr id="854" name="n_2mainValue【庁舎】&#10;一人当たり面積">
          <a:extLst>
            <a:ext uri="{FF2B5EF4-FFF2-40B4-BE49-F238E27FC236}">
              <a16:creationId xmlns:a16="http://schemas.microsoft.com/office/drawing/2014/main" id="{F0B2A7ED-389F-4F03-B7F4-56D59086214D}"/>
            </a:ext>
          </a:extLst>
        </xdr:cNvPr>
        <xdr:cNvSpPr txBox="1"/>
      </xdr:nvSpPr>
      <xdr:spPr>
        <a:xfrm>
          <a:off x="17776267" y="1673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652</xdr:rowOff>
    </xdr:from>
    <xdr:ext cx="469744" cy="259045"/>
    <xdr:sp macro="" textlink="">
      <xdr:nvSpPr>
        <xdr:cNvPr id="855" name="n_3mainValue【庁舎】&#10;一人当たり面積">
          <a:extLst>
            <a:ext uri="{FF2B5EF4-FFF2-40B4-BE49-F238E27FC236}">
              <a16:creationId xmlns:a16="http://schemas.microsoft.com/office/drawing/2014/main" id="{E925E183-2A99-4899-B26D-24FFAD7525C8}"/>
            </a:ext>
          </a:extLst>
        </xdr:cNvPr>
        <xdr:cNvSpPr txBox="1"/>
      </xdr:nvSpPr>
      <xdr:spPr>
        <a:xfrm>
          <a:off x="17001567" y="1676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23513</xdr:rowOff>
    </xdr:from>
    <xdr:ext cx="469744" cy="259045"/>
    <xdr:sp macro="" textlink="">
      <xdr:nvSpPr>
        <xdr:cNvPr id="856" name="n_4mainValue【庁舎】&#10;一人当たり面積">
          <a:extLst>
            <a:ext uri="{FF2B5EF4-FFF2-40B4-BE49-F238E27FC236}">
              <a16:creationId xmlns:a16="http://schemas.microsoft.com/office/drawing/2014/main" id="{CBB82099-7209-4E25-8846-CDDA432958FC}"/>
            </a:ext>
          </a:extLst>
        </xdr:cNvPr>
        <xdr:cNvSpPr txBox="1"/>
      </xdr:nvSpPr>
      <xdr:spPr>
        <a:xfrm>
          <a:off x="16226867" y="1678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C1A35CF6-804A-4254-B1F5-DFF49877FA4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5982805C-D7BB-4BAC-B708-6181A4965D4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CDAB0E4A-4121-4168-BCAD-8890D624648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一般廃棄物処理施設については大規模修繕計画に基づき施設更新を図っていることから、減価償却率は類似団体よりも低い位置をキープしています。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体育館・プール、消防施設においては令和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年度にかけて大規模改修を実施することから比率の改善が見込まれていますが、人口減少に伴い、どの施設についても一人当たりの面積や償却資産額は類似団体を上回っている状態です。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将来の公共施設等の修繕や更新等に係る財政負担を軽減するため、公共施設等の集約化・複合化を進めるなどにより施設保有量の適正化に取り組んでまいります。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3"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24183488</v>
      </c>
      <c r="BO4" s="436"/>
      <c r="BP4" s="436"/>
      <c r="BQ4" s="436"/>
      <c r="BR4" s="436"/>
      <c r="BS4" s="436"/>
      <c r="BT4" s="436"/>
      <c r="BU4" s="437"/>
      <c r="BV4" s="435">
        <v>25991985</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10.8</v>
      </c>
      <c r="CU4" s="576"/>
      <c r="CV4" s="576"/>
      <c r="CW4" s="576"/>
      <c r="CX4" s="576"/>
      <c r="CY4" s="576"/>
      <c r="CZ4" s="576"/>
      <c r="DA4" s="577"/>
      <c r="DB4" s="575">
        <v>12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22839287</v>
      </c>
      <c r="BO5" s="407"/>
      <c r="BP5" s="407"/>
      <c r="BQ5" s="407"/>
      <c r="BR5" s="407"/>
      <c r="BS5" s="407"/>
      <c r="BT5" s="407"/>
      <c r="BU5" s="408"/>
      <c r="BV5" s="406">
        <v>24515477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90</v>
      </c>
      <c r="CU5" s="404"/>
      <c r="CV5" s="404"/>
      <c r="CW5" s="404"/>
      <c r="CX5" s="404"/>
      <c r="CY5" s="404"/>
      <c r="CZ5" s="404"/>
      <c r="DA5" s="405"/>
      <c r="DB5" s="403">
        <v>92.7</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1344201</v>
      </c>
      <c r="BO6" s="407"/>
      <c r="BP6" s="407"/>
      <c r="BQ6" s="407"/>
      <c r="BR6" s="407"/>
      <c r="BS6" s="407"/>
      <c r="BT6" s="407"/>
      <c r="BU6" s="408"/>
      <c r="BV6" s="406">
        <v>1476508</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90.2</v>
      </c>
      <c r="CU6" s="550"/>
      <c r="CV6" s="550"/>
      <c r="CW6" s="550"/>
      <c r="CX6" s="550"/>
      <c r="CY6" s="550"/>
      <c r="CZ6" s="550"/>
      <c r="DA6" s="551"/>
      <c r="DB6" s="549">
        <v>93.1</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211174</v>
      </c>
      <c r="BO7" s="407"/>
      <c r="BP7" s="407"/>
      <c r="BQ7" s="407"/>
      <c r="BR7" s="407"/>
      <c r="BS7" s="407"/>
      <c r="BT7" s="407"/>
      <c r="BU7" s="408"/>
      <c r="BV7" s="406">
        <v>208173</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10500485</v>
      </c>
      <c r="CU7" s="407"/>
      <c r="CV7" s="407"/>
      <c r="CW7" s="407"/>
      <c r="CX7" s="407"/>
      <c r="CY7" s="407"/>
      <c r="CZ7" s="407"/>
      <c r="DA7" s="408"/>
      <c r="DB7" s="406">
        <v>10568473</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1133027</v>
      </c>
      <c r="BO8" s="407"/>
      <c r="BP8" s="407"/>
      <c r="BQ8" s="407"/>
      <c r="BR8" s="407"/>
      <c r="BS8" s="407"/>
      <c r="BT8" s="407"/>
      <c r="BU8" s="408"/>
      <c r="BV8" s="406">
        <v>1268335</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0.34</v>
      </c>
      <c r="CU8" s="510"/>
      <c r="CV8" s="510"/>
      <c r="CW8" s="510"/>
      <c r="CX8" s="510"/>
      <c r="CY8" s="510"/>
      <c r="CZ8" s="510"/>
      <c r="DA8" s="511"/>
      <c r="DB8" s="509">
        <v>0.34</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22538</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110</v>
      </c>
      <c r="AV9" s="465"/>
      <c r="AW9" s="465"/>
      <c r="AX9" s="465"/>
      <c r="AY9" s="420" t="s">
        <v>111</v>
      </c>
      <c r="AZ9" s="421"/>
      <c r="BA9" s="421"/>
      <c r="BB9" s="421"/>
      <c r="BC9" s="421"/>
      <c r="BD9" s="421"/>
      <c r="BE9" s="421"/>
      <c r="BF9" s="421"/>
      <c r="BG9" s="421"/>
      <c r="BH9" s="421"/>
      <c r="BI9" s="421"/>
      <c r="BJ9" s="421"/>
      <c r="BK9" s="421"/>
      <c r="BL9" s="421"/>
      <c r="BM9" s="422"/>
      <c r="BN9" s="406">
        <v>-135308</v>
      </c>
      <c r="BO9" s="407"/>
      <c r="BP9" s="407"/>
      <c r="BQ9" s="407"/>
      <c r="BR9" s="407"/>
      <c r="BS9" s="407"/>
      <c r="BT9" s="407"/>
      <c r="BU9" s="408"/>
      <c r="BV9" s="406">
        <v>8448</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10.9</v>
      </c>
      <c r="CU9" s="404"/>
      <c r="CV9" s="404"/>
      <c r="CW9" s="404"/>
      <c r="CX9" s="404"/>
      <c r="CY9" s="404"/>
      <c r="CZ9" s="404"/>
      <c r="DA9" s="405"/>
      <c r="DB9" s="403">
        <v>11.1</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24696</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110</v>
      </c>
      <c r="AV10" s="465"/>
      <c r="AW10" s="465"/>
      <c r="AX10" s="465"/>
      <c r="AY10" s="420" t="s">
        <v>115</v>
      </c>
      <c r="AZ10" s="421"/>
      <c r="BA10" s="421"/>
      <c r="BB10" s="421"/>
      <c r="BC10" s="421"/>
      <c r="BD10" s="421"/>
      <c r="BE10" s="421"/>
      <c r="BF10" s="421"/>
      <c r="BG10" s="421"/>
      <c r="BH10" s="421"/>
      <c r="BI10" s="421"/>
      <c r="BJ10" s="421"/>
      <c r="BK10" s="421"/>
      <c r="BL10" s="421"/>
      <c r="BM10" s="422"/>
      <c r="BN10" s="406">
        <v>1146603</v>
      </c>
      <c r="BO10" s="407"/>
      <c r="BP10" s="407"/>
      <c r="BQ10" s="407"/>
      <c r="BR10" s="407"/>
      <c r="BS10" s="407"/>
      <c r="BT10" s="407"/>
      <c r="BU10" s="408"/>
      <c r="BV10" s="406">
        <v>692357</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21674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110</v>
      </c>
      <c r="AV12" s="465"/>
      <c r="AW12" s="465"/>
      <c r="AX12" s="465"/>
      <c r="AY12" s="420" t="s">
        <v>128</v>
      </c>
      <c r="AZ12" s="421"/>
      <c r="BA12" s="421"/>
      <c r="BB12" s="421"/>
      <c r="BC12" s="421"/>
      <c r="BD12" s="421"/>
      <c r="BE12" s="421"/>
      <c r="BF12" s="421"/>
      <c r="BG12" s="421"/>
      <c r="BH12" s="421"/>
      <c r="BI12" s="421"/>
      <c r="BJ12" s="421"/>
      <c r="BK12" s="421"/>
      <c r="BL12" s="421"/>
      <c r="BM12" s="422"/>
      <c r="BN12" s="406">
        <v>1100000</v>
      </c>
      <c r="BO12" s="407"/>
      <c r="BP12" s="407"/>
      <c r="BQ12" s="407"/>
      <c r="BR12" s="407"/>
      <c r="BS12" s="407"/>
      <c r="BT12" s="407"/>
      <c r="BU12" s="408"/>
      <c r="BV12" s="406">
        <v>3970000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21415</v>
      </c>
      <c r="S13" s="494"/>
      <c r="T13" s="494"/>
      <c r="U13" s="494"/>
      <c r="V13" s="495"/>
      <c r="W13" s="496" t="s">
        <v>131</v>
      </c>
      <c r="X13" s="392"/>
      <c r="Y13" s="392"/>
      <c r="Z13" s="392"/>
      <c r="AA13" s="392"/>
      <c r="AB13" s="393"/>
      <c r="AC13" s="359">
        <v>991</v>
      </c>
      <c r="AD13" s="360"/>
      <c r="AE13" s="360"/>
      <c r="AF13" s="360"/>
      <c r="AG13" s="361"/>
      <c r="AH13" s="359">
        <v>1064</v>
      </c>
      <c r="AI13" s="360"/>
      <c r="AJ13" s="360"/>
      <c r="AK13" s="360"/>
      <c r="AL13" s="419"/>
      <c r="AM13" s="463" t="s">
        <v>132</v>
      </c>
      <c r="AN13" s="363"/>
      <c r="AO13" s="363"/>
      <c r="AP13" s="363"/>
      <c r="AQ13" s="363"/>
      <c r="AR13" s="363"/>
      <c r="AS13" s="363"/>
      <c r="AT13" s="364"/>
      <c r="AU13" s="464" t="s">
        <v>90</v>
      </c>
      <c r="AV13" s="465"/>
      <c r="AW13" s="465"/>
      <c r="AX13" s="465"/>
      <c r="AY13" s="420" t="s">
        <v>133</v>
      </c>
      <c r="AZ13" s="421"/>
      <c r="BA13" s="421"/>
      <c r="BB13" s="421"/>
      <c r="BC13" s="421"/>
      <c r="BD13" s="421"/>
      <c r="BE13" s="421"/>
      <c r="BF13" s="421"/>
      <c r="BG13" s="421"/>
      <c r="BH13" s="421"/>
      <c r="BI13" s="421"/>
      <c r="BJ13" s="421"/>
      <c r="BK13" s="421"/>
      <c r="BL13" s="421"/>
      <c r="BM13" s="422"/>
      <c r="BN13" s="406">
        <v>-88705</v>
      </c>
      <c r="BO13" s="407"/>
      <c r="BP13" s="407"/>
      <c r="BQ13" s="407"/>
      <c r="BR13" s="407"/>
      <c r="BS13" s="407"/>
      <c r="BT13" s="407"/>
      <c r="BU13" s="408"/>
      <c r="BV13" s="406">
        <v>-3269195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10.6</v>
      </c>
      <c r="CU13" s="404"/>
      <c r="CV13" s="404"/>
      <c r="CW13" s="404"/>
      <c r="CX13" s="404"/>
      <c r="CY13" s="404"/>
      <c r="CZ13" s="404"/>
      <c r="DA13" s="405"/>
      <c r="DB13" s="403">
        <v>12.2</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22106</v>
      </c>
      <c r="S14" s="494"/>
      <c r="T14" s="494"/>
      <c r="U14" s="494"/>
      <c r="V14" s="495"/>
      <c r="W14" s="497"/>
      <c r="X14" s="395"/>
      <c r="Y14" s="395"/>
      <c r="Z14" s="395"/>
      <c r="AA14" s="395"/>
      <c r="AB14" s="396"/>
      <c r="AC14" s="486">
        <v>8.4</v>
      </c>
      <c r="AD14" s="487"/>
      <c r="AE14" s="487"/>
      <c r="AF14" s="487"/>
      <c r="AG14" s="488"/>
      <c r="AH14" s="486">
        <v>8.5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21881</v>
      </c>
      <c r="S15" s="494"/>
      <c r="T15" s="494"/>
      <c r="U15" s="494"/>
      <c r="V15" s="495"/>
      <c r="W15" s="496" t="s">
        <v>137</v>
      </c>
      <c r="X15" s="392"/>
      <c r="Y15" s="392"/>
      <c r="Z15" s="392"/>
      <c r="AA15" s="392"/>
      <c r="AB15" s="393"/>
      <c r="AC15" s="359">
        <v>3949</v>
      </c>
      <c r="AD15" s="360"/>
      <c r="AE15" s="360"/>
      <c r="AF15" s="360"/>
      <c r="AG15" s="361"/>
      <c r="AH15" s="359">
        <v>4128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3288028</v>
      </c>
      <c r="BO15" s="436"/>
      <c r="BP15" s="436"/>
      <c r="BQ15" s="436"/>
      <c r="BR15" s="436"/>
      <c r="BS15" s="436"/>
      <c r="BT15" s="436"/>
      <c r="BU15" s="437"/>
      <c r="BV15" s="435">
        <v>3373395</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33.5</v>
      </c>
      <c r="AD16" s="487"/>
      <c r="AE16" s="487"/>
      <c r="AF16" s="487"/>
      <c r="AG16" s="488"/>
      <c r="AH16" s="486">
        <v>32.9</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9642101</v>
      </c>
      <c r="BO16" s="407"/>
      <c r="BP16" s="407"/>
      <c r="BQ16" s="407"/>
      <c r="BR16" s="407"/>
      <c r="BS16" s="407"/>
      <c r="BT16" s="407"/>
      <c r="BU16" s="408"/>
      <c r="BV16" s="406">
        <v>9641424</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6863</v>
      </c>
      <c r="AD17" s="360"/>
      <c r="AE17" s="360"/>
      <c r="AF17" s="360"/>
      <c r="AG17" s="361"/>
      <c r="AH17" s="359">
        <v>7359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4122225</v>
      </c>
      <c r="BO17" s="407"/>
      <c r="BP17" s="407"/>
      <c r="BQ17" s="407"/>
      <c r="BR17" s="407"/>
      <c r="BS17" s="407"/>
      <c r="BT17" s="407"/>
      <c r="BU17" s="408"/>
      <c r="BV17" s="406">
        <v>4243681</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792.53</v>
      </c>
      <c r="M18" s="459"/>
      <c r="N18" s="459"/>
      <c r="O18" s="459"/>
      <c r="P18" s="459"/>
      <c r="Q18" s="459"/>
      <c r="R18" s="460"/>
      <c r="S18" s="460"/>
      <c r="T18" s="460"/>
      <c r="U18" s="460"/>
      <c r="V18" s="461"/>
      <c r="W18" s="477"/>
      <c r="X18" s="478"/>
      <c r="Y18" s="478"/>
      <c r="Z18" s="478"/>
      <c r="AA18" s="478"/>
      <c r="AB18" s="502"/>
      <c r="AC18" s="376">
        <v>58.1</v>
      </c>
      <c r="AD18" s="377"/>
      <c r="AE18" s="377"/>
      <c r="AF18" s="377"/>
      <c r="AG18" s="462"/>
      <c r="AH18" s="376">
        <v>58.6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10093007</v>
      </c>
      <c r="BO18" s="407"/>
      <c r="BP18" s="407"/>
      <c r="BQ18" s="407"/>
      <c r="BR18" s="407"/>
      <c r="BS18" s="407"/>
      <c r="BT18" s="407"/>
      <c r="BU18" s="408"/>
      <c r="BV18" s="406">
        <v>10112027</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28</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15674783</v>
      </c>
      <c r="BO19" s="407"/>
      <c r="BP19" s="407"/>
      <c r="BQ19" s="407"/>
      <c r="BR19" s="407"/>
      <c r="BS19" s="407"/>
      <c r="BT19" s="407"/>
      <c r="BU19" s="408"/>
      <c r="BV19" s="406">
        <v>18004025</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8196</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10546277</v>
      </c>
      <c r="BO22" s="436"/>
      <c r="BP22" s="436"/>
      <c r="BQ22" s="436"/>
      <c r="BR22" s="436"/>
      <c r="BS22" s="436"/>
      <c r="BT22" s="436"/>
      <c r="BU22" s="437"/>
      <c r="BV22" s="435">
        <v>10771245</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8133010</v>
      </c>
      <c r="BO23" s="407"/>
      <c r="BP23" s="407"/>
      <c r="BQ23" s="407"/>
      <c r="BR23" s="407"/>
      <c r="BS23" s="407"/>
      <c r="BT23" s="407"/>
      <c r="BU23" s="408"/>
      <c r="BV23" s="406">
        <v>8428922</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8300</v>
      </c>
      <c r="R24" s="360"/>
      <c r="S24" s="360"/>
      <c r="T24" s="360"/>
      <c r="U24" s="360"/>
      <c r="V24" s="361"/>
      <c r="W24" s="449"/>
      <c r="X24" s="386"/>
      <c r="Y24" s="387"/>
      <c r="Z24" s="362" t="s">
        <v>162</v>
      </c>
      <c r="AA24" s="363"/>
      <c r="AB24" s="363"/>
      <c r="AC24" s="363"/>
      <c r="AD24" s="363"/>
      <c r="AE24" s="363"/>
      <c r="AF24" s="363"/>
      <c r="AG24" s="364"/>
      <c r="AH24" s="359">
        <v>355</v>
      </c>
      <c r="AI24" s="360"/>
      <c r="AJ24" s="360"/>
      <c r="AK24" s="360"/>
      <c r="AL24" s="361"/>
      <c r="AM24" s="359">
        <v>1081330</v>
      </c>
      <c r="AN24" s="360"/>
      <c r="AO24" s="360"/>
      <c r="AP24" s="360"/>
      <c r="AQ24" s="360"/>
      <c r="AR24" s="361"/>
      <c r="AS24" s="359">
        <v>3046</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7365477</v>
      </c>
      <c r="BO24" s="407"/>
      <c r="BP24" s="407"/>
      <c r="BQ24" s="407"/>
      <c r="BR24" s="407"/>
      <c r="BS24" s="407"/>
      <c r="BT24" s="407"/>
      <c r="BU24" s="408"/>
      <c r="BV24" s="406">
        <v>7052517</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6800</v>
      </c>
      <c r="R25" s="360"/>
      <c r="S25" s="360"/>
      <c r="T25" s="360"/>
      <c r="U25" s="360"/>
      <c r="V25" s="361"/>
      <c r="W25" s="449"/>
      <c r="X25" s="386"/>
      <c r="Y25" s="387"/>
      <c r="Z25" s="362" t="s">
        <v>165</v>
      </c>
      <c r="AA25" s="363"/>
      <c r="AB25" s="363"/>
      <c r="AC25" s="363"/>
      <c r="AD25" s="363"/>
      <c r="AE25" s="363"/>
      <c r="AF25" s="363"/>
      <c r="AG25" s="364"/>
      <c r="AH25" s="359">
        <v>76</v>
      </c>
      <c r="AI25" s="360"/>
      <c r="AJ25" s="360"/>
      <c r="AK25" s="360"/>
      <c r="AL25" s="361"/>
      <c r="AM25" s="359">
        <v>225720</v>
      </c>
      <c r="AN25" s="360"/>
      <c r="AO25" s="360"/>
      <c r="AP25" s="360"/>
      <c r="AQ25" s="360"/>
      <c r="AR25" s="361"/>
      <c r="AS25" s="359">
        <v>2970</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1306204</v>
      </c>
      <c r="BO25" s="436"/>
      <c r="BP25" s="436"/>
      <c r="BQ25" s="436"/>
      <c r="BR25" s="436"/>
      <c r="BS25" s="436"/>
      <c r="BT25" s="436"/>
      <c r="BU25" s="437"/>
      <c r="BV25" s="435">
        <v>642073</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5500</v>
      </c>
      <c r="R26" s="360"/>
      <c r="S26" s="360"/>
      <c r="T26" s="360"/>
      <c r="U26" s="360"/>
      <c r="V26" s="361"/>
      <c r="W26" s="449"/>
      <c r="X26" s="386"/>
      <c r="Y26" s="387"/>
      <c r="Z26" s="362" t="s">
        <v>168</v>
      </c>
      <c r="AA26" s="417"/>
      <c r="AB26" s="417"/>
      <c r="AC26" s="417"/>
      <c r="AD26" s="417"/>
      <c r="AE26" s="417"/>
      <c r="AF26" s="417"/>
      <c r="AG26" s="418"/>
      <c r="AH26" s="359">
        <v>13</v>
      </c>
      <c r="AI26" s="360"/>
      <c r="AJ26" s="360"/>
      <c r="AK26" s="360"/>
      <c r="AL26" s="361"/>
      <c r="AM26" s="359">
        <v>34125</v>
      </c>
      <c r="AN26" s="360"/>
      <c r="AO26" s="360"/>
      <c r="AP26" s="360"/>
      <c r="AQ26" s="360"/>
      <c r="AR26" s="361"/>
      <c r="AS26" s="359">
        <v>2625</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3700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3000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3207616</v>
      </c>
      <c r="BO28" s="436"/>
      <c r="BP28" s="436"/>
      <c r="BQ28" s="436"/>
      <c r="BR28" s="436"/>
      <c r="BS28" s="436"/>
      <c r="BT28" s="436"/>
      <c r="BU28" s="437"/>
      <c r="BV28" s="435">
        <v>3161013</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12</v>
      </c>
      <c r="M29" s="360"/>
      <c r="N29" s="360"/>
      <c r="O29" s="360"/>
      <c r="P29" s="361"/>
      <c r="Q29" s="359">
        <v>2700</v>
      </c>
      <c r="R29" s="360"/>
      <c r="S29" s="360"/>
      <c r="T29" s="360"/>
      <c r="U29" s="360"/>
      <c r="V29" s="361"/>
      <c r="W29" s="450"/>
      <c r="X29" s="451"/>
      <c r="Y29" s="452"/>
      <c r="Z29" s="362" t="s">
        <v>177</v>
      </c>
      <c r="AA29" s="363"/>
      <c r="AB29" s="363"/>
      <c r="AC29" s="363"/>
      <c r="AD29" s="363"/>
      <c r="AE29" s="363"/>
      <c r="AF29" s="363"/>
      <c r="AG29" s="364"/>
      <c r="AH29" s="359">
        <v>355</v>
      </c>
      <c r="AI29" s="360"/>
      <c r="AJ29" s="360"/>
      <c r="AK29" s="360"/>
      <c r="AL29" s="361"/>
      <c r="AM29" s="359">
        <v>1081330</v>
      </c>
      <c r="AN29" s="360"/>
      <c r="AO29" s="360"/>
      <c r="AP29" s="360"/>
      <c r="AQ29" s="360"/>
      <c r="AR29" s="361"/>
      <c r="AS29" s="359">
        <v>3046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67856</v>
      </c>
      <c r="BO29" s="407"/>
      <c r="BP29" s="407"/>
      <c r="BQ29" s="407"/>
      <c r="BR29" s="407"/>
      <c r="BS29" s="407"/>
      <c r="BT29" s="407"/>
      <c r="BU29" s="408"/>
      <c r="BV29" s="406">
        <v>67714</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94.3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10980393</v>
      </c>
      <c r="BO30" s="441"/>
      <c r="BP30" s="441"/>
      <c r="BQ30" s="441"/>
      <c r="BR30" s="441"/>
      <c r="BS30" s="441"/>
      <c r="BT30" s="441"/>
      <c r="BU30" s="442"/>
      <c r="BV30" s="440">
        <v>11516860</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国民健康保険特別会計（事業勘定）</v>
      </c>
      <c r="X34" s="355"/>
      <c r="Y34" s="355"/>
      <c r="Z34" s="355"/>
      <c r="AA34" s="355"/>
      <c r="AB34" s="355"/>
      <c r="AC34" s="355"/>
      <c r="AD34" s="355"/>
      <c r="AE34" s="355"/>
      <c r="AF34" s="355"/>
      <c r="AG34" s="355"/>
      <c r="AH34" s="355"/>
      <c r="AI34" s="355"/>
      <c r="AJ34" s="355"/>
      <c r="AK34" s="355"/>
      <c r="AL34" s="163"/>
      <c r="AM34" s="354">
        <f>IF(AO34="","",MAX(C34:D43,U34:V43)+1)</f>
        <v>9</v>
      </c>
      <c r="AN34" s="354"/>
      <c r="AO34" s="355" t="str">
        <f>IF('各会計、関係団体の財政状況及び健全化判断比率'!B33="","",'各会計、関係団体の財政状況及び健全化判断比率'!B33)</f>
        <v>水道事業会計</v>
      </c>
      <c r="AP34" s="355"/>
      <c r="AQ34" s="355"/>
      <c r="AR34" s="355"/>
      <c r="AS34" s="355"/>
      <c r="AT34" s="355"/>
      <c r="AU34" s="355"/>
      <c r="AV34" s="355"/>
      <c r="AW34" s="355"/>
      <c r="AX34" s="355"/>
      <c r="AY34" s="355"/>
      <c r="AZ34" s="355"/>
      <c r="BA34" s="355"/>
      <c r="BB34" s="355"/>
      <c r="BC34" s="355"/>
      <c r="BD34" s="163"/>
      <c r="BE34" s="354">
        <f>IF(BG34="","",MAX(C34:D43,U34:V43,AM34:AN43)+1)</f>
        <v>12</v>
      </c>
      <c r="BF34" s="354"/>
      <c r="BG34" s="355" t="str">
        <f>IF('各会計、関係団体の財政状況及び健全化判断比率'!B36="","",'各会計、関係団体の財政状況及び健全化判断比率'!B36)</f>
        <v>下水道汚泥処理事業特別会計</v>
      </c>
      <c r="BH34" s="355"/>
      <c r="BI34" s="355"/>
      <c r="BJ34" s="355"/>
      <c r="BK34" s="355"/>
      <c r="BL34" s="355"/>
      <c r="BM34" s="355"/>
      <c r="BN34" s="355"/>
      <c r="BO34" s="355"/>
      <c r="BP34" s="355"/>
      <c r="BQ34" s="355"/>
      <c r="BR34" s="355"/>
      <c r="BS34" s="355"/>
      <c r="BT34" s="355"/>
      <c r="BU34" s="355"/>
      <c r="BV34" s="163"/>
      <c r="BW34" s="354">
        <f>IF(BY34="","",MAX(C34:D43,U34:V43,AM34:AN43,BE34:BF43)+1)</f>
        <v>13</v>
      </c>
      <c r="BX34" s="354"/>
      <c r="BY34" s="355" t="str">
        <f>IF('各会計、関係団体の財政状況及び健全化判断比率'!B68="","",'各会計、関係団体の財政状況及び健全化判断比率'!B68)</f>
        <v>岐阜県市町村会館組合</v>
      </c>
      <c r="BZ34" s="355"/>
      <c r="CA34" s="355"/>
      <c r="CB34" s="355"/>
      <c r="CC34" s="355"/>
      <c r="CD34" s="355"/>
      <c r="CE34" s="355"/>
      <c r="CF34" s="355"/>
      <c r="CG34" s="355"/>
      <c r="CH34" s="355"/>
      <c r="CI34" s="355"/>
      <c r="CJ34" s="355"/>
      <c r="CK34" s="355"/>
      <c r="CL34" s="355"/>
      <c r="CM34" s="355"/>
      <c r="CN34" s="163"/>
      <c r="CO34" s="354">
        <f>IF(CQ34="","",MAX(C34:D43,U34:V43,AM34:AN43,BE34:BF43,BW34:BX43)+1)</f>
        <v>19</v>
      </c>
      <c r="CP34" s="354"/>
      <c r="CQ34" s="355" t="str">
        <f>IF('各会計、関係団体の財政状況及び健全化判断比率'!BS7="","",'各会計、関係団体の財政状況及び健全化判断比率'!BS7)</f>
        <v>飛騨市土地開発公社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駐車場事業特別会計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国民健康保険特別会計（直営診療施設勘定）</v>
      </c>
      <c r="X35" s="355"/>
      <c r="Y35" s="355"/>
      <c r="Z35" s="355"/>
      <c r="AA35" s="355"/>
      <c r="AB35" s="355"/>
      <c r="AC35" s="355"/>
      <c r="AD35" s="355"/>
      <c r="AE35" s="355"/>
      <c r="AF35" s="355"/>
      <c r="AG35" s="355"/>
      <c r="AH35" s="355"/>
      <c r="AI35" s="355"/>
      <c r="AJ35" s="355"/>
      <c r="AK35" s="355"/>
      <c r="AL35" s="163"/>
      <c r="AM35" s="354">
        <f t="shared" ref="AM35:AM43" si="0">IF(AO35="","",AM34+1)</f>
        <v>10</v>
      </c>
      <c r="AN35" s="354"/>
      <c r="AO35" s="355" t="str">
        <f>IF('各会計、関係団体の財政状況及び健全化判断比率'!B34="","",'各会計、関係団体の財政状況及び健全化判断比率'!B34)</f>
        <v>国民健康保険病院事業会計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14</v>
      </c>
      <c r="BX35" s="354"/>
      <c r="BY35" s="355" t="str">
        <f>IF('各会計、関係団体の財政状況及び健全化判断比率'!B69="","",'各会計、関係団体の財政状況及び健全化判断比率'!B69)</f>
        <v>岐阜県市町村職員退職手当組合</v>
      </c>
      <c r="BZ35" s="355"/>
      <c r="CA35" s="355"/>
      <c r="CB35" s="355"/>
      <c r="CC35" s="355"/>
      <c r="CD35" s="355"/>
      <c r="CE35" s="355"/>
      <c r="CF35" s="355"/>
      <c r="CG35" s="355"/>
      <c r="CH35" s="355"/>
      <c r="CI35" s="355"/>
      <c r="CJ35" s="355"/>
      <c r="CK35" s="355"/>
      <c r="CL35" s="355"/>
      <c r="CM35" s="355"/>
      <c r="CN35" s="163"/>
      <c r="CO35" s="354">
        <f t="shared" ref="CO35:CO43" si="3">IF(CQ35="","",CO34+1)</f>
        <v>20</v>
      </c>
      <c r="CP35" s="354"/>
      <c r="CQ35" s="355" t="str">
        <f>IF('各会計、関係団体の財政状況及び健全化判断比率'!BS8="","",'各会計、関係団体の財政状況及び健全化判断比率'!BS8)</f>
        <v>飛騨ゆい</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f>IF(E36="","",C35+1)</f>
        <v>3</v>
      </c>
      <c r="D36" s="354"/>
      <c r="E36" s="355" t="str">
        <f>IF('各会計、関係団体の財政状況及び健全化判断比率'!B9="","",'各会計、関係団体の財政状況及び健全化判断比率'!B9)</f>
        <v>給食費特別会計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11</v>
      </c>
      <c r="AN36" s="354"/>
      <c r="AO36" s="355" t="str">
        <f>IF('各会計、関係団体の財政状況及び健全化判断比率'!B35="","",'各会計、関係団体の財政状況及び健全化判断比率'!B35)</f>
        <v>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15</v>
      </c>
      <c r="BX36" s="354"/>
      <c r="BY36" s="355" t="str">
        <f>IF('各会計、関係団体の財政状況及び健全化判断比率'!B70="","",'各会計、関係団体の財政状況及び健全化判断比率'!B70)</f>
        <v>古川国府給食センター利用組合（一般会計分）</v>
      </c>
      <c r="BZ36" s="355"/>
      <c r="CA36" s="355"/>
      <c r="CB36" s="355"/>
      <c r="CC36" s="355"/>
      <c r="CD36" s="355"/>
      <c r="CE36" s="355"/>
      <c r="CF36" s="355"/>
      <c r="CG36" s="355"/>
      <c r="CH36" s="355"/>
      <c r="CI36" s="355"/>
      <c r="CJ36" s="355"/>
      <c r="CK36" s="355"/>
      <c r="CL36" s="355"/>
      <c r="CM36" s="355"/>
      <c r="CN36" s="163"/>
      <c r="CO36" s="354">
        <f t="shared" si="3"/>
        <v>21</v>
      </c>
      <c r="CP36" s="354"/>
      <c r="CQ36" s="355" t="str">
        <f>IF('各会計、関係団体の財政状況及び健全化判断比率'!BS9="","",'各会計、関係団体の財政状況及び健全化判断比率'!BS9)</f>
        <v>飛騨の森でクマは踊る</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7</v>
      </c>
      <c r="V37" s="354"/>
      <c r="W37" s="355" t="str">
        <f>IF('各会計、関係団体の財政状況及び健全化判断比率'!B31="","",'各会計、関係団体の財政状況及び健全化判断比率'!B31)</f>
        <v>介護保険特別会計（保険勘定）</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16</v>
      </c>
      <c r="BX37" s="354"/>
      <c r="BY37" s="355" t="str">
        <f>IF('各会計、関係団体の財政状況及び健全化判断比率'!B71="","",'各会計、関係団体の財政状況及び健全化判断比率'!B71)</f>
        <v>古川国府給食センター利用組合（特別会計分）</v>
      </c>
      <c r="BZ37" s="355"/>
      <c r="CA37" s="355"/>
      <c r="CB37" s="355"/>
      <c r="CC37" s="355"/>
      <c r="CD37" s="355"/>
      <c r="CE37" s="355"/>
      <c r="CF37" s="355"/>
      <c r="CG37" s="355"/>
      <c r="CH37" s="355"/>
      <c r="CI37" s="355"/>
      <c r="CJ37" s="355"/>
      <c r="CK37" s="355"/>
      <c r="CL37" s="355"/>
      <c r="CM37" s="355"/>
      <c r="CN37" s="163"/>
      <c r="CO37" s="354">
        <f t="shared" si="3"/>
        <v>22</v>
      </c>
      <c r="CP37" s="354"/>
      <c r="CQ37" s="355" t="str">
        <f>IF('各会計、関係団体の財政状況及び健全化判断比率'!BS10="","",'各会計、関係団体の財政状況及び健全化判断比率'!BS10)</f>
        <v>ひだキャトルステーション</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f t="shared" si="4"/>
        <v>8</v>
      </c>
      <c r="V38" s="354"/>
      <c r="W38" s="355" t="str">
        <f>IF('各会計、関係団体の財政状況及び健全化判断比率'!B32="","",'各会計、関係団体の財政状況及び健全化判断比率'!B32)</f>
        <v>介護保険特別会計（事業勘定）</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17</v>
      </c>
      <c r="BX38" s="354"/>
      <c r="BY38" s="355" t="str">
        <f>IF('各会計、関係団体の財政状況及び健全化判断比率'!B72="","",'各会計、関係団体の財政状況及び健全化判断比率'!B72)</f>
        <v>後期高齢者医療連合（一般会計分）</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18</v>
      </c>
      <c r="BX39" s="354"/>
      <c r="BY39" s="355" t="str">
        <f>IF('各会計、関係団体の財政状況及び健全化判断比率'!B73="","",'各会計、関係団体の財政状況及び健全化判断比率'!B73)</f>
        <v>後期高齢者医療連合（特別会計分）</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ybNSVwBfq+GKOzAh1Ccge2uLQ/vWg1pTcoPqx+VWckBDjnt7u79CUXvd9Jo0U/nn2kHYzebTl1Mj9l0+TZiIug==" saltValue="NpAGewumyUH0VLKGrLlok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3688079</v>
      </c>
      <c r="S5" s="664"/>
      <c r="T5" s="664"/>
      <c r="U5" s="664"/>
      <c r="V5" s="664"/>
      <c r="W5" s="664"/>
      <c r="X5" s="664"/>
      <c r="Y5" s="689"/>
      <c r="Z5" s="702">
        <v>15.3</v>
      </c>
      <c r="AA5" s="702"/>
      <c r="AB5" s="702"/>
      <c r="AC5" s="702"/>
      <c r="AD5" s="703">
        <v>3688079</v>
      </c>
      <c r="AE5" s="703"/>
      <c r="AF5" s="703"/>
      <c r="AG5" s="703"/>
      <c r="AH5" s="703"/>
      <c r="AI5" s="703"/>
      <c r="AJ5" s="703"/>
      <c r="AK5" s="703"/>
      <c r="AL5" s="690">
        <v>33</v>
      </c>
      <c r="AM5" s="672"/>
      <c r="AN5" s="672"/>
      <c r="AO5" s="691"/>
      <c r="AP5" s="666" t="s">
        <v>216</v>
      </c>
      <c r="AQ5" s="667"/>
      <c r="AR5" s="667"/>
      <c r="AS5" s="667"/>
      <c r="AT5" s="667"/>
      <c r="AU5" s="667"/>
      <c r="AV5" s="667"/>
      <c r="AW5" s="667"/>
      <c r="AX5" s="667"/>
      <c r="AY5" s="667"/>
      <c r="AZ5" s="667"/>
      <c r="BA5" s="667"/>
      <c r="BB5" s="667"/>
      <c r="BC5" s="667"/>
      <c r="BD5" s="667"/>
      <c r="BE5" s="667"/>
      <c r="BF5" s="668"/>
      <c r="BG5" s="608">
        <v>3677363</v>
      </c>
      <c r="BH5" s="609"/>
      <c r="BI5" s="609"/>
      <c r="BJ5" s="609"/>
      <c r="BK5" s="609"/>
      <c r="BL5" s="609"/>
      <c r="BM5" s="609"/>
      <c r="BN5" s="610"/>
      <c r="BO5" s="646">
        <v>99.7</v>
      </c>
      <c r="BP5" s="646"/>
      <c r="BQ5" s="646"/>
      <c r="BR5" s="646"/>
      <c r="BS5" s="647">
        <v>368209</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227075</v>
      </c>
      <c r="S6" s="609"/>
      <c r="T6" s="609"/>
      <c r="U6" s="609"/>
      <c r="V6" s="609"/>
      <c r="W6" s="609"/>
      <c r="X6" s="609"/>
      <c r="Y6" s="610"/>
      <c r="Z6" s="646">
        <v>0.9</v>
      </c>
      <c r="AA6" s="646"/>
      <c r="AB6" s="646"/>
      <c r="AC6" s="646"/>
      <c r="AD6" s="647">
        <v>227075</v>
      </c>
      <c r="AE6" s="647"/>
      <c r="AF6" s="647"/>
      <c r="AG6" s="647"/>
      <c r="AH6" s="647"/>
      <c r="AI6" s="647"/>
      <c r="AJ6" s="647"/>
      <c r="AK6" s="647"/>
      <c r="AL6" s="611">
        <v>2</v>
      </c>
      <c r="AM6" s="612"/>
      <c r="AN6" s="612"/>
      <c r="AO6" s="648"/>
      <c r="AP6" s="605" t="s">
        <v>221</v>
      </c>
      <c r="AQ6" s="606"/>
      <c r="AR6" s="606"/>
      <c r="AS6" s="606"/>
      <c r="AT6" s="606"/>
      <c r="AU6" s="606"/>
      <c r="AV6" s="606"/>
      <c r="AW6" s="606"/>
      <c r="AX6" s="606"/>
      <c r="AY6" s="606"/>
      <c r="AZ6" s="606"/>
      <c r="BA6" s="606"/>
      <c r="BB6" s="606"/>
      <c r="BC6" s="606"/>
      <c r="BD6" s="606"/>
      <c r="BE6" s="606"/>
      <c r="BF6" s="607"/>
      <c r="BG6" s="608">
        <v>3677363</v>
      </c>
      <c r="BH6" s="609"/>
      <c r="BI6" s="609"/>
      <c r="BJ6" s="609"/>
      <c r="BK6" s="609"/>
      <c r="BL6" s="609"/>
      <c r="BM6" s="609"/>
      <c r="BN6" s="610"/>
      <c r="BO6" s="646">
        <v>99.7</v>
      </c>
      <c r="BP6" s="646"/>
      <c r="BQ6" s="646"/>
      <c r="BR6" s="646"/>
      <c r="BS6" s="647">
        <v>368209</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106661</v>
      </c>
      <c r="CS6" s="609"/>
      <c r="CT6" s="609"/>
      <c r="CU6" s="609"/>
      <c r="CV6" s="609"/>
      <c r="CW6" s="609"/>
      <c r="CX6" s="609"/>
      <c r="CY6" s="610"/>
      <c r="CZ6" s="690">
        <v>0.5</v>
      </c>
      <c r="DA6" s="672"/>
      <c r="DB6" s="672"/>
      <c r="DC6" s="692"/>
      <c r="DD6" s="614" t="s">
        <v>122</v>
      </c>
      <c r="DE6" s="609"/>
      <c r="DF6" s="609"/>
      <c r="DG6" s="609"/>
      <c r="DH6" s="609"/>
      <c r="DI6" s="609"/>
      <c r="DJ6" s="609"/>
      <c r="DK6" s="609"/>
      <c r="DL6" s="609"/>
      <c r="DM6" s="609"/>
      <c r="DN6" s="609"/>
      <c r="DO6" s="609"/>
      <c r="DP6" s="610"/>
      <c r="DQ6" s="614">
        <v>106657</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1223</v>
      </c>
      <c r="S7" s="609"/>
      <c r="T7" s="609"/>
      <c r="U7" s="609"/>
      <c r="V7" s="609"/>
      <c r="W7" s="609"/>
      <c r="X7" s="609"/>
      <c r="Y7" s="610"/>
      <c r="Z7" s="646">
        <v>0</v>
      </c>
      <c r="AA7" s="646"/>
      <c r="AB7" s="646"/>
      <c r="AC7" s="646"/>
      <c r="AD7" s="647">
        <v>1223</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1317608</v>
      </c>
      <c r="BH7" s="609"/>
      <c r="BI7" s="609"/>
      <c r="BJ7" s="609"/>
      <c r="BK7" s="609"/>
      <c r="BL7" s="609"/>
      <c r="BM7" s="609"/>
      <c r="BN7" s="610"/>
      <c r="BO7" s="646">
        <v>35.700000000000003</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5883178</v>
      </c>
      <c r="CS7" s="609"/>
      <c r="CT7" s="609"/>
      <c r="CU7" s="609"/>
      <c r="CV7" s="609"/>
      <c r="CW7" s="609"/>
      <c r="CX7" s="609"/>
      <c r="CY7" s="610"/>
      <c r="CZ7" s="646">
        <v>25.8</v>
      </c>
      <c r="DA7" s="646"/>
      <c r="DB7" s="646"/>
      <c r="DC7" s="646"/>
      <c r="DD7" s="614">
        <v>846630</v>
      </c>
      <c r="DE7" s="609"/>
      <c r="DF7" s="609"/>
      <c r="DG7" s="609"/>
      <c r="DH7" s="609"/>
      <c r="DI7" s="609"/>
      <c r="DJ7" s="609"/>
      <c r="DK7" s="609"/>
      <c r="DL7" s="609"/>
      <c r="DM7" s="609"/>
      <c r="DN7" s="609"/>
      <c r="DO7" s="609"/>
      <c r="DP7" s="610"/>
      <c r="DQ7" s="614">
        <v>3102323</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26078</v>
      </c>
      <c r="S8" s="609"/>
      <c r="T8" s="609"/>
      <c r="U8" s="609"/>
      <c r="V8" s="609"/>
      <c r="W8" s="609"/>
      <c r="X8" s="609"/>
      <c r="Y8" s="610"/>
      <c r="Z8" s="646">
        <v>0.1</v>
      </c>
      <c r="AA8" s="646"/>
      <c r="AB8" s="646"/>
      <c r="AC8" s="646"/>
      <c r="AD8" s="647">
        <v>26078</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36213</v>
      </c>
      <c r="BH8" s="609"/>
      <c r="BI8" s="609"/>
      <c r="BJ8" s="609"/>
      <c r="BK8" s="609"/>
      <c r="BL8" s="609"/>
      <c r="BM8" s="609"/>
      <c r="BN8" s="610"/>
      <c r="BO8" s="646">
        <v>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4600500</v>
      </c>
      <c r="CS8" s="609"/>
      <c r="CT8" s="609"/>
      <c r="CU8" s="609"/>
      <c r="CV8" s="609"/>
      <c r="CW8" s="609"/>
      <c r="CX8" s="609"/>
      <c r="CY8" s="610"/>
      <c r="CZ8" s="646">
        <v>20.100000000000001</v>
      </c>
      <c r="DA8" s="646"/>
      <c r="DB8" s="646"/>
      <c r="DC8" s="646"/>
      <c r="DD8" s="614">
        <v>114064</v>
      </c>
      <c r="DE8" s="609"/>
      <c r="DF8" s="609"/>
      <c r="DG8" s="609"/>
      <c r="DH8" s="609"/>
      <c r="DI8" s="609"/>
      <c r="DJ8" s="609"/>
      <c r="DK8" s="609"/>
      <c r="DL8" s="609"/>
      <c r="DM8" s="609"/>
      <c r="DN8" s="609"/>
      <c r="DO8" s="609"/>
      <c r="DP8" s="610"/>
      <c r="DQ8" s="614">
        <v>2750546</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33509</v>
      </c>
      <c r="S9" s="609"/>
      <c r="T9" s="609"/>
      <c r="U9" s="609"/>
      <c r="V9" s="609"/>
      <c r="W9" s="609"/>
      <c r="X9" s="609"/>
      <c r="Y9" s="610"/>
      <c r="Z9" s="646">
        <v>0.1</v>
      </c>
      <c r="AA9" s="646"/>
      <c r="AB9" s="646"/>
      <c r="AC9" s="646"/>
      <c r="AD9" s="647">
        <v>33509</v>
      </c>
      <c r="AE9" s="647"/>
      <c r="AF9" s="647"/>
      <c r="AG9" s="647"/>
      <c r="AH9" s="647"/>
      <c r="AI9" s="647"/>
      <c r="AJ9" s="647"/>
      <c r="AK9" s="647"/>
      <c r="AL9" s="611">
        <v>0.3</v>
      </c>
      <c r="AM9" s="612"/>
      <c r="AN9" s="612"/>
      <c r="AO9" s="648"/>
      <c r="AP9" s="605" t="s">
        <v>230</v>
      </c>
      <c r="AQ9" s="606"/>
      <c r="AR9" s="606"/>
      <c r="AS9" s="606"/>
      <c r="AT9" s="606"/>
      <c r="AU9" s="606"/>
      <c r="AV9" s="606"/>
      <c r="AW9" s="606"/>
      <c r="AX9" s="606"/>
      <c r="AY9" s="606"/>
      <c r="AZ9" s="606"/>
      <c r="BA9" s="606"/>
      <c r="BB9" s="606"/>
      <c r="BC9" s="606"/>
      <c r="BD9" s="606"/>
      <c r="BE9" s="606"/>
      <c r="BF9" s="607"/>
      <c r="BG9" s="608">
        <v>957831</v>
      </c>
      <c r="BH9" s="609"/>
      <c r="BI9" s="609"/>
      <c r="BJ9" s="609"/>
      <c r="BK9" s="609"/>
      <c r="BL9" s="609"/>
      <c r="BM9" s="609"/>
      <c r="BN9" s="610"/>
      <c r="BO9" s="646">
        <v>26</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1760410</v>
      </c>
      <c r="CS9" s="609"/>
      <c r="CT9" s="609"/>
      <c r="CU9" s="609"/>
      <c r="CV9" s="609"/>
      <c r="CW9" s="609"/>
      <c r="CX9" s="609"/>
      <c r="CY9" s="610"/>
      <c r="CZ9" s="646">
        <v>7.7</v>
      </c>
      <c r="DA9" s="646"/>
      <c r="DB9" s="646"/>
      <c r="DC9" s="646"/>
      <c r="DD9" s="614">
        <v>332940</v>
      </c>
      <c r="DE9" s="609"/>
      <c r="DF9" s="609"/>
      <c r="DG9" s="609"/>
      <c r="DH9" s="609"/>
      <c r="DI9" s="609"/>
      <c r="DJ9" s="609"/>
      <c r="DK9" s="609"/>
      <c r="DL9" s="609"/>
      <c r="DM9" s="609"/>
      <c r="DN9" s="609"/>
      <c r="DO9" s="609"/>
      <c r="DP9" s="610"/>
      <c r="DQ9" s="614">
        <v>1175970</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77484</v>
      </c>
      <c r="BH10" s="609"/>
      <c r="BI10" s="609"/>
      <c r="BJ10" s="609"/>
      <c r="BK10" s="609"/>
      <c r="BL10" s="609"/>
      <c r="BM10" s="609"/>
      <c r="BN10" s="610"/>
      <c r="BO10" s="646">
        <v>2.1</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23605</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17805</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595111</v>
      </c>
      <c r="S11" s="609"/>
      <c r="T11" s="609"/>
      <c r="U11" s="609"/>
      <c r="V11" s="609"/>
      <c r="W11" s="609"/>
      <c r="X11" s="609"/>
      <c r="Y11" s="610"/>
      <c r="Z11" s="611">
        <v>2.5</v>
      </c>
      <c r="AA11" s="612"/>
      <c r="AB11" s="612"/>
      <c r="AC11" s="613"/>
      <c r="AD11" s="614">
        <v>595111</v>
      </c>
      <c r="AE11" s="609"/>
      <c r="AF11" s="609"/>
      <c r="AG11" s="609"/>
      <c r="AH11" s="609"/>
      <c r="AI11" s="609"/>
      <c r="AJ11" s="609"/>
      <c r="AK11" s="610"/>
      <c r="AL11" s="611">
        <v>5.3</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246080</v>
      </c>
      <c r="BH11" s="609"/>
      <c r="BI11" s="609"/>
      <c r="BJ11" s="609"/>
      <c r="BK11" s="609"/>
      <c r="BL11" s="609"/>
      <c r="BM11" s="609"/>
      <c r="BN11" s="610"/>
      <c r="BO11" s="646">
        <v>6.7</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963126</v>
      </c>
      <c r="CS11" s="609"/>
      <c r="CT11" s="609"/>
      <c r="CU11" s="609"/>
      <c r="CV11" s="609"/>
      <c r="CW11" s="609"/>
      <c r="CX11" s="609"/>
      <c r="CY11" s="610"/>
      <c r="CZ11" s="646">
        <v>4.2</v>
      </c>
      <c r="DA11" s="646"/>
      <c r="DB11" s="646"/>
      <c r="DC11" s="646"/>
      <c r="DD11" s="614">
        <v>306613</v>
      </c>
      <c r="DE11" s="609"/>
      <c r="DF11" s="609"/>
      <c r="DG11" s="609"/>
      <c r="DH11" s="609"/>
      <c r="DI11" s="609"/>
      <c r="DJ11" s="609"/>
      <c r="DK11" s="609"/>
      <c r="DL11" s="609"/>
      <c r="DM11" s="609"/>
      <c r="DN11" s="609"/>
      <c r="DO11" s="609"/>
      <c r="DP11" s="610"/>
      <c r="DQ11" s="614">
        <v>511111</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4648</v>
      </c>
      <c r="S12" s="609"/>
      <c r="T12" s="609"/>
      <c r="U12" s="609"/>
      <c r="V12" s="609"/>
      <c r="W12" s="609"/>
      <c r="X12" s="609"/>
      <c r="Y12" s="610"/>
      <c r="Z12" s="646">
        <v>0</v>
      </c>
      <c r="AA12" s="646"/>
      <c r="AB12" s="646"/>
      <c r="AC12" s="646"/>
      <c r="AD12" s="647">
        <v>4648</v>
      </c>
      <c r="AE12" s="647"/>
      <c r="AF12" s="647"/>
      <c r="AG12" s="647"/>
      <c r="AH12" s="647"/>
      <c r="AI12" s="647"/>
      <c r="AJ12" s="647"/>
      <c r="AK12" s="647"/>
      <c r="AL12" s="611">
        <v>0</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2099148</v>
      </c>
      <c r="BH12" s="609"/>
      <c r="BI12" s="609"/>
      <c r="BJ12" s="609"/>
      <c r="BK12" s="609"/>
      <c r="BL12" s="609"/>
      <c r="BM12" s="609"/>
      <c r="BN12" s="610"/>
      <c r="BO12" s="646">
        <v>56.9</v>
      </c>
      <c r="BP12" s="646"/>
      <c r="BQ12" s="646"/>
      <c r="BR12" s="646"/>
      <c r="BS12" s="647">
        <v>368209</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1441309</v>
      </c>
      <c r="CS12" s="609"/>
      <c r="CT12" s="609"/>
      <c r="CU12" s="609"/>
      <c r="CV12" s="609"/>
      <c r="CW12" s="609"/>
      <c r="CX12" s="609"/>
      <c r="CY12" s="610"/>
      <c r="CZ12" s="646">
        <v>6.3</v>
      </c>
      <c r="DA12" s="646"/>
      <c r="DB12" s="646"/>
      <c r="DC12" s="646"/>
      <c r="DD12" s="614">
        <v>282961</v>
      </c>
      <c r="DE12" s="609"/>
      <c r="DF12" s="609"/>
      <c r="DG12" s="609"/>
      <c r="DH12" s="609"/>
      <c r="DI12" s="609"/>
      <c r="DJ12" s="609"/>
      <c r="DK12" s="609"/>
      <c r="DL12" s="609"/>
      <c r="DM12" s="609"/>
      <c r="DN12" s="609"/>
      <c r="DO12" s="609"/>
      <c r="DP12" s="610"/>
      <c r="DQ12" s="614">
        <v>556559</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v>1368</v>
      </c>
      <c r="S13" s="609"/>
      <c r="T13" s="609"/>
      <c r="U13" s="609"/>
      <c r="V13" s="609"/>
      <c r="W13" s="609"/>
      <c r="X13" s="609"/>
      <c r="Y13" s="610"/>
      <c r="Z13" s="646">
        <v>0</v>
      </c>
      <c r="AA13" s="646"/>
      <c r="AB13" s="646"/>
      <c r="AC13" s="646"/>
      <c r="AD13" s="647">
        <v>1368</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2094809</v>
      </c>
      <c r="BH13" s="609"/>
      <c r="BI13" s="609"/>
      <c r="BJ13" s="609"/>
      <c r="BK13" s="609"/>
      <c r="BL13" s="609"/>
      <c r="BM13" s="609"/>
      <c r="BN13" s="610"/>
      <c r="BO13" s="646">
        <v>56.8</v>
      </c>
      <c r="BP13" s="646"/>
      <c r="BQ13" s="646"/>
      <c r="BR13" s="646"/>
      <c r="BS13" s="647">
        <v>368209</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3390849</v>
      </c>
      <c r="CS13" s="609"/>
      <c r="CT13" s="609"/>
      <c r="CU13" s="609"/>
      <c r="CV13" s="609"/>
      <c r="CW13" s="609"/>
      <c r="CX13" s="609"/>
      <c r="CY13" s="610"/>
      <c r="CZ13" s="646">
        <v>14.8</v>
      </c>
      <c r="DA13" s="646"/>
      <c r="DB13" s="646"/>
      <c r="DC13" s="646"/>
      <c r="DD13" s="614">
        <v>889691</v>
      </c>
      <c r="DE13" s="609"/>
      <c r="DF13" s="609"/>
      <c r="DG13" s="609"/>
      <c r="DH13" s="609"/>
      <c r="DI13" s="609"/>
      <c r="DJ13" s="609"/>
      <c r="DK13" s="609"/>
      <c r="DL13" s="609"/>
      <c r="DM13" s="609"/>
      <c r="DN13" s="609"/>
      <c r="DO13" s="609"/>
      <c r="DP13" s="610"/>
      <c r="DQ13" s="614">
        <v>2353192</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103153</v>
      </c>
      <c r="BH14" s="609"/>
      <c r="BI14" s="609"/>
      <c r="BJ14" s="609"/>
      <c r="BK14" s="609"/>
      <c r="BL14" s="609"/>
      <c r="BM14" s="609"/>
      <c r="BN14" s="610"/>
      <c r="BO14" s="646">
        <v>2.8</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920694</v>
      </c>
      <c r="CS14" s="609"/>
      <c r="CT14" s="609"/>
      <c r="CU14" s="609"/>
      <c r="CV14" s="609"/>
      <c r="CW14" s="609"/>
      <c r="CX14" s="609"/>
      <c r="CY14" s="610"/>
      <c r="CZ14" s="646">
        <v>4</v>
      </c>
      <c r="DA14" s="646"/>
      <c r="DB14" s="646"/>
      <c r="DC14" s="646"/>
      <c r="DD14" s="614">
        <v>208616</v>
      </c>
      <c r="DE14" s="609"/>
      <c r="DF14" s="609"/>
      <c r="DG14" s="609"/>
      <c r="DH14" s="609"/>
      <c r="DI14" s="609"/>
      <c r="DJ14" s="609"/>
      <c r="DK14" s="609"/>
      <c r="DL14" s="609"/>
      <c r="DM14" s="609"/>
      <c r="DN14" s="609"/>
      <c r="DO14" s="609"/>
      <c r="DP14" s="610"/>
      <c r="DQ14" s="614">
        <v>683934</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23245</v>
      </c>
      <c r="S15" s="609"/>
      <c r="T15" s="609"/>
      <c r="U15" s="609"/>
      <c r="V15" s="609"/>
      <c r="W15" s="609"/>
      <c r="X15" s="609"/>
      <c r="Y15" s="610"/>
      <c r="Z15" s="646">
        <v>0.1</v>
      </c>
      <c r="AA15" s="646"/>
      <c r="AB15" s="646"/>
      <c r="AC15" s="646"/>
      <c r="AD15" s="647">
        <v>23245</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157448</v>
      </c>
      <c r="BH15" s="609"/>
      <c r="BI15" s="609"/>
      <c r="BJ15" s="609"/>
      <c r="BK15" s="609"/>
      <c r="BL15" s="609"/>
      <c r="BM15" s="609"/>
      <c r="BN15" s="610"/>
      <c r="BO15" s="646">
        <v>4.3</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1811209</v>
      </c>
      <c r="CS15" s="609"/>
      <c r="CT15" s="609"/>
      <c r="CU15" s="609"/>
      <c r="CV15" s="609"/>
      <c r="CW15" s="609"/>
      <c r="CX15" s="609"/>
      <c r="CY15" s="610"/>
      <c r="CZ15" s="646">
        <v>7.9</v>
      </c>
      <c r="DA15" s="646"/>
      <c r="DB15" s="646"/>
      <c r="DC15" s="646"/>
      <c r="DD15" s="614">
        <v>270742</v>
      </c>
      <c r="DE15" s="609"/>
      <c r="DF15" s="609"/>
      <c r="DG15" s="609"/>
      <c r="DH15" s="609"/>
      <c r="DI15" s="609"/>
      <c r="DJ15" s="609"/>
      <c r="DK15" s="609"/>
      <c r="DL15" s="609"/>
      <c r="DM15" s="609"/>
      <c r="DN15" s="609"/>
      <c r="DO15" s="609"/>
      <c r="DP15" s="610"/>
      <c r="DQ15" s="614">
        <v>1281723</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55370</v>
      </c>
      <c r="S16" s="609"/>
      <c r="T16" s="609"/>
      <c r="U16" s="609"/>
      <c r="V16" s="609"/>
      <c r="W16" s="609"/>
      <c r="X16" s="609"/>
      <c r="Y16" s="610"/>
      <c r="Z16" s="646">
        <v>0.2</v>
      </c>
      <c r="AA16" s="646"/>
      <c r="AB16" s="646"/>
      <c r="AC16" s="646"/>
      <c r="AD16" s="647">
        <v>55370</v>
      </c>
      <c r="AE16" s="647"/>
      <c r="AF16" s="647"/>
      <c r="AG16" s="647"/>
      <c r="AH16" s="647"/>
      <c r="AI16" s="647"/>
      <c r="AJ16" s="647"/>
      <c r="AK16" s="647"/>
      <c r="AL16" s="611">
        <v>0.5</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v>6</v>
      </c>
      <c r="BH16" s="609"/>
      <c r="BI16" s="609"/>
      <c r="BJ16" s="609"/>
      <c r="BK16" s="609"/>
      <c r="BL16" s="609"/>
      <c r="BM16" s="609"/>
      <c r="BN16" s="610"/>
      <c r="BO16" s="646">
        <v>0</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234076</v>
      </c>
      <c r="CS16" s="609"/>
      <c r="CT16" s="609"/>
      <c r="CU16" s="609"/>
      <c r="CV16" s="609"/>
      <c r="CW16" s="609"/>
      <c r="CX16" s="609"/>
      <c r="CY16" s="610"/>
      <c r="CZ16" s="646">
        <v>1</v>
      </c>
      <c r="DA16" s="646"/>
      <c r="DB16" s="646"/>
      <c r="DC16" s="646"/>
      <c r="DD16" s="614" t="s">
        <v>122</v>
      </c>
      <c r="DE16" s="609"/>
      <c r="DF16" s="609"/>
      <c r="DG16" s="609"/>
      <c r="DH16" s="609"/>
      <c r="DI16" s="609"/>
      <c r="DJ16" s="609"/>
      <c r="DK16" s="609"/>
      <c r="DL16" s="609"/>
      <c r="DM16" s="609"/>
      <c r="DN16" s="609"/>
      <c r="DO16" s="609"/>
      <c r="DP16" s="610"/>
      <c r="DQ16" s="614">
        <v>87092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115663</v>
      </c>
      <c r="S17" s="609"/>
      <c r="T17" s="609"/>
      <c r="U17" s="609"/>
      <c r="V17" s="609"/>
      <c r="W17" s="609"/>
      <c r="X17" s="609"/>
      <c r="Y17" s="610"/>
      <c r="Z17" s="646">
        <v>0.5</v>
      </c>
      <c r="AA17" s="646"/>
      <c r="AB17" s="646"/>
      <c r="AC17" s="646"/>
      <c r="AD17" s="647">
        <v>115663</v>
      </c>
      <c r="AE17" s="647"/>
      <c r="AF17" s="647"/>
      <c r="AG17" s="647"/>
      <c r="AH17" s="647"/>
      <c r="AI17" s="647"/>
      <c r="AJ17" s="647"/>
      <c r="AK17" s="647"/>
      <c r="AL17" s="611">
        <v>1</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1703670</v>
      </c>
      <c r="CS17" s="609"/>
      <c r="CT17" s="609"/>
      <c r="CU17" s="609"/>
      <c r="CV17" s="609"/>
      <c r="CW17" s="609"/>
      <c r="CX17" s="609"/>
      <c r="CY17" s="610"/>
      <c r="CZ17" s="646">
        <v>7.5</v>
      </c>
      <c r="DA17" s="646"/>
      <c r="DB17" s="646"/>
      <c r="DC17" s="646"/>
      <c r="DD17" s="614" t="s">
        <v>122</v>
      </c>
      <c r="DE17" s="609"/>
      <c r="DF17" s="609"/>
      <c r="DG17" s="609"/>
      <c r="DH17" s="609"/>
      <c r="DI17" s="609"/>
      <c r="DJ17" s="609"/>
      <c r="DK17" s="609"/>
      <c r="DL17" s="609"/>
      <c r="DM17" s="609"/>
      <c r="DN17" s="609"/>
      <c r="DO17" s="609"/>
      <c r="DP17" s="610"/>
      <c r="DQ17" s="614">
        <v>1703670</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13527</v>
      </c>
      <c r="S18" s="609"/>
      <c r="T18" s="609"/>
      <c r="U18" s="609"/>
      <c r="V18" s="609"/>
      <c r="W18" s="609"/>
      <c r="X18" s="609"/>
      <c r="Y18" s="610"/>
      <c r="Z18" s="646">
        <v>0.1</v>
      </c>
      <c r="AA18" s="646"/>
      <c r="AB18" s="646"/>
      <c r="AC18" s="646"/>
      <c r="AD18" s="647">
        <v>13527</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98344</v>
      </c>
      <c r="S19" s="609"/>
      <c r="T19" s="609"/>
      <c r="U19" s="609"/>
      <c r="V19" s="609"/>
      <c r="W19" s="609"/>
      <c r="X19" s="609"/>
      <c r="Y19" s="610"/>
      <c r="Z19" s="646">
        <v>0.4</v>
      </c>
      <c r="AA19" s="646"/>
      <c r="AB19" s="646"/>
      <c r="AC19" s="646"/>
      <c r="AD19" s="647">
        <v>98344</v>
      </c>
      <c r="AE19" s="647"/>
      <c r="AF19" s="647"/>
      <c r="AG19" s="647"/>
      <c r="AH19" s="647"/>
      <c r="AI19" s="647"/>
      <c r="AJ19" s="647"/>
      <c r="AK19" s="647"/>
      <c r="AL19" s="611">
        <v>0.9</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10716</v>
      </c>
      <c r="BH19" s="609"/>
      <c r="BI19" s="609"/>
      <c r="BJ19" s="609"/>
      <c r="BK19" s="609"/>
      <c r="BL19" s="609"/>
      <c r="BM19" s="609"/>
      <c r="BN19" s="610"/>
      <c r="BO19" s="646">
        <v>0.3</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3792</v>
      </c>
      <c r="S20" s="609"/>
      <c r="T20" s="609"/>
      <c r="U20" s="609"/>
      <c r="V20" s="609"/>
      <c r="W20" s="609"/>
      <c r="X20" s="609"/>
      <c r="Y20" s="610"/>
      <c r="Z20" s="646">
        <v>0</v>
      </c>
      <c r="AA20" s="646"/>
      <c r="AB20" s="646"/>
      <c r="AC20" s="646"/>
      <c r="AD20" s="647">
        <v>3792</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10716</v>
      </c>
      <c r="BH20" s="609"/>
      <c r="BI20" s="609"/>
      <c r="BJ20" s="609"/>
      <c r="BK20" s="609"/>
      <c r="BL20" s="609"/>
      <c r="BM20" s="609"/>
      <c r="BN20" s="610"/>
      <c r="BO20" s="646">
        <v>0.3</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22839287</v>
      </c>
      <c r="CS20" s="609"/>
      <c r="CT20" s="609"/>
      <c r="CU20" s="609"/>
      <c r="CV20" s="609"/>
      <c r="CW20" s="609"/>
      <c r="CX20" s="609"/>
      <c r="CY20" s="610"/>
      <c r="CZ20" s="646">
        <v>100</v>
      </c>
      <c r="DA20" s="646"/>
      <c r="DB20" s="646"/>
      <c r="DC20" s="646"/>
      <c r="DD20" s="614">
        <v>3252257</v>
      </c>
      <c r="DE20" s="609"/>
      <c r="DF20" s="609"/>
      <c r="DG20" s="609"/>
      <c r="DH20" s="609"/>
      <c r="DI20" s="609"/>
      <c r="DJ20" s="609"/>
      <c r="DK20" s="609"/>
      <c r="DL20" s="609"/>
      <c r="DM20" s="609"/>
      <c r="DN20" s="609"/>
      <c r="DO20" s="609"/>
      <c r="DP20" s="610"/>
      <c r="DQ20" s="614">
        <v>14330582</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7732988</v>
      </c>
      <c r="S21" s="609"/>
      <c r="T21" s="609"/>
      <c r="U21" s="609"/>
      <c r="V21" s="609"/>
      <c r="W21" s="609"/>
      <c r="X21" s="609"/>
      <c r="Y21" s="610"/>
      <c r="Z21" s="646">
        <v>32</v>
      </c>
      <c r="AA21" s="646"/>
      <c r="AB21" s="646"/>
      <c r="AC21" s="646"/>
      <c r="AD21" s="647">
        <v>6354073</v>
      </c>
      <c r="AE21" s="647"/>
      <c r="AF21" s="647"/>
      <c r="AG21" s="647"/>
      <c r="AH21" s="647"/>
      <c r="AI21" s="647"/>
      <c r="AJ21" s="647"/>
      <c r="AK21" s="647"/>
      <c r="AL21" s="611">
        <v>56.8</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10716</v>
      </c>
      <c r="BH21" s="609"/>
      <c r="BI21" s="609"/>
      <c r="BJ21" s="609"/>
      <c r="BK21" s="609"/>
      <c r="BL21" s="609"/>
      <c r="BM21" s="609"/>
      <c r="BN21" s="610"/>
      <c r="BO21" s="646">
        <v>0.3</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6354073</v>
      </c>
      <c r="S22" s="609"/>
      <c r="T22" s="609"/>
      <c r="U22" s="609"/>
      <c r="V22" s="609"/>
      <c r="W22" s="609"/>
      <c r="X22" s="609"/>
      <c r="Y22" s="610"/>
      <c r="Z22" s="646">
        <v>26.3</v>
      </c>
      <c r="AA22" s="646"/>
      <c r="AB22" s="646"/>
      <c r="AC22" s="646"/>
      <c r="AD22" s="647">
        <v>6354073</v>
      </c>
      <c r="AE22" s="647"/>
      <c r="AF22" s="647"/>
      <c r="AG22" s="647"/>
      <c r="AH22" s="647"/>
      <c r="AI22" s="647"/>
      <c r="AJ22" s="647"/>
      <c r="AK22" s="647"/>
      <c r="AL22" s="611">
        <v>56.8</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1378915</v>
      </c>
      <c r="S23" s="609"/>
      <c r="T23" s="609"/>
      <c r="U23" s="609"/>
      <c r="V23" s="609"/>
      <c r="W23" s="609"/>
      <c r="X23" s="609"/>
      <c r="Y23" s="610"/>
      <c r="Z23" s="646">
        <v>5.7</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7282005</v>
      </c>
      <c r="CS24" s="664"/>
      <c r="CT24" s="664"/>
      <c r="CU24" s="664"/>
      <c r="CV24" s="664"/>
      <c r="CW24" s="664"/>
      <c r="CX24" s="664"/>
      <c r="CY24" s="689"/>
      <c r="CZ24" s="690">
        <v>31.9</v>
      </c>
      <c r="DA24" s="672"/>
      <c r="DB24" s="672"/>
      <c r="DC24" s="692"/>
      <c r="DD24" s="688">
        <v>5862152</v>
      </c>
      <c r="DE24" s="664"/>
      <c r="DF24" s="664"/>
      <c r="DG24" s="664"/>
      <c r="DH24" s="664"/>
      <c r="DI24" s="664"/>
      <c r="DJ24" s="664"/>
      <c r="DK24" s="689"/>
      <c r="DL24" s="688">
        <v>5591086</v>
      </c>
      <c r="DM24" s="664"/>
      <c r="DN24" s="664"/>
      <c r="DO24" s="664"/>
      <c r="DP24" s="664"/>
      <c r="DQ24" s="664"/>
      <c r="DR24" s="664"/>
      <c r="DS24" s="664"/>
      <c r="DT24" s="664"/>
      <c r="DU24" s="664"/>
      <c r="DV24" s="689"/>
      <c r="DW24" s="690">
        <v>49.9</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12504357</v>
      </c>
      <c r="S25" s="609"/>
      <c r="T25" s="609"/>
      <c r="U25" s="609"/>
      <c r="V25" s="609"/>
      <c r="W25" s="609"/>
      <c r="X25" s="609"/>
      <c r="Y25" s="610"/>
      <c r="Z25" s="646">
        <v>51.7</v>
      </c>
      <c r="AA25" s="646"/>
      <c r="AB25" s="646"/>
      <c r="AC25" s="646"/>
      <c r="AD25" s="647">
        <v>11125442</v>
      </c>
      <c r="AE25" s="647"/>
      <c r="AF25" s="647"/>
      <c r="AG25" s="647"/>
      <c r="AH25" s="647"/>
      <c r="AI25" s="647"/>
      <c r="AJ25" s="647"/>
      <c r="AK25" s="647"/>
      <c r="AL25" s="611">
        <v>99.4</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3317264</v>
      </c>
      <c r="CS25" s="621"/>
      <c r="CT25" s="621"/>
      <c r="CU25" s="621"/>
      <c r="CV25" s="621"/>
      <c r="CW25" s="621"/>
      <c r="CX25" s="621"/>
      <c r="CY25" s="622"/>
      <c r="CZ25" s="611">
        <v>14.5</v>
      </c>
      <c r="DA25" s="623"/>
      <c r="DB25" s="623"/>
      <c r="DC25" s="624"/>
      <c r="DD25" s="614">
        <v>3152438</v>
      </c>
      <c r="DE25" s="621"/>
      <c r="DF25" s="621"/>
      <c r="DG25" s="621"/>
      <c r="DH25" s="621"/>
      <c r="DI25" s="621"/>
      <c r="DJ25" s="621"/>
      <c r="DK25" s="622"/>
      <c r="DL25" s="614">
        <v>3146028</v>
      </c>
      <c r="DM25" s="621"/>
      <c r="DN25" s="621"/>
      <c r="DO25" s="621"/>
      <c r="DP25" s="621"/>
      <c r="DQ25" s="621"/>
      <c r="DR25" s="621"/>
      <c r="DS25" s="621"/>
      <c r="DT25" s="621"/>
      <c r="DU25" s="621"/>
      <c r="DV25" s="622"/>
      <c r="DW25" s="611">
        <v>28.1</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1493</v>
      </c>
      <c r="S26" s="609"/>
      <c r="T26" s="609"/>
      <c r="U26" s="609"/>
      <c r="V26" s="609"/>
      <c r="W26" s="609"/>
      <c r="X26" s="609"/>
      <c r="Y26" s="610"/>
      <c r="Z26" s="646">
        <v>0</v>
      </c>
      <c r="AA26" s="646"/>
      <c r="AB26" s="646"/>
      <c r="AC26" s="646"/>
      <c r="AD26" s="647">
        <v>1493</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2255570</v>
      </c>
      <c r="CS26" s="609"/>
      <c r="CT26" s="609"/>
      <c r="CU26" s="609"/>
      <c r="CV26" s="609"/>
      <c r="CW26" s="609"/>
      <c r="CX26" s="609"/>
      <c r="CY26" s="610"/>
      <c r="CZ26" s="611">
        <v>9.9</v>
      </c>
      <c r="DA26" s="623"/>
      <c r="DB26" s="623"/>
      <c r="DC26" s="624"/>
      <c r="DD26" s="614">
        <v>2133520</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144876</v>
      </c>
      <c r="S27" s="609"/>
      <c r="T27" s="609"/>
      <c r="U27" s="609"/>
      <c r="V27" s="609"/>
      <c r="W27" s="609"/>
      <c r="X27" s="609"/>
      <c r="Y27" s="610"/>
      <c r="Z27" s="646">
        <v>0.6</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3688079</v>
      </c>
      <c r="BH27" s="609"/>
      <c r="BI27" s="609"/>
      <c r="BJ27" s="609"/>
      <c r="BK27" s="609"/>
      <c r="BL27" s="609"/>
      <c r="BM27" s="609"/>
      <c r="BN27" s="610"/>
      <c r="BO27" s="646">
        <v>100</v>
      </c>
      <c r="BP27" s="646"/>
      <c r="BQ27" s="646"/>
      <c r="BR27" s="646"/>
      <c r="BS27" s="647">
        <v>368209</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2261071</v>
      </c>
      <c r="CS27" s="621"/>
      <c r="CT27" s="621"/>
      <c r="CU27" s="621"/>
      <c r="CV27" s="621"/>
      <c r="CW27" s="621"/>
      <c r="CX27" s="621"/>
      <c r="CY27" s="622"/>
      <c r="CZ27" s="611">
        <v>9.9</v>
      </c>
      <c r="DA27" s="623"/>
      <c r="DB27" s="623"/>
      <c r="DC27" s="624"/>
      <c r="DD27" s="614">
        <v>1006044</v>
      </c>
      <c r="DE27" s="621"/>
      <c r="DF27" s="621"/>
      <c r="DG27" s="621"/>
      <c r="DH27" s="621"/>
      <c r="DI27" s="621"/>
      <c r="DJ27" s="621"/>
      <c r="DK27" s="622"/>
      <c r="DL27" s="614">
        <v>741388</v>
      </c>
      <c r="DM27" s="621"/>
      <c r="DN27" s="621"/>
      <c r="DO27" s="621"/>
      <c r="DP27" s="621"/>
      <c r="DQ27" s="621"/>
      <c r="DR27" s="621"/>
      <c r="DS27" s="621"/>
      <c r="DT27" s="621"/>
      <c r="DU27" s="621"/>
      <c r="DV27" s="622"/>
      <c r="DW27" s="611">
        <v>6.6</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183690</v>
      </c>
      <c r="S28" s="609"/>
      <c r="T28" s="609"/>
      <c r="U28" s="609"/>
      <c r="V28" s="609"/>
      <c r="W28" s="609"/>
      <c r="X28" s="609"/>
      <c r="Y28" s="610"/>
      <c r="Z28" s="646">
        <v>0.8</v>
      </c>
      <c r="AA28" s="646"/>
      <c r="AB28" s="646"/>
      <c r="AC28" s="646"/>
      <c r="AD28" s="647">
        <v>52584</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1703670</v>
      </c>
      <c r="CS28" s="609"/>
      <c r="CT28" s="609"/>
      <c r="CU28" s="609"/>
      <c r="CV28" s="609"/>
      <c r="CW28" s="609"/>
      <c r="CX28" s="609"/>
      <c r="CY28" s="610"/>
      <c r="CZ28" s="611">
        <v>7.5</v>
      </c>
      <c r="DA28" s="623"/>
      <c r="DB28" s="623"/>
      <c r="DC28" s="624"/>
      <c r="DD28" s="614">
        <v>1703670</v>
      </c>
      <c r="DE28" s="609"/>
      <c r="DF28" s="609"/>
      <c r="DG28" s="609"/>
      <c r="DH28" s="609"/>
      <c r="DI28" s="609"/>
      <c r="DJ28" s="609"/>
      <c r="DK28" s="610"/>
      <c r="DL28" s="614">
        <v>1703670</v>
      </c>
      <c r="DM28" s="609"/>
      <c r="DN28" s="609"/>
      <c r="DO28" s="609"/>
      <c r="DP28" s="609"/>
      <c r="DQ28" s="609"/>
      <c r="DR28" s="609"/>
      <c r="DS28" s="609"/>
      <c r="DT28" s="609"/>
      <c r="DU28" s="609"/>
      <c r="DV28" s="610"/>
      <c r="DW28" s="611">
        <v>15.2</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70151</v>
      </c>
      <c r="S29" s="609"/>
      <c r="T29" s="609"/>
      <c r="U29" s="609"/>
      <c r="V29" s="609"/>
      <c r="W29" s="609"/>
      <c r="X29" s="609"/>
      <c r="Y29" s="610"/>
      <c r="Z29" s="646">
        <v>0.3</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1703670</v>
      </c>
      <c r="CS29" s="621"/>
      <c r="CT29" s="621"/>
      <c r="CU29" s="621"/>
      <c r="CV29" s="621"/>
      <c r="CW29" s="621"/>
      <c r="CX29" s="621"/>
      <c r="CY29" s="622"/>
      <c r="CZ29" s="611">
        <v>7.5</v>
      </c>
      <c r="DA29" s="623"/>
      <c r="DB29" s="623"/>
      <c r="DC29" s="624"/>
      <c r="DD29" s="614">
        <v>1703670</v>
      </c>
      <c r="DE29" s="621"/>
      <c r="DF29" s="621"/>
      <c r="DG29" s="621"/>
      <c r="DH29" s="621"/>
      <c r="DI29" s="621"/>
      <c r="DJ29" s="621"/>
      <c r="DK29" s="622"/>
      <c r="DL29" s="614">
        <v>1703670</v>
      </c>
      <c r="DM29" s="621"/>
      <c r="DN29" s="621"/>
      <c r="DO29" s="621"/>
      <c r="DP29" s="621"/>
      <c r="DQ29" s="621"/>
      <c r="DR29" s="621"/>
      <c r="DS29" s="621"/>
      <c r="DT29" s="621"/>
      <c r="DU29" s="621"/>
      <c r="DV29" s="622"/>
      <c r="DW29" s="611">
        <v>15.2</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1928408</v>
      </c>
      <c r="S30" s="609"/>
      <c r="T30" s="609"/>
      <c r="U30" s="609"/>
      <c r="V30" s="609"/>
      <c r="W30" s="609"/>
      <c r="X30" s="609"/>
      <c r="Y30" s="610"/>
      <c r="Z30" s="646">
        <v>8</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1680055</v>
      </c>
      <c r="CS30" s="609"/>
      <c r="CT30" s="609"/>
      <c r="CU30" s="609"/>
      <c r="CV30" s="609"/>
      <c r="CW30" s="609"/>
      <c r="CX30" s="609"/>
      <c r="CY30" s="610"/>
      <c r="CZ30" s="611">
        <v>7.4</v>
      </c>
      <c r="DA30" s="623"/>
      <c r="DB30" s="623"/>
      <c r="DC30" s="624"/>
      <c r="DD30" s="614">
        <v>1680055</v>
      </c>
      <c r="DE30" s="609"/>
      <c r="DF30" s="609"/>
      <c r="DG30" s="609"/>
      <c r="DH30" s="609"/>
      <c r="DI30" s="609"/>
      <c r="DJ30" s="609"/>
      <c r="DK30" s="610"/>
      <c r="DL30" s="614">
        <v>1680055</v>
      </c>
      <c r="DM30" s="609"/>
      <c r="DN30" s="609"/>
      <c r="DO30" s="609"/>
      <c r="DP30" s="609"/>
      <c r="DQ30" s="609"/>
      <c r="DR30" s="609"/>
      <c r="DS30" s="609"/>
      <c r="DT30" s="609"/>
      <c r="DU30" s="609"/>
      <c r="DV30" s="610"/>
      <c r="DW30" s="611">
        <v>15</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99.7</v>
      </c>
      <c r="BH31" s="671"/>
      <c r="BI31" s="671"/>
      <c r="BJ31" s="671"/>
      <c r="BK31" s="671"/>
      <c r="BL31" s="671"/>
      <c r="BM31" s="672">
        <v>99</v>
      </c>
      <c r="BN31" s="671"/>
      <c r="BO31" s="671"/>
      <c r="BP31" s="671"/>
      <c r="BQ31" s="673"/>
      <c r="BR31" s="670">
        <v>99.7</v>
      </c>
      <c r="BS31" s="671"/>
      <c r="BT31" s="671"/>
      <c r="BU31" s="671"/>
      <c r="BV31" s="671"/>
      <c r="BW31" s="671"/>
      <c r="BX31" s="672">
        <v>99.1</v>
      </c>
      <c r="BY31" s="671"/>
      <c r="BZ31" s="671"/>
      <c r="CA31" s="671"/>
      <c r="CB31" s="673"/>
      <c r="CD31" s="629"/>
      <c r="CE31" s="630"/>
      <c r="CF31" s="605" t="s">
        <v>300</v>
      </c>
      <c r="CG31" s="606"/>
      <c r="CH31" s="606"/>
      <c r="CI31" s="606"/>
      <c r="CJ31" s="606"/>
      <c r="CK31" s="606"/>
      <c r="CL31" s="606"/>
      <c r="CM31" s="606"/>
      <c r="CN31" s="606"/>
      <c r="CO31" s="606"/>
      <c r="CP31" s="606"/>
      <c r="CQ31" s="607"/>
      <c r="CR31" s="608">
        <v>23615</v>
      </c>
      <c r="CS31" s="621"/>
      <c r="CT31" s="621"/>
      <c r="CU31" s="621"/>
      <c r="CV31" s="621"/>
      <c r="CW31" s="621"/>
      <c r="CX31" s="621"/>
      <c r="CY31" s="622"/>
      <c r="CZ31" s="611">
        <v>0.1</v>
      </c>
      <c r="DA31" s="623"/>
      <c r="DB31" s="623"/>
      <c r="DC31" s="624"/>
      <c r="DD31" s="614">
        <v>23615</v>
      </c>
      <c r="DE31" s="621"/>
      <c r="DF31" s="621"/>
      <c r="DG31" s="621"/>
      <c r="DH31" s="621"/>
      <c r="DI31" s="621"/>
      <c r="DJ31" s="621"/>
      <c r="DK31" s="622"/>
      <c r="DL31" s="614">
        <v>23615</v>
      </c>
      <c r="DM31" s="621"/>
      <c r="DN31" s="621"/>
      <c r="DO31" s="621"/>
      <c r="DP31" s="621"/>
      <c r="DQ31" s="621"/>
      <c r="DR31" s="621"/>
      <c r="DS31" s="621"/>
      <c r="DT31" s="621"/>
      <c r="DU31" s="621"/>
      <c r="DV31" s="622"/>
      <c r="DW31" s="611">
        <v>0.2</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1181657</v>
      </c>
      <c r="S32" s="609"/>
      <c r="T32" s="609"/>
      <c r="U32" s="609"/>
      <c r="V32" s="609"/>
      <c r="W32" s="609"/>
      <c r="X32" s="609"/>
      <c r="Y32" s="610"/>
      <c r="Z32" s="646">
        <v>4.9000000000000004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99.8</v>
      </c>
      <c r="BH32" s="621"/>
      <c r="BI32" s="621"/>
      <c r="BJ32" s="621"/>
      <c r="BK32" s="621"/>
      <c r="BL32" s="621"/>
      <c r="BM32" s="612">
        <v>99.1</v>
      </c>
      <c r="BN32" s="621"/>
      <c r="BO32" s="621"/>
      <c r="BP32" s="621"/>
      <c r="BQ32" s="644"/>
      <c r="BR32" s="674">
        <v>99.7</v>
      </c>
      <c r="BS32" s="621"/>
      <c r="BT32" s="621"/>
      <c r="BU32" s="621"/>
      <c r="BV32" s="621"/>
      <c r="BW32" s="621"/>
      <c r="BX32" s="612">
        <v>99.1</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58371</v>
      </c>
      <c r="S33" s="609"/>
      <c r="T33" s="609"/>
      <c r="U33" s="609"/>
      <c r="V33" s="609"/>
      <c r="W33" s="609"/>
      <c r="X33" s="609"/>
      <c r="Y33" s="610"/>
      <c r="Z33" s="646">
        <v>0.2</v>
      </c>
      <c r="AA33" s="646"/>
      <c r="AB33" s="646"/>
      <c r="AC33" s="646"/>
      <c r="AD33" s="647">
        <v>9525</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99.7</v>
      </c>
      <c r="BH33" s="593"/>
      <c r="BI33" s="593"/>
      <c r="BJ33" s="593"/>
      <c r="BK33" s="593"/>
      <c r="BL33" s="593"/>
      <c r="BM33" s="639">
        <v>98.8</v>
      </c>
      <c r="BN33" s="593"/>
      <c r="BO33" s="593"/>
      <c r="BP33" s="593"/>
      <c r="BQ33" s="656"/>
      <c r="BR33" s="669">
        <v>99.7</v>
      </c>
      <c r="BS33" s="593"/>
      <c r="BT33" s="593"/>
      <c r="BU33" s="593"/>
      <c r="BV33" s="593"/>
      <c r="BW33" s="593"/>
      <c r="BX33" s="639">
        <v>98.9</v>
      </c>
      <c r="BY33" s="593"/>
      <c r="BZ33" s="593"/>
      <c r="CA33" s="593"/>
      <c r="CB33" s="656"/>
      <c r="CD33" s="605" t="s">
        <v>307</v>
      </c>
      <c r="CE33" s="606"/>
      <c r="CF33" s="606"/>
      <c r="CG33" s="606"/>
      <c r="CH33" s="606"/>
      <c r="CI33" s="606"/>
      <c r="CJ33" s="606"/>
      <c r="CK33" s="606"/>
      <c r="CL33" s="606"/>
      <c r="CM33" s="606"/>
      <c r="CN33" s="606"/>
      <c r="CO33" s="606"/>
      <c r="CP33" s="606"/>
      <c r="CQ33" s="607"/>
      <c r="CR33" s="608">
        <v>12070949</v>
      </c>
      <c r="CS33" s="621"/>
      <c r="CT33" s="621"/>
      <c r="CU33" s="621"/>
      <c r="CV33" s="621"/>
      <c r="CW33" s="621"/>
      <c r="CX33" s="621"/>
      <c r="CY33" s="622"/>
      <c r="CZ33" s="611">
        <v>52.9</v>
      </c>
      <c r="DA33" s="623"/>
      <c r="DB33" s="623"/>
      <c r="DC33" s="624"/>
      <c r="DD33" s="614">
        <v>7958355</v>
      </c>
      <c r="DE33" s="621"/>
      <c r="DF33" s="621"/>
      <c r="DG33" s="621"/>
      <c r="DH33" s="621"/>
      <c r="DI33" s="621"/>
      <c r="DJ33" s="621"/>
      <c r="DK33" s="622"/>
      <c r="DL33" s="614">
        <v>4501921</v>
      </c>
      <c r="DM33" s="621"/>
      <c r="DN33" s="621"/>
      <c r="DO33" s="621"/>
      <c r="DP33" s="621"/>
      <c r="DQ33" s="621"/>
      <c r="DR33" s="621"/>
      <c r="DS33" s="621"/>
      <c r="DT33" s="621"/>
      <c r="DU33" s="621"/>
      <c r="DV33" s="622"/>
      <c r="DW33" s="611">
        <v>40.1</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1664108</v>
      </c>
      <c r="S34" s="609"/>
      <c r="T34" s="609"/>
      <c r="U34" s="609"/>
      <c r="V34" s="609"/>
      <c r="W34" s="609"/>
      <c r="X34" s="609"/>
      <c r="Y34" s="610"/>
      <c r="Z34" s="646">
        <v>6.9</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3502096</v>
      </c>
      <c r="CS34" s="609"/>
      <c r="CT34" s="609"/>
      <c r="CU34" s="609"/>
      <c r="CV34" s="609"/>
      <c r="CW34" s="609"/>
      <c r="CX34" s="609"/>
      <c r="CY34" s="610"/>
      <c r="CZ34" s="611">
        <v>15.3</v>
      </c>
      <c r="DA34" s="623"/>
      <c r="DB34" s="623"/>
      <c r="DC34" s="624"/>
      <c r="DD34" s="614">
        <v>2310956</v>
      </c>
      <c r="DE34" s="609"/>
      <c r="DF34" s="609"/>
      <c r="DG34" s="609"/>
      <c r="DH34" s="609"/>
      <c r="DI34" s="609"/>
      <c r="DJ34" s="609"/>
      <c r="DK34" s="610"/>
      <c r="DL34" s="614">
        <v>1799555</v>
      </c>
      <c r="DM34" s="609"/>
      <c r="DN34" s="609"/>
      <c r="DO34" s="609"/>
      <c r="DP34" s="609"/>
      <c r="DQ34" s="609"/>
      <c r="DR34" s="609"/>
      <c r="DS34" s="609"/>
      <c r="DT34" s="609"/>
      <c r="DU34" s="609"/>
      <c r="DV34" s="610"/>
      <c r="DW34" s="611">
        <v>16</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2844455</v>
      </c>
      <c r="S35" s="609"/>
      <c r="T35" s="609"/>
      <c r="U35" s="609"/>
      <c r="V35" s="609"/>
      <c r="W35" s="609"/>
      <c r="X35" s="609"/>
      <c r="Y35" s="610"/>
      <c r="Z35" s="646">
        <v>11.8</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1199120</v>
      </c>
      <c r="CS35" s="621"/>
      <c r="CT35" s="621"/>
      <c r="CU35" s="621"/>
      <c r="CV35" s="621"/>
      <c r="CW35" s="621"/>
      <c r="CX35" s="621"/>
      <c r="CY35" s="622"/>
      <c r="CZ35" s="611">
        <v>5.3</v>
      </c>
      <c r="DA35" s="623"/>
      <c r="DB35" s="623"/>
      <c r="DC35" s="624"/>
      <c r="DD35" s="614">
        <v>915290</v>
      </c>
      <c r="DE35" s="621"/>
      <c r="DF35" s="621"/>
      <c r="DG35" s="621"/>
      <c r="DH35" s="621"/>
      <c r="DI35" s="621"/>
      <c r="DJ35" s="621"/>
      <c r="DK35" s="622"/>
      <c r="DL35" s="614">
        <v>294354</v>
      </c>
      <c r="DM35" s="621"/>
      <c r="DN35" s="621"/>
      <c r="DO35" s="621"/>
      <c r="DP35" s="621"/>
      <c r="DQ35" s="621"/>
      <c r="DR35" s="621"/>
      <c r="DS35" s="621"/>
      <c r="DT35" s="621"/>
      <c r="DU35" s="621"/>
      <c r="DV35" s="622"/>
      <c r="DW35" s="611">
        <v>2.6</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1476508</v>
      </c>
      <c r="S36" s="609"/>
      <c r="T36" s="609"/>
      <c r="U36" s="609"/>
      <c r="V36" s="609"/>
      <c r="W36" s="609"/>
      <c r="X36" s="609"/>
      <c r="Y36" s="610"/>
      <c r="Z36" s="646">
        <v>6.1</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2619489</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79724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2984762</v>
      </c>
      <c r="CS36" s="609"/>
      <c r="CT36" s="609"/>
      <c r="CU36" s="609"/>
      <c r="CV36" s="609"/>
      <c r="CW36" s="609"/>
      <c r="CX36" s="609"/>
      <c r="CY36" s="610"/>
      <c r="CZ36" s="611">
        <v>13.1</v>
      </c>
      <c r="DA36" s="623"/>
      <c r="DB36" s="623"/>
      <c r="DC36" s="624"/>
      <c r="DD36" s="614">
        <v>1835785</v>
      </c>
      <c r="DE36" s="609"/>
      <c r="DF36" s="609"/>
      <c r="DG36" s="609"/>
      <c r="DH36" s="609"/>
      <c r="DI36" s="609"/>
      <c r="DJ36" s="609"/>
      <c r="DK36" s="610"/>
      <c r="DL36" s="614">
        <v>1230308</v>
      </c>
      <c r="DM36" s="609"/>
      <c r="DN36" s="609"/>
      <c r="DO36" s="609"/>
      <c r="DP36" s="609"/>
      <c r="DQ36" s="609"/>
      <c r="DR36" s="609"/>
      <c r="DS36" s="609"/>
      <c r="DT36" s="609"/>
      <c r="DU36" s="609"/>
      <c r="DV36" s="610"/>
      <c r="DW36" s="611">
        <v>11</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670327</v>
      </c>
      <c r="S37" s="609"/>
      <c r="T37" s="609"/>
      <c r="U37" s="609"/>
      <c r="V37" s="609"/>
      <c r="W37" s="609"/>
      <c r="X37" s="609"/>
      <c r="Y37" s="610"/>
      <c r="Z37" s="646">
        <v>2.8</v>
      </c>
      <c r="AA37" s="646"/>
      <c r="AB37" s="646"/>
      <c r="AC37" s="646"/>
      <c r="AD37" s="647">
        <v>1306</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1065340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61409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143436</v>
      </c>
      <c r="CS37" s="621"/>
      <c r="CT37" s="621"/>
      <c r="CU37" s="621"/>
      <c r="CV37" s="621"/>
      <c r="CW37" s="621"/>
      <c r="CX37" s="621"/>
      <c r="CY37" s="622"/>
      <c r="CZ37" s="611">
        <v>0.6</v>
      </c>
      <c r="DA37" s="623"/>
      <c r="DB37" s="623"/>
      <c r="DC37" s="624"/>
      <c r="DD37" s="614">
        <v>136009</v>
      </c>
      <c r="DE37" s="621"/>
      <c r="DF37" s="621"/>
      <c r="DG37" s="621"/>
      <c r="DH37" s="621"/>
      <c r="DI37" s="621"/>
      <c r="DJ37" s="621"/>
      <c r="DK37" s="622"/>
      <c r="DL37" s="614">
        <v>136009</v>
      </c>
      <c r="DM37" s="621"/>
      <c r="DN37" s="621"/>
      <c r="DO37" s="621"/>
      <c r="DP37" s="621"/>
      <c r="DQ37" s="621"/>
      <c r="DR37" s="621"/>
      <c r="DS37" s="621"/>
      <c r="DT37" s="621"/>
      <c r="DU37" s="621"/>
      <c r="DV37" s="622"/>
      <c r="DW37" s="611">
        <v>1.2</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1455087</v>
      </c>
      <c r="S38" s="609"/>
      <c r="T38" s="609"/>
      <c r="U38" s="609"/>
      <c r="V38" s="609"/>
      <c r="W38" s="609"/>
      <c r="X38" s="609"/>
      <c r="Y38" s="610"/>
      <c r="Z38" s="646">
        <v>6</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279186</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2796</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1360083</v>
      </c>
      <c r="CS38" s="609"/>
      <c r="CT38" s="609"/>
      <c r="CU38" s="609"/>
      <c r="CV38" s="609"/>
      <c r="CW38" s="609"/>
      <c r="CX38" s="609"/>
      <c r="CY38" s="610"/>
      <c r="CZ38" s="611">
        <v>6</v>
      </c>
      <c r="DA38" s="623"/>
      <c r="DB38" s="623"/>
      <c r="DC38" s="624"/>
      <c r="DD38" s="614">
        <v>1137484</v>
      </c>
      <c r="DE38" s="609"/>
      <c r="DF38" s="609"/>
      <c r="DG38" s="609"/>
      <c r="DH38" s="609"/>
      <c r="DI38" s="609"/>
      <c r="DJ38" s="609"/>
      <c r="DK38" s="610"/>
      <c r="DL38" s="614">
        <v>1099241</v>
      </c>
      <c r="DM38" s="609"/>
      <c r="DN38" s="609"/>
      <c r="DO38" s="609"/>
      <c r="DP38" s="609"/>
      <c r="DQ38" s="609"/>
      <c r="DR38" s="609"/>
      <c r="DS38" s="609"/>
      <c r="DT38" s="609"/>
      <c r="DU38" s="609"/>
      <c r="DV38" s="610"/>
      <c r="DW38" s="611">
        <v>9.8000000000000007</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44060</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4102</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2326748</v>
      </c>
      <c r="CS39" s="621"/>
      <c r="CT39" s="621"/>
      <c r="CU39" s="621"/>
      <c r="CV39" s="621"/>
      <c r="CW39" s="621"/>
      <c r="CX39" s="621"/>
      <c r="CY39" s="622"/>
      <c r="CZ39" s="611">
        <v>10.199999999999999</v>
      </c>
      <c r="DA39" s="623"/>
      <c r="DB39" s="623"/>
      <c r="DC39" s="624"/>
      <c r="DD39" s="614">
        <v>1488000</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24187</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105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698140</v>
      </c>
      <c r="CS40" s="609"/>
      <c r="CT40" s="609"/>
      <c r="CU40" s="609"/>
      <c r="CV40" s="609"/>
      <c r="CW40" s="609"/>
      <c r="CX40" s="609"/>
      <c r="CY40" s="610"/>
      <c r="CZ40" s="611">
        <v>3.1</v>
      </c>
      <c r="DA40" s="623"/>
      <c r="DB40" s="623"/>
      <c r="DC40" s="624"/>
      <c r="DD40" s="614">
        <v>270840</v>
      </c>
      <c r="DE40" s="609"/>
      <c r="DF40" s="609"/>
      <c r="DG40" s="609"/>
      <c r="DH40" s="609"/>
      <c r="DI40" s="609"/>
      <c r="DJ40" s="609"/>
      <c r="DK40" s="610"/>
      <c r="DL40" s="614">
        <v>78463</v>
      </c>
      <c r="DM40" s="609"/>
      <c r="DN40" s="609"/>
      <c r="DO40" s="609"/>
      <c r="DP40" s="609"/>
      <c r="DQ40" s="609"/>
      <c r="DR40" s="609"/>
      <c r="DS40" s="609"/>
      <c r="DT40" s="609"/>
      <c r="DU40" s="609"/>
      <c r="DV40" s="610"/>
      <c r="DW40" s="611">
        <v>0.7</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24183488</v>
      </c>
      <c r="S41" s="633"/>
      <c r="T41" s="633"/>
      <c r="U41" s="633"/>
      <c r="V41" s="633"/>
      <c r="W41" s="633"/>
      <c r="X41" s="633"/>
      <c r="Y41" s="636"/>
      <c r="Z41" s="637">
        <v>100</v>
      </c>
      <c r="AA41" s="637"/>
      <c r="AB41" s="637"/>
      <c r="AC41" s="637"/>
      <c r="AD41" s="638">
        <v>11190350</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274871</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956032</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388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3486333</v>
      </c>
      <c r="CS42" s="621"/>
      <c r="CT42" s="621"/>
      <c r="CU42" s="621"/>
      <c r="CV42" s="621"/>
      <c r="CW42" s="621"/>
      <c r="CX42" s="621"/>
      <c r="CY42" s="622"/>
      <c r="CZ42" s="611">
        <v>15.3</v>
      </c>
      <c r="DA42" s="623"/>
      <c r="DB42" s="623"/>
      <c r="DC42" s="624"/>
      <c r="DD42" s="614">
        <v>510075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82826</v>
      </c>
      <c r="CS43" s="621"/>
      <c r="CT43" s="621"/>
      <c r="CU43" s="621"/>
      <c r="CV43" s="621"/>
      <c r="CW43" s="621"/>
      <c r="CX43" s="621"/>
      <c r="CY43" s="622"/>
      <c r="CZ43" s="611">
        <v>0.4</v>
      </c>
      <c r="DA43" s="623"/>
      <c r="DB43" s="623"/>
      <c r="DC43" s="624"/>
      <c r="DD43" s="614">
        <v>82826</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3252257</v>
      </c>
      <c r="CS44" s="609"/>
      <c r="CT44" s="609"/>
      <c r="CU44" s="609"/>
      <c r="CV44" s="609"/>
      <c r="CW44" s="609"/>
      <c r="CX44" s="609"/>
      <c r="CY44" s="610"/>
      <c r="CZ44" s="611">
        <v>14.2</v>
      </c>
      <c r="DA44" s="612"/>
      <c r="DB44" s="612"/>
      <c r="DC44" s="613"/>
      <c r="DD44" s="614">
        <v>422983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796845</v>
      </c>
      <c r="CS45" s="621"/>
      <c r="CT45" s="621"/>
      <c r="CU45" s="621"/>
      <c r="CV45" s="621"/>
      <c r="CW45" s="621"/>
      <c r="CX45" s="621"/>
      <c r="CY45" s="622"/>
      <c r="CZ45" s="611">
        <v>3.5</v>
      </c>
      <c r="DA45" s="623"/>
      <c r="DB45" s="623"/>
      <c r="DC45" s="624"/>
      <c r="DD45" s="614">
        <v>44958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2363323</v>
      </c>
      <c r="CS46" s="609"/>
      <c r="CT46" s="609"/>
      <c r="CU46" s="609"/>
      <c r="CV46" s="609"/>
      <c r="CW46" s="609"/>
      <c r="CX46" s="609"/>
      <c r="CY46" s="610"/>
      <c r="CZ46" s="611">
        <v>10.3</v>
      </c>
      <c r="DA46" s="612"/>
      <c r="DB46" s="612"/>
      <c r="DC46" s="613"/>
      <c r="DD46" s="614">
        <v>367553</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234076</v>
      </c>
      <c r="CS47" s="621"/>
      <c r="CT47" s="621"/>
      <c r="CU47" s="621"/>
      <c r="CV47" s="621"/>
      <c r="CW47" s="621"/>
      <c r="CX47" s="621"/>
      <c r="CY47" s="622"/>
      <c r="CZ47" s="611">
        <v>1</v>
      </c>
      <c r="DA47" s="623"/>
      <c r="DB47" s="623"/>
      <c r="DC47" s="624"/>
      <c r="DD47" s="614">
        <v>87092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22839287</v>
      </c>
      <c r="CS49" s="593"/>
      <c r="CT49" s="593"/>
      <c r="CU49" s="593"/>
      <c r="CV49" s="593"/>
      <c r="CW49" s="593"/>
      <c r="CX49" s="593"/>
      <c r="CY49" s="594"/>
      <c r="CZ49" s="595">
        <v>100</v>
      </c>
      <c r="DA49" s="596"/>
      <c r="DB49" s="596"/>
      <c r="DC49" s="597"/>
      <c r="DD49" s="598">
        <v>14330582</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EruJSUXM8FnKzbWi3RVHQsGdLu+xev6K/hudClb42aE1kXrK8WIZildyIyGLR9Nn+SF5TsLWZmh6wppICNc9oA==" saltValue="zORhMf5/GENj4da9rI5QO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A135"/>
  <sheetViews>
    <sheetView topLeftCell="A19" zoomScale="70" zoomScaleNormal="25" zoomScaleSheetLayoutView="70" workbookViewId="0">
      <selection activeCell="AZ54" sqref="AZ54:BD54"/>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24146</v>
      </c>
      <c r="R7" s="1090"/>
      <c r="S7" s="1090"/>
      <c r="T7" s="1090"/>
      <c r="U7" s="1090"/>
      <c r="V7" s="1090">
        <v>22803</v>
      </c>
      <c r="W7" s="1090"/>
      <c r="X7" s="1090"/>
      <c r="Y7" s="1090"/>
      <c r="Z7" s="1090"/>
      <c r="AA7" s="1090">
        <v>1343</v>
      </c>
      <c r="AB7" s="1090"/>
      <c r="AC7" s="1090"/>
      <c r="AD7" s="1090"/>
      <c r="AE7" s="1091"/>
      <c r="AF7" s="1092">
        <v>1132</v>
      </c>
      <c r="AG7" s="1093"/>
      <c r="AH7" s="1093"/>
      <c r="AI7" s="1093"/>
      <c r="AJ7" s="1094"/>
      <c r="AK7" s="1095">
        <v>2844</v>
      </c>
      <c r="AL7" s="1096"/>
      <c r="AM7" s="1096"/>
      <c r="AN7" s="1096"/>
      <c r="AO7" s="1096"/>
      <c r="AP7" s="1096">
        <v>10546</v>
      </c>
      <c r="AQ7" s="1096"/>
      <c r="AR7" s="1096"/>
      <c r="AS7" s="1096"/>
      <c r="AT7" s="1096"/>
      <c r="AU7" s="1097" t="s">
        <v>554</v>
      </c>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561</v>
      </c>
      <c r="BT7" s="1087"/>
      <c r="BU7" s="1087"/>
      <c r="BV7" s="1087"/>
      <c r="BW7" s="1087"/>
      <c r="BX7" s="1087"/>
      <c r="BY7" s="1087"/>
      <c r="BZ7" s="1087"/>
      <c r="CA7" s="1087"/>
      <c r="CB7" s="1087"/>
      <c r="CC7" s="1087"/>
      <c r="CD7" s="1087"/>
      <c r="CE7" s="1087"/>
      <c r="CF7" s="1087"/>
      <c r="CG7" s="1099"/>
      <c r="CH7" s="1083">
        <v>1</v>
      </c>
      <c r="CI7" s="1084"/>
      <c r="CJ7" s="1084"/>
      <c r="CK7" s="1084"/>
      <c r="CL7" s="1085"/>
      <c r="CM7" s="1083">
        <v>156</v>
      </c>
      <c r="CN7" s="1084"/>
      <c r="CO7" s="1084"/>
      <c r="CP7" s="1084"/>
      <c r="CQ7" s="1085"/>
      <c r="CR7" s="1083">
        <v>11</v>
      </c>
      <c r="CS7" s="1084"/>
      <c r="CT7" s="1084"/>
      <c r="CU7" s="1084"/>
      <c r="CV7" s="1085"/>
      <c r="CW7" s="1083" t="s">
        <v>555</v>
      </c>
      <c r="CX7" s="1084"/>
      <c r="CY7" s="1084"/>
      <c r="CZ7" s="1084"/>
      <c r="DA7" s="1085"/>
      <c r="DB7" s="1083" t="s">
        <v>493</v>
      </c>
      <c r="DC7" s="1084"/>
      <c r="DD7" s="1084"/>
      <c r="DE7" s="1084"/>
      <c r="DF7" s="1085"/>
      <c r="DG7" s="1083" t="s">
        <v>493</v>
      </c>
      <c r="DH7" s="1084"/>
      <c r="DI7" s="1084"/>
      <c r="DJ7" s="1084"/>
      <c r="DK7" s="1085"/>
      <c r="DL7" s="1083" t="s">
        <v>493</v>
      </c>
      <c r="DM7" s="1084"/>
      <c r="DN7" s="1084"/>
      <c r="DO7" s="1084"/>
      <c r="DP7" s="1085"/>
      <c r="DQ7" s="1083" t="s">
        <v>493</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4</v>
      </c>
      <c r="R8" s="1026"/>
      <c r="S8" s="1026"/>
      <c r="T8" s="1026"/>
      <c r="U8" s="1026"/>
      <c r="V8" s="1026">
        <v>4</v>
      </c>
      <c r="W8" s="1026"/>
      <c r="X8" s="1026"/>
      <c r="Y8" s="1026"/>
      <c r="Z8" s="1026"/>
      <c r="AA8" s="1026">
        <v>0</v>
      </c>
      <c r="AB8" s="1026"/>
      <c r="AC8" s="1026"/>
      <c r="AD8" s="1026"/>
      <c r="AE8" s="1027"/>
      <c r="AF8" s="1022">
        <v>0</v>
      </c>
      <c r="AG8" s="1023"/>
      <c r="AH8" s="1023"/>
      <c r="AI8" s="1023"/>
      <c r="AJ8" s="1024"/>
      <c r="AK8" s="1067" t="s">
        <v>555</v>
      </c>
      <c r="AL8" s="1068"/>
      <c r="AM8" s="1068"/>
      <c r="AN8" s="1068"/>
      <c r="AO8" s="1068"/>
      <c r="AP8" s="1068" t="s">
        <v>555</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562</v>
      </c>
      <c r="BT8" s="980"/>
      <c r="BU8" s="980"/>
      <c r="BV8" s="980"/>
      <c r="BW8" s="980"/>
      <c r="BX8" s="980"/>
      <c r="BY8" s="980"/>
      <c r="BZ8" s="980"/>
      <c r="CA8" s="980"/>
      <c r="CB8" s="980"/>
      <c r="CC8" s="980"/>
      <c r="CD8" s="980"/>
      <c r="CE8" s="980"/>
      <c r="CF8" s="980"/>
      <c r="CG8" s="1001"/>
      <c r="CH8" s="976">
        <v>3</v>
      </c>
      <c r="CI8" s="977"/>
      <c r="CJ8" s="977"/>
      <c r="CK8" s="977"/>
      <c r="CL8" s="978"/>
      <c r="CM8" s="976">
        <v>138</v>
      </c>
      <c r="CN8" s="977"/>
      <c r="CO8" s="977"/>
      <c r="CP8" s="977"/>
      <c r="CQ8" s="978"/>
      <c r="CR8" s="976">
        <v>161</v>
      </c>
      <c r="CS8" s="977"/>
      <c r="CT8" s="977"/>
      <c r="CU8" s="977"/>
      <c r="CV8" s="978"/>
      <c r="CW8" s="976">
        <v>11</v>
      </c>
      <c r="CX8" s="977"/>
      <c r="CY8" s="977"/>
      <c r="CZ8" s="977"/>
      <c r="DA8" s="978"/>
      <c r="DB8" s="976" t="s">
        <v>493</v>
      </c>
      <c r="DC8" s="977"/>
      <c r="DD8" s="977"/>
      <c r="DE8" s="977"/>
      <c r="DF8" s="978"/>
      <c r="DG8" s="976" t="s">
        <v>493</v>
      </c>
      <c r="DH8" s="977"/>
      <c r="DI8" s="977"/>
      <c r="DJ8" s="977"/>
      <c r="DK8" s="978"/>
      <c r="DL8" s="976" t="s">
        <v>493</v>
      </c>
      <c r="DM8" s="977"/>
      <c r="DN8" s="977"/>
      <c r="DO8" s="977"/>
      <c r="DP8" s="978"/>
      <c r="DQ8" s="976" t="s">
        <v>493</v>
      </c>
      <c r="DR8" s="977"/>
      <c r="DS8" s="977"/>
      <c r="DT8" s="977"/>
      <c r="DU8" s="978"/>
      <c r="DV8" s="979"/>
      <c r="DW8" s="980"/>
      <c r="DX8" s="980"/>
      <c r="DY8" s="980"/>
      <c r="DZ8" s="981"/>
      <c r="EA8" s="217"/>
    </row>
    <row r="9" spans="1:131" s="218" customFormat="1" ht="26.25" customHeight="1" x14ac:dyDescent="0.2">
      <c r="A9" s="221">
        <v>3</v>
      </c>
      <c r="B9" s="1017" t="s">
        <v>376</v>
      </c>
      <c r="C9" s="1018"/>
      <c r="D9" s="1018"/>
      <c r="E9" s="1018"/>
      <c r="F9" s="1018"/>
      <c r="G9" s="1018"/>
      <c r="H9" s="1018"/>
      <c r="I9" s="1018"/>
      <c r="J9" s="1018"/>
      <c r="K9" s="1018"/>
      <c r="L9" s="1018"/>
      <c r="M9" s="1018"/>
      <c r="N9" s="1018"/>
      <c r="O9" s="1018"/>
      <c r="P9" s="1019"/>
      <c r="Q9" s="1025">
        <v>36</v>
      </c>
      <c r="R9" s="1026"/>
      <c r="S9" s="1026"/>
      <c r="T9" s="1026"/>
      <c r="U9" s="1026"/>
      <c r="V9" s="1026">
        <v>35</v>
      </c>
      <c r="W9" s="1026"/>
      <c r="X9" s="1026"/>
      <c r="Y9" s="1026"/>
      <c r="Z9" s="1026"/>
      <c r="AA9" s="1026">
        <v>1</v>
      </c>
      <c r="AB9" s="1026"/>
      <c r="AC9" s="1026"/>
      <c r="AD9" s="1026"/>
      <c r="AE9" s="1027"/>
      <c r="AF9" s="1022">
        <v>1</v>
      </c>
      <c r="AG9" s="1023"/>
      <c r="AH9" s="1023"/>
      <c r="AI9" s="1023"/>
      <c r="AJ9" s="1024"/>
      <c r="AK9" s="1067" t="s">
        <v>555</v>
      </c>
      <c r="AL9" s="1068"/>
      <c r="AM9" s="1068"/>
      <c r="AN9" s="1068"/>
      <c r="AO9" s="1068"/>
      <c r="AP9" s="1068" t="s">
        <v>555</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563</v>
      </c>
      <c r="BT9" s="980"/>
      <c r="BU9" s="980"/>
      <c r="BV9" s="980"/>
      <c r="BW9" s="980"/>
      <c r="BX9" s="980"/>
      <c r="BY9" s="980"/>
      <c r="BZ9" s="980"/>
      <c r="CA9" s="980"/>
      <c r="CB9" s="980"/>
      <c r="CC9" s="980"/>
      <c r="CD9" s="980"/>
      <c r="CE9" s="980"/>
      <c r="CF9" s="980"/>
      <c r="CG9" s="1001"/>
      <c r="CH9" s="976">
        <v>2</v>
      </c>
      <c r="CI9" s="977"/>
      <c r="CJ9" s="977"/>
      <c r="CK9" s="977"/>
      <c r="CL9" s="978"/>
      <c r="CM9" s="976">
        <v>-2</v>
      </c>
      <c r="CN9" s="977"/>
      <c r="CO9" s="977"/>
      <c r="CP9" s="977"/>
      <c r="CQ9" s="978"/>
      <c r="CR9" s="976">
        <v>24</v>
      </c>
      <c r="CS9" s="977"/>
      <c r="CT9" s="977"/>
      <c r="CU9" s="977"/>
      <c r="CV9" s="978"/>
      <c r="CW9" s="976" t="s">
        <v>555</v>
      </c>
      <c r="CX9" s="977"/>
      <c r="CY9" s="977"/>
      <c r="CZ9" s="977"/>
      <c r="DA9" s="978"/>
      <c r="DB9" s="976" t="s">
        <v>493</v>
      </c>
      <c r="DC9" s="977"/>
      <c r="DD9" s="977"/>
      <c r="DE9" s="977"/>
      <c r="DF9" s="978"/>
      <c r="DG9" s="976" t="s">
        <v>493</v>
      </c>
      <c r="DH9" s="977"/>
      <c r="DI9" s="977"/>
      <c r="DJ9" s="977"/>
      <c r="DK9" s="978"/>
      <c r="DL9" s="976" t="s">
        <v>493</v>
      </c>
      <c r="DM9" s="977"/>
      <c r="DN9" s="977"/>
      <c r="DO9" s="977"/>
      <c r="DP9" s="978"/>
      <c r="DQ9" s="976" t="s">
        <v>493</v>
      </c>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564</v>
      </c>
      <c r="BT10" s="980"/>
      <c r="BU10" s="980"/>
      <c r="BV10" s="980"/>
      <c r="BW10" s="980"/>
      <c r="BX10" s="980"/>
      <c r="BY10" s="980"/>
      <c r="BZ10" s="980"/>
      <c r="CA10" s="980"/>
      <c r="CB10" s="980"/>
      <c r="CC10" s="980"/>
      <c r="CD10" s="980"/>
      <c r="CE10" s="980"/>
      <c r="CF10" s="980"/>
      <c r="CG10" s="1001"/>
      <c r="CH10" s="976">
        <v>-8</v>
      </c>
      <c r="CI10" s="977"/>
      <c r="CJ10" s="977"/>
      <c r="CK10" s="977"/>
      <c r="CL10" s="978"/>
      <c r="CM10" s="976">
        <v>-8</v>
      </c>
      <c r="CN10" s="977"/>
      <c r="CO10" s="977"/>
      <c r="CP10" s="977"/>
      <c r="CQ10" s="978"/>
      <c r="CR10" s="976">
        <v>20</v>
      </c>
      <c r="CS10" s="977"/>
      <c r="CT10" s="977"/>
      <c r="CU10" s="977"/>
      <c r="CV10" s="978"/>
      <c r="CW10" s="976">
        <v>4</v>
      </c>
      <c r="CX10" s="977"/>
      <c r="CY10" s="977"/>
      <c r="CZ10" s="977"/>
      <c r="DA10" s="978"/>
      <c r="DB10" s="976" t="s">
        <v>493</v>
      </c>
      <c r="DC10" s="977"/>
      <c r="DD10" s="977"/>
      <c r="DE10" s="977"/>
      <c r="DF10" s="978"/>
      <c r="DG10" s="976" t="s">
        <v>493</v>
      </c>
      <c r="DH10" s="977"/>
      <c r="DI10" s="977"/>
      <c r="DJ10" s="977"/>
      <c r="DK10" s="978"/>
      <c r="DL10" s="976" t="s">
        <v>493</v>
      </c>
      <c r="DM10" s="977"/>
      <c r="DN10" s="977"/>
      <c r="DO10" s="977"/>
      <c r="DP10" s="978"/>
      <c r="DQ10" s="976" t="s">
        <v>493</v>
      </c>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378</v>
      </c>
      <c r="B23" s="924" t="s">
        <v>379</v>
      </c>
      <c r="C23" s="925"/>
      <c r="D23" s="925"/>
      <c r="E23" s="925"/>
      <c r="F23" s="925"/>
      <c r="G23" s="925"/>
      <c r="H23" s="925"/>
      <c r="I23" s="925"/>
      <c r="J23" s="925"/>
      <c r="K23" s="925"/>
      <c r="L23" s="925"/>
      <c r="M23" s="925"/>
      <c r="N23" s="925"/>
      <c r="O23" s="925"/>
      <c r="P23" s="935"/>
      <c r="Q23" s="1054">
        <v>24183</v>
      </c>
      <c r="R23" s="1048"/>
      <c r="S23" s="1048"/>
      <c r="T23" s="1048"/>
      <c r="U23" s="1048"/>
      <c r="V23" s="1048">
        <v>22839</v>
      </c>
      <c r="W23" s="1048"/>
      <c r="X23" s="1048"/>
      <c r="Y23" s="1048"/>
      <c r="Z23" s="1048"/>
      <c r="AA23" s="1048">
        <v>1344</v>
      </c>
      <c r="AB23" s="1048"/>
      <c r="AC23" s="1048"/>
      <c r="AD23" s="1048"/>
      <c r="AE23" s="1055"/>
      <c r="AF23" s="1056">
        <v>1133</v>
      </c>
      <c r="AG23" s="1048"/>
      <c r="AH23" s="1048"/>
      <c r="AI23" s="1048"/>
      <c r="AJ23" s="1057"/>
      <c r="AK23" s="1058"/>
      <c r="AL23" s="1059"/>
      <c r="AM23" s="1059"/>
      <c r="AN23" s="1059"/>
      <c r="AO23" s="1059"/>
      <c r="AP23" s="1048">
        <v>10546</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390</v>
      </c>
      <c r="C28" s="1035"/>
      <c r="D28" s="1035"/>
      <c r="E28" s="1035"/>
      <c r="F28" s="1035"/>
      <c r="G28" s="1035"/>
      <c r="H28" s="1035"/>
      <c r="I28" s="1035"/>
      <c r="J28" s="1035"/>
      <c r="K28" s="1035"/>
      <c r="L28" s="1035"/>
      <c r="M28" s="1035"/>
      <c r="N28" s="1035"/>
      <c r="O28" s="1035"/>
      <c r="P28" s="1036"/>
      <c r="Q28" s="1037">
        <v>2459</v>
      </c>
      <c r="R28" s="1038"/>
      <c r="S28" s="1038"/>
      <c r="T28" s="1038"/>
      <c r="U28" s="1038"/>
      <c r="V28" s="1038">
        <v>2379</v>
      </c>
      <c r="W28" s="1038"/>
      <c r="X28" s="1038"/>
      <c r="Y28" s="1038"/>
      <c r="Z28" s="1038"/>
      <c r="AA28" s="1038">
        <v>80</v>
      </c>
      <c r="AB28" s="1038"/>
      <c r="AC28" s="1038"/>
      <c r="AD28" s="1038"/>
      <c r="AE28" s="1039"/>
      <c r="AF28" s="1040">
        <v>80</v>
      </c>
      <c r="AG28" s="1038"/>
      <c r="AH28" s="1038"/>
      <c r="AI28" s="1038"/>
      <c r="AJ28" s="1041"/>
      <c r="AK28" s="1029">
        <v>263</v>
      </c>
      <c r="AL28" s="1030"/>
      <c r="AM28" s="1030"/>
      <c r="AN28" s="1030"/>
      <c r="AO28" s="1030"/>
      <c r="AP28" s="1030" t="s">
        <v>555</v>
      </c>
      <c r="AQ28" s="1030"/>
      <c r="AR28" s="1030"/>
      <c r="AS28" s="1030"/>
      <c r="AT28" s="1030"/>
      <c r="AU28" s="1030" t="s">
        <v>555</v>
      </c>
      <c r="AV28" s="1030"/>
      <c r="AW28" s="1030"/>
      <c r="AX28" s="1030"/>
      <c r="AY28" s="1030"/>
      <c r="AZ28" s="1031" t="s">
        <v>555</v>
      </c>
      <c r="BA28" s="1031"/>
      <c r="BB28" s="1031"/>
      <c r="BC28" s="1031"/>
      <c r="BD28" s="1031"/>
      <c r="BE28" s="1032" t="s">
        <v>556</v>
      </c>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391</v>
      </c>
      <c r="C29" s="1018"/>
      <c r="D29" s="1018"/>
      <c r="E29" s="1018"/>
      <c r="F29" s="1018"/>
      <c r="G29" s="1018"/>
      <c r="H29" s="1018"/>
      <c r="I29" s="1018"/>
      <c r="J29" s="1018"/>
      <c r="K29" s="1018"/>
      <c r="L29" s="1018"/>
      <c r="M29" s="1018"/>
      <c r="N29" s="1018"/>
      <c r="O29" s="1018"/>
      <c r="P29" s="1019"/>
      <c r="Q29" s="1025">
        <v>190</v>
      </c>
      <c r="R29" s="1026"/>
      <c r="S29" s="1026"/>
      <c r="T29" s="1026"/>
      <c r="U29" s="1026"/>
      <c r="V29" s="1026">
        <v>185</v>
      </c>
      <c r="W29" s="1026"/>
      <c r="X29" s="1026"/>
      <c r="Y29" s="1026"/>
      <c r="Z29" s="1026"/>
      <c r="AA29" s="1026">
        <v>5</v>
      </c>
      <c r="AB29" s="1026"/>
      <c r="AC29" s="1026"/>
      <c r="AD29" s="1026"/>
      <c r="AE29" s="1027"/>
      <c r="AF29" s="1022">
        <v>5</v>
      </c>
      <c r="AG29" s="1023"/>
      <c r="AH29" s="1023"/>
      <c r="AI29" s="1023"/>
      <c r="AJ29" s="1024"/>
      <c r="AK29" s="967">
        <v>79</v>
      </c>
      <c r="AL29" s="958"/>
      <c r="AM29" s="958"/>
      <c r="AN29" s="958"/>
      <c r="AO29" s="958"/>
      <c r="AP29" s="958">
        <v>23</v>
      </c>
      <c r="AQ29" s="958"/>
      <c r="AR29" s="958"/>
      <c r="AS29" s="958"/>
      <c r="AT29" s="958"/>
      <c r="AU29" s="958">
        <v>9</v>
      </c>
      <c r="AV29" s="958"/>
      <c r="AW29" s="958"/>
      <c r="AX29" s="958"/>
      <c r="AY29" s="958"/>
      <c r="AZ29" s="1028" t="s">
        <v>555</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392</v>
      </c>
      <c r="C30" s="1018"/>
      <c r="D30" s="1018"/>
      <c r="E30" s="1018"/>
      <c r="F30" s="1018"/>
      <c r="G30" s="1018"/>
      <c r="H30" s="1018"/>
      <c r="I30" s="1018"/>
      <c r="J30" s="1018"/>
      <c r="K30" s="1018"/>
      <c r="L30" s="1018"/>
      <c r="M30" s="1018"/>
      <c r="N30" s="1018"/>
      <c r="O30" s="1018"/>
      <c r="P30" s="1019"/>
      <c r="Q30" s="1025">
        <v>501</v>
      </c>
      <c r="R30" s="1026"/>
      <c r="S30" s="1026"/>
      <c r="T30" s="1026"/>
      <c r="U30" s="1026"/>
      <c r="V30" s="1026">
        <v>499</v>
      </c>
      <c r="W30" s="1026"/>
      <c r="X30" s="1026"/>
      <c r="Y30" s="1026"/>
      <c r="Z30" s="1026"/>
      <c r="AA30" s="1026">
        <v>2</v>
      </c>
      <c r="AB30" s="1026"/>
      <c r="AC30" s="1026"/>
      <c r="AD30" s="1026"/>
      <c r="AE30" s="1027"/>
      <c r="AF30" s="1022">
        <v>2</v>
      </c>
      <c r="AG30" s="1023"/>
      <c r="AH30" s="1023"/>
      <c r="AI30" s="1023"/>
      <c r="AJ30" s="1024"/>
      <c r="AK30" s="967">
        <v>107</v>
      </c>
      <c r="AL30" s="958"/>
      <c r="AM30" s="958"/>
      <c r="AN30" s="958"/>
      <c r="AO30" s="958"/>
      <c r="AP30" s="958" t="s">
        <v>493</v>
      </c>
      <c r="AQ30" s="958"/>
      <c r="AR30" s="958"/>
      <c r="AS30" s="958"/>
      <c r="AT30" s="958"/>
      <c r="AU30" s="958" t="s">
        <v>493</v>
      </c>
      <c r="AV30" s="958"/>
      <c r="AW30" s="958"/>
      <c r="AX30" s="958"/>
      <c r="AY30" s="958"/>
      <c r="AZ30" s="1028" t="s">
        <v>493</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393</v>
      </c>
      <c r="C31" s="1018"/>
      <c r="D31" s="1018"/>
      <c r="E31" s="1018"/>
      <c r="F31" s="1018"/>
      <c r="G31" s="1018"/>
      <c r="H31" s="1018"/>
      <c r="I31" s="1018"/>
      <c r="J31" s="1018"/>
      <c r="K31" s="1018"/>
      <c r="L31" s="1018"/>
      <c r="M31" s="1018"/>
      <c r="N31" s="1018"/>
      <c r="O31" s="1018"/>
      <c r="P31" s="1019"/>
      <c r="Q31" s="1025">
        <v>3420</v>
      </c>
      <c r="R31" s="1026"/>
      <c r="S31" s="1026"/>
      <c r="T31" s="1026"/>
      <c r="U31" s="1026"/>
      <c r="V31" s="1026">
        <v>3123</v>
      </c>
      <c r="W31" s="1026"/>
      <c r="X31" s="1026"/>
      <c r="Y31" s="1026"/>
      <c r="Z31" s="1026"/>
      <c r="AA31" s="1026">
        <v>297</v>
      </c>
      <c r="AB31" s="1026"/>
      <c r="AC31" s="1026"/>
      <c r="AD31" s="1026"/>
      <c r="AE31" s="1027"/>
      <c r="AF31" s="1022">
        <v>297</v>
      </c>
      <c r="AG31" s="1023"/>
      <c r="AH31" s="1023"/>
      <c r="AI31" s="1023"/>
      <c r="AJ31" s="1024"/>
      <c r="AK31" s="967">
        <v>445</v>
      </c>
      <c r="AL31" s="958"/>
      <c r="AM31" s="958"/>
      <c r="AN31" s="958"/>
      <c r="AO31" s="958"/>
      <c r="AP31" s="958" t="s">
        <v>493</v>
      </c>
      <c r="AQ31" s="958"/>
      <c r="AR31" s="958"/>
      <c r="AS31" s="958"/>
      <c r="AT31" s="958"/>
      <c r="AU31" s="958" t="s">
        <v>493</v>
      </c>
      <c r="AV31" s="958"/>
      <c r="AW31" s="958"/>
      <c r="AX31" s="958"/>
      <c r="AY31" s="958"/>
      <c r="AZ31" s="1028" t="s">
        <v>493</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394</v>
      </c>
      <c r="C32" s="1018"/>
      <c r="D32" s="1018"/>
      <c r="E32" s="1018"/>
      <c r="F32" s="1018"/>
      <c r="G32" s="1018"/>
      <c r="H32" s="1018"/>
      <c r="I32" s="1018"/>
      <c r="J32" s="1018"/>
      <c r="K32" s="1018"/>
      <c r="L32" s="1018"/>
      <c r="M32" s="1018"/>
      <c r="N32" s="1018"/>
      <c r="O32" s="1018"/>
      <c r="P32" s="1019"/>
      <c r="Q32" s="1025">
        <v>19</v>
      </c>
      <c r="R32" s="1026"/>
      <c r="S32" s="1026"/>
      <c r="T32" s="1026"/>
      <c r="U32" s="1026"/>
      <c r="V32" s="1026">
        <v>18</v>
      </c>
      <c r="W32" s="1026"/>
      <c r="X32" s="1026"/>
      <c r="Y32" s="1026"/>
      <c r="Z32" s="1026"/>
      <c r="AA32" s="1026">
        <v>1</v>
      </c>
      <c r="AB32" s="1026"/>
      <c r="AC32" s="1026"/>
      <c r="AD32" s="1026"/>
      <c r="AE32" s="1027"/>
      <c r="AF32" s="1022">
        <v>1</v>
      </c>
      <c r="AG32" s="1023"/>
      <c r="AH32" s="1023"/>
      <c r="AI32" s="1023"/>
      <c r="AJ32" s="1024"/>
      <c r="AK32" s="967">
        <v>5</v>
      </c>
      <c r="AL32" s="958"/>
      <c r="AM32" s="958"/>
      <c r="AN32" s="958"/>
      <c r="AO32" s="958"/>
      <c r="AP32" s="958" t="s">
        <v>493</v>
      </c>
      <c r="AQ32" s="958"/>
      <c r="AR32" s="958"/>
      <c r="AS32" s="958"/>
      <c r="AT32" s="958"/>
      <c r="AU32" s="958" t="s">
        <v>493</v>
      </c>
      <c r="AV32" s="958"/>
      <c r="AW32" s="958"/>
      <c r="AX32" s="958"/>
      <c r="AY32" s="958"/>
      <c r="AZ32" s="1028" t="s">
        <v>493</v>
      </c>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395</v>
      </c>
      <c r="C33" s="1018"/>
      <c r="D33" s="1018"/>
      <c r="E33" s="1018"/>
      <c r="F33" s="1018"/>
      <c r="G33" s="1018"/>
      <c r="H33" s="1018"/>
      <c r="I33" s="1018"/>
      <c r="J33" s="1018"/>
      <c r="K33" s="1018"/>
      <c r="L33" s="1018"/>
      <c r="M33" s="1018"/>
      <c r="N33" s="1018"/>
      <c r="O33" s="1018"/>
      <c r="P33" s="1019"/>
      <c r="Q33" s="1025">
        <v>528</v>
      </c>
      <c r="R33" s="1026"/>
      <c r="S33" s="1026"/>
      <c r="T33" s="1026"/>
      <c r="U33" s="1026"/>
      <c r="V33" s="1026">
        <v>462</v>
      </c>
      <c r="W33" s="1026"/>
      <c r="X33" s="1026"/>
      <c r="Y33" s="1026"/>
      <c r="Z33" s="1026"/>
      <c r="AA33" s="1026">
        <v>66</v>
      </c>
      <c r="AB33" s="1026"/>
      <c r="AC33" s="1026"/>
      <c r="AD33" s="1026"/>
      <c r="AE33" s="1027"/>
      <c r="AF33" s="1022">
        <v>1240</v>
      </c>
      <c r="AG33" s="1023"/>
      <c r="AH33" s="1023"/>
      <c r="AI33" s="1023"/>
      <c r="AJ33" s="1024"/>
      <c r="AK33" s="967">
        <v>26</v>
      </c>
      <c r="AL33" s="958"/>
      <c r="AM33" s="958"/>
      <c r="AN33" s="958"/>
      <c r="AO33" s="958"/>
      <c r="AP33" s="958">
        <v>348</v>
      </c>
      <c r="AQ33" s="958"/>
      <c r="AR33" s="958"/>
      <c r="AS33" s="958"/>
      <c r="AT33" s="958"/>
      <c r="AU33" s="958">
        <v>122</v>
      </c>
      <c r="AV33" s="958"/>
      <c r="AW33" s="958"/>
      <c r="AX33" s="958"/>
      <c r="AY33" s="958"/>
      <c r="AZ33" s="1028" t="s">
        <v>493</v>
      </c>
      <c r="BA33" s="1028"/>
      <c r="BB33" s="1028"/>
      <c r="BC33" s="1028"/>
      <c r="BD33" s="1028"/>
      <c r="BE33" s="959" t="s">
        <v>396</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397</v>
      </c>
      <c r="C34" s="1018"/>
      <c r="D34" s="1018"/>
      <c r="E34" s="1018"/>
      <c r="F34" s="1018"/>
      <c r="G34" s="1018"/>
      <c r="H34" s="1018"/>
      <c r="I34" s="1018"/>
      <c r="J34" s="1018"/>
      <c r="K34" s="1018"/>
      <c r="L34" s="1018"/>
      <c r="M34" s="1018"/>
      <c r="N34" s="1018"/>
      <c r="O34" s="1018"/>
      <c r="P34" s="1019"/>
      <c r="Q34" s="1025">
        <v>1561</v>
      </c>
      <c r="R34" s="1026"/>
      <c r="S34" s="1026"/>
      <c r="T34" s="1026"/>
      <c r="U34" s="1026"/>
      <c r="V34" s="1026">
        <v>1779</v>
      </c>
      <c r="W34" s="1026"/>
      <c r="X34" s="1026"/>
      <c r="Y34" s="1026"/>
      <c r="Z34" s="1026"/>
      <c r="AA34" s="1026">
        <v>-218</v>
      </c>
      <c r="AB34" s="1026"/>
      <c r="AC34" s="1026"/>
      <c r="AD34" s="1026"/>
      <c r="AE34" s="1027"/>
      <c r="AF34" s="1022">
        <v>1267</v>
      </c>
      <c r="AG34" s="1023"/>
      <c r="AH34" s="1023"/>
      <c r="AI34" s="1023"/>
      <c r="AJ34" s="1024"/>
      <c r="AK34" s="967">
        <v>279</v>
      </c>
      <c r="AL34" s="958"/>
      <c r="AM34" s="958"/>
      <c r="AN34" s="958"/>
      <c r="AO34" s="958"/>
      <c r="AP34" s="958">
        <v>394</v>
      </c>
      <c r="AQ34" s="958"/>
      <c r="AR34" s="958"/>
      <c r="AS34" s="958"/>
      <c r="AT34" s="958"/>
      <c r="AU34" s="958">
        <v>251</v>
      </c>
      <c r="AV34" s="958"/>
      <c r="AW34" s="958"/>
      <c r="AX34" s="958"/>
      <c r="AY34" s="958"/>
      <c r="AZ34" s="1028" t="s">
        <v>493</v>
      </c>
      <c r="BA34" s="1028"/>
      <c r="BB34" s="1028"/>
      <c r="BC34" s="1028"/>
      <c r="BD34" s="1028"/>
      <c r="BE34" s="959" t="s">
        <v>396</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t="s">
        <v>398</v>
      </c>
      <c r="C35" s="1018"/>
      <c r="D35" s="1018"/>
      <c r="E35" s="1018"/>
      <c r="F35" s="1018"/>
      <c r="G35" s="1018"/>
      <c r="H35" s="1018"/>
      <c r="I35" s="1018"/>
      <c r="J35" s="1018"/>
      <c r="K35" s="1018"/>
      <c r="L35" s="1018"/>
      <c r="M35" s="1018"/>
      <c r="N35" s="1018"/>
      <c r="O35" s="1018"/>
      <c r="P35" s="1019"/>
      <c r="Q35" s="1025">
        <v>1541</v>
      </c>
      <c r="R35" s="1026"/>
      <c r="S35" s="1026"/>
      <c r="T35" s="1026"/>
      <c r="U35" s="1026"/>
      <c r="V35" s="1026">
        <v>1511</v>
      </c>
      <c r="W35" s="1026"/>
      <c r="X35" s="1026"/>
      <c r="Y35" s="1026"/>
      <c r="Z35" s="1026"/>
      <c r="AA35" s="1026">
        <v>30</v>
      </c>
      <c r="AB35" s="1026"/>
      <c r="AC35" s="1026"/>
      <c r="AD35" s="1026"/>
      <c r="AE35" s="1027"/>
      <c r="AF35" s="1022">
        <v>1</v>
      </c>
      <c r="AG35" s="1023"/>
      <c r="AH35" s="1023"/>
      <c r="AI35" s="1023"/>
      <c r="AJ35" s="1024"/>
      <c r="AK35" s="967">
        <v>668</v>
      </c>
      <c r="AL35" s="958"/>
      <c r="AM35" s="958"/>
      <c r="AN35" s="958"/>
      <c r="AO35" s="958"/>
      <c r="AP35" s="958">
        <v>5349</v>
      </c>
      <c r="AQ35" s="958"/>
      <c r="AR35" s="958"/>
      <c r="AS35" s="958"/>
      <c r="AT35" s="958"/>
      <c r="AU35" s="958">
        <v>4758</v>
      </c>
      <c r="AV35" s="958"/>
      <c r="AW35" s="958"/>
      <c r="AX35" s="958"/>
      <c r="AY35" s="958"/>
      <c r="AZ35" s="1028" t="s">
        <v>493</v>
      </c>
      <c r="BA35" s="1028"/>
      <c r="BB35" s="1028"/>
      <c r="BC35" s="1028"/>
      <c r="BD35" s="1028"/>
      <c r="BE35" s="959" t="s">
        <v>396</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t="s">
        <v>399</v>
      </c>
      <c r="C36" s="1018"/>
      <c r="D36" s="1018"/>
      <c r="E36" s="1018"/>
      <c r="F36" s="1018"/>
      <c r="G36" s="1018"/>
      <c r="H36" s="1018"/>
      <c r="I36" s="1018"/>
      <c r="J36" s="1018"/>
      <c r="K36" s="1018"/>
      <c r="L36" s="1018"/>
      <c r="M36" s="1018"/>
      <c r="N36" s="1018"/>
      <c r="O36" s="1018"/>
      <c r="P36" s="1019"/>
      <c r="Q36" s="1025">
        <v>173</v>
      </c>
      <c r="R36" s="1026"/>
      <c r="S36" s="1026"/>
      <c r="T36" s="1026"/>
      <c r="U36" s="1026"/>
      <c r="V36" s="1026">
        <v>173</v>
      </c>
      <c r="W36" s="1026"/>
      <c r="X36" s="1026"/>
      <c r="Y36" s="1026"/>
      <c r="Z36" s="1026"/>
      <c r="AA36" s="1026" t="s">
        <v>555</v>
      </c>
      <c r="AB36" s="1026"/>
      <c r="AC36" s="1026"/>
      <c r="AD36" s="1026"/>
      <c r="AE36" s="1027"/>
      <c r="AF36" s="1022">
        <v>0</v>
      </c>
      <c r="AG36" s="1023"/>
      <c r="AH36" s="1023"/>
      <c r="AI36" s="1023"/>
      <c r="AJ36" s="1024"/>
      <c r="AK36" s="967">
        <v>129</v>
      </c>
      <c r="AL36" s="958"/>
      <c r="AM36" s="958"/>
      <c r="AN36" s="958"/>
      <c r="AO36" s="958"/>
      <c r="AP36" s="958" t="s">
        <v>555</v>
      </c>
      <c r="AQ36" s="958"/>
      <c r="AR36" s="958"/>
      <c r="AS36" s="958"/>
      <c r="AT36" s="958"/>
      <c r="AU36" s="958">
        <v>233</v>
      </c>
      <c r="AV36" s="958"/>
      <c r="AW36" s="958"/>
      <c r="AX36" s="958"/>
      <c r="AY36" s="958"/>
      <c r="AZ36" s="1028" t="s">
        <v>493</v>
      </c>
      <c r="BA36" s="1028"/>
      <c r="BB36" s="1028"/>
      <c r="BC36" s="1028"/>
      <c r="BD36" s="1028"/>
      <c r="BE36" s="959" t="s">
        <v>400</v>
      </c>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401</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378</v>
      </c>
      <c r="B63" s="924" t="s">
        <v>402</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2893</v>
      </c>
      <c r="AG63" s="946"/>
      <c r="AH63" s="946"/>
      <c r="AI63" s="946"/>
      <c r="AJ63" s="1009"/>
      <c r="AK63" s="1010"/>
      <c r="AL63" s="950"/>
      <c r="AM63" s="950"/>
      <c r="AN63" s="950"/>
      <c r="AO63" s="950"/>
      <c r="AP63" s="946">
        <v>6114</v>
      </c>
      <c r="AQ63" s="946"/>
      <c r="AR63" s="946"/>
      <c r="AS63" s="946"/>
      <c r="AT63" s="946"/>
      <c r="AU63" s="946">
        <v>5373</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404</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405</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557</v>
      </c>
      <c r="C68" s="973"/>
      <c r="D68" s="973"/>
      <c r="E68" s="973"/>
      <c r="F68" s="973"/>
      <c r="G68" s="973"/>
      <c r="H68" s="973"/>
      <c r="I68" s="973"/>
      <c r="J68" s="973"/>
      <c r="K68" s="973"/>
      <c r="L68" s="973"/>
      <c r="M68" s="973"/>
      <c r="N68" s="973"/>
      <c r="O68" s="973"/>
      <c r="P68" s="974"/>
      <c r="Q68" s="975">
        <v>65</v>
      </c>
      <c r="R68" s="969"/>
      <c r="S68" s="969"/>
      <c r="T68" s="969"/>
      <c r="U68" s="969"/>
      <c r="V68" s="969">
        <v>60</v>
      </c>
      <c r="W68" s="969"/>
      <c r="X68" s="969"/>
      <c r="Y68" s="969"/>
      <c r="Z68" s="969"/>
      <c r="AA68" s="969">
        <v>5</v>
      </c>
      <c r="AB68" s="969"/>
      <c r="AC68" s="969"/>
      <c r="AD68" s="969"/>
      <c r="AE68" s="969"/>
      <c r="AF68" s="969">
        <v>5</v>
      </c>
      <c r="AG68" s="969"/>
      <c r="AH68" s="969"/>
      <c r="AI68" s="969"/>
      <c r="AJ68" s="969"/>
      <c r="AK68" s="969" t="s">
        <v>555</v>
      </c>
      <c r="AL68" s="969"/>
      <c r="AM68" s="969"/>
      <c r="AN68" s="969"/>
      <c r="AO68" s="969"/>
      <c r="AP68" s="969" t="s">
        <v>555</v>
      </c>
      <c r="AQ68" s="969"/>
      <c r="AR68" s="969"/>
      <c r="AS68" s="969"/>
      <c r="AT68" s="969"/>
      <c r="AU68" s="969" t="s">
        <v>555</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558</v>
      </c>
      <c r="C69" s="962"/>
      <c r="D69" s="962"/>
      <c r="E69" s="962"/>
      <c r="F69" s="962"/>
      <c r="G69" s="962"/>
      <c r="H69" s="962"/>
      <c r="I69" s="962"/>
      <c r="J69" s="962"/>
      <c r="K69" s="962"/>
      <c r="L69" s="962"/>
      <c r="M69" s="962"/>
      <c r="N69" s="962"/>
      <c r="O69" s="962"/>
      <c r="P69" s="963"/>
      <c r="Q69" s="964">
        <v>7912</v>
      </c>
      <c r="R69" s="958"/>
      <c r="S69" s="958"/>
      <c r="T69" s="958"/>
      <c r="U69" s="958"/>
      <c r="V69" s="958">
        <v>7612</v>
      </c>
      <c r="W69" s="958"/>
      <c r="X69" s="958"/>
      <c r="Y69" s="958"/>
      <c r="Z69" s="958"/>
      <c r="AA69" s="958">
        <v>300</v>
      </c>
      <c r="AB69" s="958"/>
      <c r="AC69" s="958"/>
      <c r="AD69" s="958"/>
      <c r="AE69" s="958"/>
      <c r="AF69" s="958">
        <v>300</v>
      </c>
      <c r="AG69" s="958"/>
      <c r="AH69" s="958"/>
      <c r="AI69" s="958"/>
      <c r="AJ69" s="958"/>
      <c r="AK69" s="958" t="s">
        <v>555</v>
      </c>
      <c r="AL69" s="958"/>
      <c r="AM69" s="958"/>
      <c r="AN69" s="958"/>
      <c r="AO69" s="958"/>
      <c r="AP69" s="958" t="s">
        <v>555</v>
      </c>
      <c r="AQ69" s="958"/>
      <c r="AR69" s="958"/>
      <c r="AS69" s="958"/>
      <c r="AT69" s="958"/>
      <c r="AU69" s="958" t="s">
        <v>555</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565</v>
      </c>
      <c r="C70" s="962"/>
      <c r="D70" s="962"/>
      <c r="E70" s="962"/>
      <c r="F70" s="962"/>
      <c r="G70" s="962"/>
      <c r="H70" s="962"/>
      <c r="I70" s="962"/>
      <c r="J70" s="962"/>
      <c r="K70" s="962"/>
      <c r="L70" s="962"/>
      <c r="M70" s="962"/>
      <c r="N70" s="962"/>
      <c r="O70" s="962"/>
      <c r="P70" s="963"/>
      <c r="Q70" s="964">
        <v>218</v>
      </c>
      <c r="R70" s="958"/>
      <c r="S70" s="958"/>
      <c r="T70" s="958"/>
      <c r="U70" s="958"/>
      <c r="V70" s="958">
        <v>218</v>
      </c>
      <c r="W70" s="958"/>
      <c r="X70" s="958"/>
      <c r="Y70" s="958"/>
      <c r="Z70" s="958"/>
      <c r="AA70" s="958">
        <v>0</v>
      </c>
      <c r="AB70" s="958"/>
      <c r="AC70" s="958"/>
      <c r="AD70" s="958"/>
      <c r="AE70" s="958"/>
      <c r="AF70" s="958">
        <v>0</v>
      </c>
      <c r="AG70" s="958"/>
      <c r="AH70" s="958"/>
      <c r="AI70" s="958"/>
      <c r="AJ70" s="958"/>
      <c r="AK70" s="958" t="s">
        <v>555</v>
      </c>
      <c r="AL70" s="958"/>
      <c r="AM70" s="958"/>
      <c r="AN70" s="958"/>
      <c r="AO70" s="958"/>
      <c r="AP70" s="958" t="s">
        <v>555</v>
      </c>
      <c r="AQ70" s="958"/>
      <c r="AR70" s="958"/>
      <c r="AS70" s="958"/>
      <c r="AT70" s="958"/>
      <c r="AU70" s="958" t="s">
        <v>555</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566</v>
      </c>
      <c r="C71" s="962"/>
      <c r="D71" s="962"/>
      <c r="E71" s="962"/>
      <c r="F71" s="962"/>
      <c r="G71" s="962"/>
      <c r="H71" s="962"/>
      <c r="I71" s="962"/>
      <c r="J71" s="962"/>
      <c r="K71" s="962"/>
      <c r="L71" s="962"/>
      <c r="M71" s="962"/>
      <c r="N71" s="962"/>
      <c r="O71" s="962"/>
      <c r="P71" s="963"/>
      <c r="Q71" s="964">
        <v>119</v>
      </c>
      <c r="R71" s="958"/>
      <c r="S71" s="958"/>
      <c r="T71" s="958"/>
      <c r="U71" s="958"/>
      <c r="V71" s="958">
        <v>119</v>
      </c>
      <c r="W71" s="958"/>
      <c r="X71" s="958"/>
      <c r="Y71" s="958"/>
      <c r="Z71" s="958"/>
      <c r="AA71" s="958">
        <v>0</v>
      </c>
      <c r="AB71" s="958"/>
      <c r="AC71" s="958"/>
      <c r="AD71" s="958"/>
      <c r="AE71" s="958"/>
      <c r="AF71" s="958">
        <v>0</v>
      </c>
      <c r="AG71" s="958"/>
      <c r="AH71" s="958"/>
      <c r="AI71" s="958"/>
      <c r="AJ71" s="958"/>
      <c r="AK71" s="958" t="s">
        <v>555</v>
      </c>
      <c r="AL71" s="958"/>
      <c r="AM71" s="958"/>
      <c r="AN71" s="958"/>
      <c r="AO71" s="958"/>
      <c r="AP71" s="958" t="s">
        <v>555</v>
      </c>
      <c r="AQ71" s="958"/>
      <c r="AR71" s="958"/>
      <c r="AS71" s="958"/>
      <c r="AT71" s="958"/>
      <c r="AU71" s="958" t="s">
        <v>555</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559</v>
      </c>
      <c r="C72" s="962"/>
      <c r="D72" s="962"/>
      <c r="E72" s="962"/>
      <c r="F72" s="962"/>
      <c r="G72" s="962"/>
      <c r="H72" s="962"/>
      <c r="I72" s="962"/>
      <c r="J72" s="962"/>
      <c r="K72" s="962"/>
      <c r="L72" s="962"/>
      <c r="M72" s="962"/>
      <c r="N72" s="962"/>
      <c r="O72" s="962"/>
      <c r="P72" s="963"/>
      <c r="Q72" s="964">
        <v>310</v>
      </c>
      <c r="R72" s="958"/>
      <c r="S72" s="958"/>
      <c r="T72" s="958"/>
      <c r="U72" s="958"/>
      <c r="V72" s="958">
        <v>281</v>
      </c>
      <c r="W72" s="958"/>
      <c r="X72" s="958"/>
      <c r="Y72" s="958"/>
      <c r="Z72" s="958"/>
      <c r="AA72" s="958">
        <v>29</v>
      </c>
      <c r="AB72" s="958"/>
      <c r="AC72" s="958"/>
      <c r="AD72" s="958"/>
      <c r="AE72" s="958"/>
      <c r="AF72" s="958">
        <v>29</v>
      </c>
      <c r="AG72" s="958"/>
      <c r="AH72" s="958"/>
      <c r="AI72" s="958"/>
      <c r="AJ72" s="958"/>
      <c r="AK72" s="958" t="s">
        <v>555</v>
      </c>
      <c r="AL72" s="958"/>
      <c r="AM72" s="958"/>
      <c r="AN72" s="958"/>
      <c r="AO72" s="958"/>
      <c r="AP72" s="958" t="s">
        <v>555</v>
      </c>
      <c r="AQ72" s="958"/>
      <c r="AR72" s="958"/>
      <c r="AS72" s="958"/>
      <c r="AT72" s="958"/>
      <c r="AU72" s="958" t="s">
        <v>555</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560</v>
      </c>
      <c r="C73" s="962"/>
      <c r="D73" s="962"/>
      <c r="E73" s="962"/>
      <c r="F73" s="962"/>
      <c r="G73" s="962"/>
      <c r="H73" s="962"/>
      <c r="I73" s="962"/>
      <c r="J73" s="962"/>
      <c r="K73" s="962"/>
      <c r="L73" s="962"/>
      <c r="M73" s="962"/>
      <c r="N73" s="962"/>
      <c r="O73" s="962"/>
      <c r="P73" s="963"/>
      <c r="Q73" s="964">
        <v>304568</v>
      </c>
      <c r="R73" s="958"/>
      <c r="S73" s="958"/>
      <c r="T73" s="958"/>
      <c r="U73" s="958"/>
      <c r="V73" s="958">
        <v>293091</v>
      </c>
      <c r="W73" s="958"/>
      <c r="X73" s="958"/>
      <c r="Y73" s="958"/>
      <c r="Z73" s="958"/>
      <c r="AA73" s="958">
        <v>11478</v>
      </c>
      <c r="AB73" s="958"/>
      <c r="AC73" s="958"/>
      <c r="AD73" s="958"/>
      <c r="AE73" s="958"/>
      <c r="AF73" s="958">
        <v>11478</v>
      </c>
      <c r="AG73" s="958"/>
      <c r="AH73" s="958"/>
      <c r="AI73" s="958"/>
      <c r="AJ73" s="958"/>
      <c r="AK73" s="958" t="s">
        <v>555</v>
      </c>
      <c r="AL73" s="958"/>
      <c r="AM73" s="958"/>
      <c r="AN73" s="958"/>
      <c r="AO73" s="958"/>
      <c r="AP73" s="958" t="s">
        <v>555</v>
      </c>
      <c r="AQ73" s="958"/>
      <c r="AR73" s="958"/>
      <c r="AS73" s="958"/>
      <c r="AT73" s="958"/>
      <c r="AU73" s="958" t="s">
        <v>555</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378</v>
      </c>
      <c r="B88" s="924" t="s">
        <v>406</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11812</v>
      </c>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216</v>
      </c>
      <c r="CS102" s="940"/>
      <c r="CT102" s="940"/>
      <c r="CU102" s="940"/>
      <c r="CV102" s="941"/>
      <c r="CW102" s="939">
        <v>15</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415</v>
      </c>
      <c r="AB109" s="883"/>
      <c r="AC109" s="883"/>
      <c r="AD109" s="883"/>
      <c r="AE109" s="884"/>
      <c r="AF109" s="885" t="s">
        <v>416</v>
      </c>
      <c r="AG109" s="883"/>
      <c r="AH109" s="883"/>
      <c r="AI109" s="883"/>
      <c r="AJ109" s="884"/>
      <c r="AK109" s="885" t="s">
        <v>294</v>
      </c>
      <c r="AL109" s="883"/>
      <c r="AM109" s="883"/>
      <c r="AN109" s="883"/>
      <c r="AO109" s="884"/>
      <c r="AP109" s="885" t="s">
        <v>417</v>
      </c>
      <c r="AQ109" s="883"/>
      <c r="AR109" s="883"/>
      <c r="AS109" s="883"/>
      <c r="AT109" s="916"/>
      <c r="AU109" s="882" t="s">
        <v>414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415</v>
      </c>
      <c r="BR109" s="883"/>
      <c r="BS109" s="883"/>
      <c r="BT109" s="883"/>
      <c r="BU109" s="884"/>
      <c r="BV109" s="885" t="s">
        <v>416</v>
      </c>
      <c r="BW109" s="883"/>
      <c r="BX109" s="883"/>
      <c r="BY109" s="883"/>
      <c r="BZ109" s="884"/>
      <c r="CA109" s="885" t="s">
        <v>294</v>
      </c>
      <c r="CB109" s="883"/>
      <c r="CC109" s="883"/>
      <c r="CD109" s="883"/>
      <c r="CE109" s="884"/>
      <c r="CF109" s="923" t="s">
        <v>417</v>
      </c>
      <c r="CG109" s="923"/>
      <c r="CH109" s="923"/>
      <c r="CI109" s="923"/>
      <c r="CJ109" s="923"/>
      <c r="CK109" s="885" t="s">
        <v>418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415</v>
      </c>
      <c r="DH109" s="883"/>
      <c r="DI109" s="883"/>
      <c r="DJ109" s="883"/>
      <c r="DK109" s="884"/>
      <c r="DL109" s="885" t="s">
        <v>416</v>
      </c>
      <c r="DM109" s="883"/>
      <c r="DN109" s="883"/>
      <c r="DO109" s="883"/>
      <c r="DP109" s="884"/>
      <c r="DQ109" s="885" t="s">
        <v>294</v>
      </c>
      <c r="DR109" s="883"/>
      <c r="DS109" s="883"/>
      <c r="DT109" s="883"/>
      <c r="DU109" s="884"/>
      <c r="DV109" s="885" t="s">
        <v>417</v>
      </c>
      <c r="DW109" s="883"/>
      <c r="DX109" s="883"/>
      <c r="DY109" s="883"/>
      <c r="DZ109" s="916"/>
    </row>
    <row r="110" spans="1:131" s="212" customFormat="1" ht="26.25" customHeight="1" x14ac:dyDescent="0.2">
      <c r="A110" s="794" t="s">
        <v>419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2435496</v>
      </c>
      <c r="AB110" s="876"/>
      <c r="AC110" s="876"/>
      <c r="AD110" s="876"/>
      <c r="AE110" s="877"/>
      <c r="AF110" s="878">
        <v>2013017</v>
      </c>
      <c r="AG110" s="876"/>
      <c r="AH110" s="876"/>
      <c r="AI110" s="876"/>
      <c r="AJ110" s="877"/>
      <c r="AK110" s="878">
        <v>1703670</v>
      </c>
      <c r="AL110" s="876"/>
      <c r="AM110" s="876"/>
      <c r="AN110" s="876"/>
      <c r="AO110" s="877"/>
      <c r="AP110" s="879">
        <v>19.5</v>
      </c>
      <c r="AQ110" s="880"/>
      <c r="AR110" s="880"/>
      <c r="AS110" s="880"/>
      <c r="AT110" s="881"/>
      <c r="AU110" s="917" t="s">
        <v>69</v>
      </c>
      <c r="AV110" s="918"/>
      <c r="AW110" s="918"/>
      <c r="AX110" s="918"/>
      <c r="AY110" s="918"/>
      <c r="AZ110" s="847" t="s">
        <v>420</v>
      </c>
      <c r="BA110" s="795"/>
      <c r="BB110" s="795"/>
      <c r="BC110" s="795"/>
      <c r="BD110" s="795"/>
      <c r="BE110" s="795"/>
      <c r="BF110" s="795"/>
      <c r="BG110" s="795"/>
      <c r="BH110" s="795"/>
      <c r="BI110" s="795"/>
      <c r="BJ110" s="795"/>
      <c r="BK110" s="795"/>
      <c r="BL110" s="795"/>
      <c r="BM110" s="795"/>
      <c r="BN110" s="795"/>
      <c r="BO110" s="795"/>
      <c r="BP110" s="796"/>
      <c r="BQ110" s="848">
        <v>11844366</v>
      </c>
      <c r="BR110" s="829"/>
      <c r="BS110" s="829"/>
      <c r="BT110" s="829"/>
      <c r="BU110" s="829"/>
      <c r="BV110" s="829">
        <v>10771245</v>
      </c>
      <c r="BW110" s="829"/>
      <c r="BX110" s="829"/>
      <c r="BY110" s="829"/>
      <c r="BZ110" s="829"/>
      <c r="CA110" s="829">
        <v>10546277</v>
      </c>
      <c r="CB110" s="829"/>
      <c r="CC110" s="829"/>
      <c r="CD110" s="829"/>
      <c r="CE110" s="829"/>
      <c r="CF110" s="853">
        <v>120.7</v>
      </c>
      <c r="CG110" s="854"/>
      <c r="CH110" s="854"/>
      <c r="CI110" s="854"/>
      <c r="CJ110" s="854"/>
      <c r="CK110" s="913" t="s">
        <v>421</v>
      </c>
      <c r="CL110" s="806"/>
      <c r="CM110" s="847" t="s">
        <v>422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424</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426</v>
      </c>
      <c r="B112" s="900"/>
      <c r="C112" s="739" t="s">
        <v>427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428</v>
      </c>
      <c r="BA112" s="739"/>
      <c r="BB112" s="739"/>
      <c r="BC112" s="739"/>
      <c r="BD112" s="739"/>
      <c r="BE112" s="739"/>
      <c r="BF112" s="739"/>
      <c r="BG112" s="739"/>
      <c r="BH112" s="739"/>
      <c r="BI112" s="739"/>
      <c r="BJ112" s="739"/>
      <c r="BK112" s="739"/>
      <c r="BL112" s="739"/>
      <c r="BM112" s="739"/>
      <c r="BN112" s="739"/>
      <c r="BO112" s="739"/>
      <c r="BP112" s="740"/>
      <c r="BQ112" s="803">
        <v>6788018</v>
      </c>
      <c r="BR112" s="804"/>
      <c r="BS112" s="804"/>
      <c r="BT112" s="804"/>
      <c r="BU112" s="804"/>
      <c r="BV112" s="804">
        <v>6292281</v>
      </c>
      <c r="BW112" s="804"/>
      <c r="BX112" s="804"/>
      <c r="BY112" s="804"/>
      <c r="BZ112" s="804"/>
      <c r="CA112" s="804">
        <v>5372722</v>
      </c>
      <c r="CB112" s="804"/>
      <c r="CC112" s="804"/>
      <c r="CD112" s="804"/>
      <c r="CE112" s="804"/>
      <c r="CF112" s="862">
        <v>61.5</v>
      </c>
      <c r="CG112" s="863"/>
      <c r="CH112" s="863"/>
      <c r="CI112" s="863"/>
      <c r="CJ112" s="863"/>
      <c r="CK112" s="914"/>
      <c r="CL112" s="808"/>
      <c r="CM112" s="802" t="s">
        <v>429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430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931275</v>
      </c>
      <c r="AB113" s="906"/>
      <c r="AC113" s="906"/>
      <c r="AD113" s="906"/>
      <c r="AE113" s="907"/>
      <c r="AF113" s="908">
        <v>905954</v>
      </c>
      <c r="AG113" s="906"/>
      <c r="AH113" s="906"/>
      <c r="AI113" s="906"/>
      <c r="AJ113" s="907"/>
      <c r="AK113" s="908">
        <v>780319</v>
      </c>
      <c r="AL113" s="906"/>
      <c r="AM113" s="906"/>
      <c r="AN113" s="906"/>
      <c r="AO113" s="907"/>
      <c r="AP113" s="909">
        <v>8.9</v>
      </c>
      <c r="AQ113" s="910"/>
      <c r="AR113" s="910"/>
      <c r="AS113" s="910"/>
      <c r="AT113" s="911"/>
      <c r="AU113" s="919"/>
      <c r="AV113" s="920"/>
      <c r="AW113" s="920"/>
      <c r="AX113" s="920"/>
      <c r="AY113" s="920"/>
      <c r="AZ113" s="802" t="s">
        <v>431</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17261</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434</v>
      </c>
      <c r="BA114" s="739"/>
      <c r="BB114" s="739"/>
      <c r="BC114" s="739"/>
      <c r="BD114" s="739"/>
      <c r="BE114" s="739"/>
      <c r="BF114" s="739"/>
      <c r="BG114" s="739"/>
      <c r="BH114" s="739"/>
      <c r="BI114" s="739"/>
      <c r="BJ114" s="739"/>
      <c r="BK114" s="739"/>
      <c r="BL114" s="739"/>
      <c r="BM114" s="739"/>
      <c r="BN114" s="739"/>
      <c r="BO114" s="739"/>
      <c r="BP114" s="740"/>
      <c r="BQ114" s="803">
        <v>2541033</v>
      </c>
      <c r="BR114" s="804"/>
      <c r="BS114" s="804"/>
      <c r="BT114" s="804"/>
      <c r="BU114" s="804"/>
      <c r="BV114" s="804">
        <v>2548333</v>
      </c>
      <c r="BW114" s="804"/>
      <c r="BX114" s="804"/>
      <c r="BY114" s="804"/>
      <c r="BZ114" s="804"/>
      <c r="CA114" s="804">
        <v>2401637</v>
      </c>
      <c r="CB114" s="804"/>
      <c r="CC114" s="804"/>
      <c r="CD114" s="804"/>
      <c r="CE114" s="804"/>
      <c r="CF114" s="862">
        <v>27.5</v>
      </c>
      <c r="CG114" s="863"/>
      <c r="CH114" s="863"/>
      <c r="CI114" s="863"/>
      <c r="CJ114" s="863"/>
      <c r="CK114" s="914"/>
      <c r="CL114" s="808"/>
      <c r="CM114" s="802" t="s">
        <v>435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7301</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437</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440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442</v>
      </c>
      <c r="Z117" s="884"/>
      <c r="AA117" s="889">
        <v>3391333</v>
      </c>
      <c r="AB117" s="890"/>
      <c r="AC117" s="890"/>
      <c r="AD117" s="890"/>
      <c r="AE117" s="891"/>
      <c r="AF117" s="892">
        <v>2918971</v>
      </c>
      <c r="AG117" s="890"/>
      <c r="AH117" s="890"/>
      <c r="AI117" s="890"/>
      <c r="AJ117" s="891"/>
      <c r="AK117" s="892">
        <v>2483989</v>
      </c>
      <c r="AL117" s="890"/>
      <c r="AM117" s="890"/>
      <c r="AN117" s="890"/>
      <c r="AO117" s="891"/>
      <c r="AP117" s="893"/>
      <c r="AQ117" s="894"/>
      <c r="AR117" s="894"/>
      <c r="AS117" s="894"/>
      <c r="AT117" s="895"/>
      <c r="AU117" s="919"/>
      <c r="AV117" s="920"/>
      <c r="AW117" s="920"/>
      <c r="AX117" s="920"/>
      <c r="AY117" s="920"/>
      <c r="AZ117" s="850" t="s">
        <v>443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415</v>
      </c>
      <c r="AB118" s="883"/>
      <c r="AC118" s="883"/>
      <c r="AD118" s="883"/>
      <c r="AE118" s="884"/>
      <c r="AF118" s="885" t="s">
        <v>416</v>
      </c>
      <c r="AG118" s="883"/>
      <c r="AH118" s="883"/>
      <c r="AI118" s="883"/>
      <c r="AJ118" s="884"/>
      <c r="AK118" s="885" t="s">
        <v>294</v>
      </c>
      <c r="AL118" s="883"/>
      <c r="AM118" s="883"/>
      <c r="AN118" s="883"/>
      <c r="AO118" s="884"/>
      <c r="AP118" s="886" t="s">
        <v>417</v>
      </c>
      <c r="AQ118" s="887"/>
      <c r="AR118" s="887"/>
      <c r="AS118" s="887"/>
      <c r="AT118" s="888"/>
      <c r="AU118" s="919"/>
      <c r="AV118" s="920"/>
      <c r="AW118" s="920"/>
      <c r="AX118" s="920"/>
      <c r="AY118" s="920"/>
      <c r="AZ118" s="825" t="s">
        <v>445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421</v>
      </c>
      <c r="B119" s="806"/>
      <c r="C119" s="847" t="s">
        <v>422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447</v>
      </c>
      <c r="BP119" s="865"/>
      <c r="BQ119" s="866">
        <v>21173417</v>
      </c>
      <c r="BR119" s="832"/>
      <c r="BS119" s="832"/>
      <c r="BT119" s="832"/>
      <c r="BU119" s="832"/>
      <c r="BV119" s="832">
        <v>19611859</v>
      </c>
      <c r="BW119" s="832"/>
      <c r="BX119" s="832"/>
      <c r="BY119" s="832"/>
      <c r="BZ119" s="832"/>
      <c r="CA119" s="832">
        <v>18320636</v>
      </c>
      <c r="CB119" s="832"/>
      <c r="CC119" s="832"/>
      <c r="CD119" s="832"/>
      <c r="CE119" s="832"/>
      <c r="CF119" s="735"/>
      <c r="CG119" s="736"/>
      <c r="CH119" s="736"/>
      <c r="CI119" s="736"/>
      <c r="CJ119" s="821"/>
      <c r="CK119" s="915"/>
      <c r="CL119" s="810"/>
      <c r="CM119" s="825" t="s">
        <v>448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449</v>
      </c>
      <c r="AV120" s="868"/>
      <c r="AW120" s="868"/>
      <c r="AX120" s="868"/>
      <c r="AY120" s="869"/>
      <c r="AZ120" s="847" t="s">
        <v>450</v>
      </c>
      <c r="BA120" s="795"/>
      <c r="BB120" s="795"/>
      <c r="BC120" s="795"/>
      <c r="BD120" s="795"/>
      <c r="BE120" s="795"/>
      <c r="BF120" s="795"/>
      <c r="BG120" s="795"/>
      <c r="BH120" s="795"/>
      <c r="BI120" s="795"/>
      <c r="BJ120" s="795"/>
      <c r="BK120" s="795"/>
      <c r="BL120" s="795"/>
      <c r="BM120" s="795"/>
      <c r="BN120" s="795"/>
      <c r="BO120" s="795"/>
      <c r="BP120" s="796"/>
      <c r="BQ120" s="848">
        <v>14493392</v>
      </c>
      <c r="BR120" s="829"/>
      <c r="BS120" s="829"/>
      <c r="BT120" s="829"/>
      <c r="BU120" s="829"/>
      <c r="BV120" s="829">
        <v>14294856</v>
      </c>
      <c r="BW120" s="829"/>
      <c r="BX120" s="829"/>
      <c r="BY120" s="829"/>
      <c r="BZ120" s="829"/>
      <c r="CA120" s="829">
        <v>13879590</v>
      </c>
      <c r="CB120" s="829"/>
      <c r="CC120" s="829"/>
      <c r="CD120" s="829"/>
      <c r="CE120" s="829"/>
      <c r="CF120" s="853">
        <v>158.9</v>
      </c>
      <c r="CG120" s="854"/>
      <c r="CH120" s="854"/>
      <c r="CI120" s="854"/>
      <c r="CJ120" s="854"/>
      <c r="CK120" s="855" t="s">
        <v>451</v>
      </c>
      <c r="CL120" s="839"/>
      <c r="CM120" s="839"/>
      <c r="CN120" s="839"/>
      <c r="CO120" s="840"/>
      <c r="CP120" s="859" t="s">
        <v>398</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4757579</v>
      </c>
      <c r="DR120" s="829"/>
      <c r="DS120" s="829"/>
      <c r="DT120" s="829"/>
      <c r="DU120" s="829"/>
      <c r="DV120" s="830">
        <v>54.5</v>
      </c>
      <c r="DW120" s="830"/>
      <c r="DX120" s="830"/>
      <c r="DY120" s="830"/>
      <c r="DZ120" s="831"/>
    </row>
    <row r="121" spans="1:130" s="212" customFormat="1" ht="26.25" customHeight="1" x14ac:dyDescent="0.2">
      <c r="A121" s="807"/>
      <c r="B121" s="808"/>
      <c r="C121" s="850" t="s">
        <v>452</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453</v>
      </c>
      <c r="BA121" s="739"/>
      <c r="BB121" s="739"/>
      <c r="BC121" s="739"/>
      <c r="BD121" s="739"/>
      <c r="BE121" s="739"/>
      <c r="BF121" s="739"/>
      <c r="BG121" s="739"/>
      <c r="BH121" s="739"/>
      <c r="BI121" s="739"/>
      <c r="BJ121" s="739"/>
      <c r="BK121" s="739"/>
      <c r="BL121" s="739"/>
      <c r="BM121" s="739"/>
      <c r="BN121" s="739"/>
      <c r="BO121" s="739"/>
      <c r="BP121" s="740"/>
      <c r="BQ121" s="803">
        <v>63424</v>
      </c>
      <c r="BR121" s="804"/>
      <c r="BS121" s="804"/>
      <c r="BT121" s="804"/>
      <c r="BU121" s="804"/>
      <c r="BV121" s="804">
        <v>45610</v>
      </c>
      <c r="BW121" s="804"/>
      <c r="BX121" s="804"/>
      <c r="BY121" s="804"/>
      <c r="BZ121" s="804"/>
      <c r="CA121" s="804">
        <v>39928</v>
      </c>
      <c r="CB121" s="804"/>
      <c r="CC121" s="804"/>
      <c r="CD121" s="804"/>
      <c r="CE121" s="804"/>
      <c r="CF121" s="862">
        <v>0.5</v>
      </c>
      <c r="CG121" s="863"/>
      <c r="CH121" s="863"/>
      <c r="CI121" s="863"/>
      <c r="CJ121" s="863"/>
      <c r="CK121" s="856"/>
      <c r="CL121" s="842"/>
      <c r="CM121" s="842"/>
      <c r="CN121" s="842"/>
      <c r="CO121" s="843"/>
      <c r="CP121" s="822" t="s">
        <v>397</v>
      </c>
      <c r="CQ121" s="823"/>
      <c r="CR121" s="823"/>
      <c r="CS121" s="823"/>
      <c r="CT121" s="823"/>
      <c r="CU121" s="823"/>
      <c r="CV121" s="823"/>
      <c r="CW121" s="823"/>
      <c r="CX121" s="823"/>
      <c r="CY121" s="823"/>
      <c r="CZ121" s="823"/>
      <c r="DA121" s="823"/>
      <c r="DB121" s="823"/>
      <c r="DC121" s="823"/>
      <c r="DD121" s="823"/>
      <c r="DE121" s="823"/>
      <c r="DF121" s="824"/>
      <c r="DG121" s="803">
        <v>372719</v>
      </c>
      <c r="DH121" s="804"/>
      <c r="DI121" s="804"/>
      <c r="DJ121" s="804"/>
      <c r="DK121" s="804"/>
      <c r="DL121" s="804">
        <v>316885</v>
      </c>
      <c r="DM121" s="804"/>
      <c r="DN121" s="804"/>
      <c r="DO121" s="804"/>
      <c r="DP121" s="804"/>
      <c r="DQ121" s="804">
        <v>250954</v>
      </c>
      <c r="DR121" s="804"/>
      <c r="DS121" s="804"/>
      <c r="DT121" s="804"/>
      <c r="DU121" s="804"/>
      <c r="DV121" s="781">
        <v>2.9</v>
      </c>
      <c r="DW121" s="781"/>
      <c r="DX121" s="781"/>
      <c r="DY121" s="781"/>
      <c r="DZ121" s="782"/>
    </row>
    <row r="122" spans="1:130" s="212" customFormat="1" ht="26.25" customHeight="1" x14ac:dyDescent="0.2">
      <c r="A122" s="807"/>
      <c r="B122" s="808"/>
      <c r="C122" s="802" t="s">
        <v>435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454</v>
      </c>
      <c r="BA122" s="826"/>
      <c r="BB122" s="826"/>
      <c r="BC122" s="826"/>
      <c r="BD122" s="826"/>
      <c r="BE122" s="826"/>
      <c r="BF122" s="826"/>
      <c r="BG122" s="826"/>
      <c r="BH122" s="826"/>
      <c r="BI122" s="826"/>
      <c r="BJ122" s="826"/>
      <c r="BK122" s="826"/>
      <c r="BL122" s="826"/>
      <c r="BM122" s="826"/>
      <c r="BN122" s="826"/>
      <c r="BO122" s="826"/>
      <c r="BP122" s="827"/>
      <c r="BQ122" s="866">
        <v>15041788</v>
      </c>
      <c r="BR122" s="832"/>
      <c r="BS122" s="832"/>
      <c r="BT122" s="832"/>
      <c r="BU122" s="832"/>
      <c r="BV122" s="832">
        <v>13892768</v>
      </c>
      <c r="BW122" s="832"/>
      <c r="BX122" s="832"/>
      <c r="BY122" s="832"/>
      <c r="BZ122" s="832"/>
      <c r="CA122" s="832">
        <v>13168100</v>
      </c>
      <c r="CB122" s="832"/>
      <c r="CC122" s="832"/>
      <c r="CD122" s="832"/>
      <c r="CE122" s="832"/>
      <c r="CF122" s="833">
        <v>150.69999999999999</v>
      </c>
      <c r="CG122" s="834"/>
      <c r="CH122" s="834"/>
      <c r="CI122" s="834"/>
      <c r="CJ122" s="834"/>
      <c r="CK122" s="856"/>
      <c r="CL122" s="842"/>
      <c r="CM122" s="842"/>
      <c r="CN122" s="842"/>
      <c r="CO122" s="843"/>
      <c r="CP122" s="822" t="s">
        <v>399</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v>233422</v>
      </c>
      <c r="DR122" s="804"/>
      <c r="DS122" s="804"/>
      <c r="DT122" s="804"/>
      <c r="DU122" s="804"/>
      <c r="DV122" s="781">
        <v>2.7</v>
      </c>
      <c r="DW122" s="781"/>
      <c r="DX122" s="781"/>
      <c r="DY122" s="781"/>
      <c r="DZ122" s="782"/>
    </row>
    <row r="123" spans="1:130" s="212" customFormat="1" ht="26.25" customHeight="1" x14ac:dyDescent="0.2">
      <c r="A123" s="807"/>
      <c r="B123" s="808"/>
      <c r="C123" s="802" t="s">
        <v>441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7301</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455</v>
      </c>
      <c r="BP123" s="865"/>
      <c r="BQ123" s="819">
        <v>29598604</v>
      </c>
      <c r="BR123" s="820"/>
      <c r="BS123" s="820"/>
      <c r="BT123" s="820"/>
      <c r="BU123" s="820"/>
      <c r="BV123" s="820">
        <v>28233234</v>
      </c>
      <c r="BW123" s="820"/>
      <c r="BX123" s="820"/>
      <c r="BY123" s="820"/>
      <c r="BZ123" s="820"/>
      <c r="CA123" s="820">
        <v>27087618</v>
      </c>
      <c r="CB123" s="820"/>
      <c r="CC123" s="820"/>
      <c r="CD123" s="820"/>
      <c r="CE123" s="820"/>
      <c r="CF123" s="735"/>
      <c r="CG123" s="736"/>
      <c r="CH123" s="736"/>
      <c r="CI123" s="736"/>
      <c r="CJ123" s="821"/>
      <c r="CK123" s="856"/>
      <c r="CL123" s="842"/>
      <c r="CM123" s="842"/>
      <c r="CN123" s="842"/>
      <c r="CO123" s="843"/>
      <c r="CP123" s="822" t="s">
        <v>395</v>
      </c>
      <c r="CQ123" s="823"/>
      <c r="CR123" s="823"/>
      <c r="CS123" s="823"/>
      <c r="CT123" s="823"/>
      <c r="CU123" s="823"/>
      <c r="CV123" s="823"/>
      <c r="CW123" s="823"/>
      <c r="CX123" s="823"/>
      <c r="CY123" s="823"/>
      <c r="CZ123" s="823"/>
      <c r="DA123" s="823"/>
      <c r="DB123" s="823"/>
      <c r="DC123" s="823"/>
      <c r="DD123" s="823"/>
      <c r="DE123" s="823"/>
      <c r="DF123" s="824"/>
      <c r="DG123" s="766">
        <v>183281</v>
      </c>
      <c r="DH123" s="767"/>
      <c r="DI123" s="767"/>
      <c r="DJ123" s="767"/>
      <c r="DK123" s="768"/>
      <c r="DL123" s="769">
        <v>150735</v>
      </c>
      <c r="DM123" s="767"/>
      <c r="DN123" s="767"/>
      <c r="DO123" s="767"/>
      <c r="DP123" s="768"/>
      <c r="DQ123" s="769">
        <v>122105</v>
      </c>
      <c r="DR123" s="767"/>
      <c r="DS123" s="767"/>
      <c r="DT123" s="767"/>
      <c r="DU123" s="768"/>
      <c r="DV123" s="811">
        <v>1.4</v>
      </c>
      <c r="DW123" s="812"/>
      <c r="DX123" s="812"/>
      <c r="DY123" s="812"/>
      <c r="DZ123" s="813"/>
    </row>
    <row r="124" spans="1:130" s="212" customFormat="1" ht="26.25" customHeight="1" thickBot="1" x14ac:dyDescent="0.25">
      <c r="A124" s="807"/>
      <c r="B124" s="808"/>
      <c r="C124" s="802" t="s">
        <v>444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456</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457</v>
      </c>
      <c r="CQ124" s="823"/>
      <c r="CR124" s="823"/>
      <c r="CS124" s="823"/>
      <c r="CT124" s="823"/>
      <c r="CU124" s="823"/>
      <c r="CV124" s="823"/>
      <c r="CW124" s="823"/>
      <c r="CX124" s="823"/>
      <c r="CY124" s="823"/>
      <c r="CZ124" s="823"/>
      <c r="DA124" s="823"/>
      <c r="DB124" s="823"/>
      <c r="DC124" s="823"/>
      <c r="DD124" s="823"/>
      <c r="DE124" s="823"/>
      <c r="DF124" s="824"/>
      <c r="DG124" s="750">
        <v>6232018</v>
      </c>
      <c r="DH124" s="751"/>
      <c r="DI124" s="751"/>
      <c r="DJ124" s="751"/>
      <c r="DK124" s="752"/>
      <c r="DL124" s="753">
        <v>5824661</v>
      </c>
      <c r="DM124" s="751"/>
      <c r="DN124" s="751"/>
      <c r="DO124" s="751"/>
      <c r="DP124" s="752"/>
      <c r="DQ124" s="753">
        <v>8662</v>
      </c>
      <c r="DR124" s="751"/>
      <c r="DS124" s="751"/>
      <c r="DT124" s="751"/>
      <c r="DU124" s="752"/>
      <c r="DV124" s="835">
        <v>0.1</v>
      </c>
      <c r="DW124" s="836"/>
      <c r="DX124" s="836"/>
      <c r="DY124" s="836"/>
      <c r="DZ124" s="837"/>
    </row>
    <row r="125" spans="1:130" s="212" customFormat="1" ht="26.25" customHeight="1" x14ac:dyDescent="0.2">
      <c r="A125" s="807"/>
      <c r="B125" s="808"/>
      <c r="C125" s="802" t="s">
        <v>446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458</v>
      </c>
      <c r="CL125" s="839"/>
      <c r="CM125" s="839"/>
      <c r="CN125" s="839"/>
      <c r="CO125" s="840"/>
      <c r="CP125" s="847" t="s">
        <v>459</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460</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461</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462</v>
      </c>
      <c r="AY127" s="799"/>
      <c r="AZ127" s="799"/>
      <c r="BA127" s="799"/>
      <c r="BB127" s="799"/>
      <c r="BC127" s="799"/>
      <c r="BD127" s="799"/>
      <c r="BE127" s="800"/>
      <c r="BF127" s="798" t="s">
        <v>463</v>
      </c>
      <c r="BG127" s="799"/>
      <c r="BH127" s="799"/>
      <c r="BI127" s="799"/>
      <c r="BJ127" s="799"/>
      <c r="BK127" s="799"/>
      <c r="BL127" s="800"/>
      <c r="BM127" s="798" t="s">
        <v>464</v>
      </c>
      <c r="BN127" s="799"/>
      <c r="BO127" s="799"/>
      <c r="BP127" s="799"/>
      <c r="BQ127" s="799"/>
      <c r="BR127" s="799"/>
      <c r="BS127" s="800"/>
      <c r="BT127" s="798" t="s">
        <v>465</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466</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467</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468</v>
      </c>
      <c r="X128" s="785"/>
      <c r="Y128" s="785"/>
      <c r="Z128" s="786"/>
      <c r="AA128" s="787">
        <v>33205</v>
      </c>
      <c r="AB128" s="788"/>
      <c r="AC128" s="788"/>
      <c r="AD128" s="788"/>
      <c r="AE128" s="789"/>
      <c r="AF128" s="790">
        <v>12349</v>
      </c>
      <c r="AG128" s="788"/>
      <c r="AH128" s="788"/>
      <c r="AI128" s="788"/>
      <c r="AJ128" s="789"/>
      <c r="AK128" s="790" t="s">
        <v>122</v>
      </c>
      <c r="AL128" s="788"/>
      <c r="AM128" s="788"/>
      <c r="AN128" s="788"/>
      <c r="AO128" s="789"/>
      <c r="AP128" s="791"/>
      <c r="AQ128" s="792"/>
      <c r="AR128" s="792"/>
      <c r="AS128" s="792"/>
      <c r="AT128" s="793"/>
      <c r="AU128" s="214"/>
      <c r="AV128" s="214"/>
      <c r="AW128" s="214"/>
      <c r="AX128" s="794" t="s">
        <v>469</v>
      </c>
      <c r="AY128" s="795"/>
      <c r="AZ128" s="795"/>
      <c r="BA128" s="795"/>
      <c r="BB128" s="795"/>
      <c r="BC128" s="795"/>
      <c r="BD128" s="795"/>
      <c r="BE128" s="796"/>
      <c r="BF128" s="773" t="s">
        <v>122</v>
      </c>
      <c r="BG128" s="774"/>
      <c r="BH128" s="774"/>
      <c r="BI128" s="774"/>
      <c r="BJ128" s="774"/>
      <c r="BK128" s="774"/>
      <c r="BL128" s="797"/>
      <c r="BM128" s="773">
        <v>13.25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470</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471</v>
      </c>
      <c r="X129" s="764"/>
      <c r="Y129" s="764"/>
      <c r="Z129" s="765"/>
      <c r="AA129" s="766">
        <v>10722261</v>
      </c>
      <c r="AB129" s="767"/>
      <c r="AC129" s="767"/>
      <c r="AD129" s="767"/>
      <c r="AE129" s="768"/>
      <c r="AF129" s="769">
        <v>10568473</v>
      </c>
      <c r="AG129" s="767"/>
      <c r="AH129" s="767"/>
      <c r="AI129" s="767"/>
      <c r="AJ129" s="768"/>
      <c r="AK129" s="769">
        <v>10500485</v>
      </c>
      <c r="AL129" s="767"/>
      <c r="AM129" s="767"/>
      <c r="AN129" s="767"/>
      <c r="AO129" s="768"/>
      <c r="AP129" s="770"/>
      <c r="AQ129" s="771"/>
      <c r="AR129" s="771"/>
      <c r="AS129" s="771"/>
      <c r="AT129" s="772"/>
      <c r="AU129" s="215"/>
      <c r="AV129" s="215"/>
      <c r="AW129" s="215"/>
      <c r="AX129" s="738" t="s">
        <v>472</v>
      </c>
      <c r="AY129" s="739"/>
      <c r="AZ129" s="739"/>
      <c r="BA129" s="739"/>
      <c r="BB129" s="739"/>
      <c r="BC129" s="739"/>
      <c r="BD129" s="739"/>
      <c r="BE129" s="740"/>
      <c r="BF129" s="757" t="s">
        <v>122</v>
      </c>
      <c r="BG129" s="758"/>
      <c r="BH129" s="758"/>
      <c r="BI129" s="758"/>
      <c r="BJ129" s="758"/>
      <c r="BK129" s="758"/>
      <c r="BL129" s="759"/>
      <c r="BM129" s="757">
        <v>18.25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473</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474</v>
      </c>
      <c r="X130" s="764"/>
      <c r="Y130" s="764"/>
      <c r="Z130" s="765"/>
      <c r="AA130" s="766">
        <v>2266843</v>
      </c>
      <c r="AB130" s="767"/>
      <c r="AC130" s="767"/>
      <c r="AD130" s="767"/>
      <c r="AE130" s="768"/>
      <c r="AF130" s="769">
        <v>1990870</v>
      </c>
      <c r="AG130" s="767"/>
      <c r="AH130" s="767"/>
      <c r="AI130" s="767"/>
      <c r="AJ130" s="768"/>
      <c r="AK130" s="769">
        <v>1764118</v>
      </c>
      <c r="AL130" s="767"/>
      <c r="AM130" s="767"/>
      <c r="AN130" s="767"/>
      <c r="AO130" s="768"/>
      <c r="AP130" s="770"/>
      <c r="AQ130" s="771"/>
      <c r="AR130" s="771"/>
      <c r="AS130" s="771"/>
      <c r="AT130" s="772"/>
      <c r="AU130" s="215"/>
      <c r="AV130" s="215"/>
      <c r="AW130" s="215"/>
      <c r="AX130" s="738" t="s">
        <v>475</v>
      </c>
      <c r="AY130" s="739"/>
      <c r="AZ130" s="739"/>
      <c r="BA130" s="739"/>
      <c r="BB130" s="739"/>
      <c r="BC130" s="739"/>
      <c r="BD130" s="739"/>
      <c r="BE130" s="740"/>
      <c r="BF130" s="741">
        <v>10.6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476</v>
      </c>
      <c r="X131" s="748"/>
      <c r="Y131" s="748"/>
      <c r="Z131" s="749"/>
      <c r="AA131" s="750">
        <v>8455418</v>
      </c>
      <c r="AB131" s="751"/>
      <c r="AC131" s="751"/>
      <c r="AD131" s="751"/>
      <c r="AE131" s="752"/>
      <c r="AF131" s="753">
        <v>8577603</v>
      </c>
      <c r="AG131" s="751"/>
      <c r="AH131" s="751"/>
      <c r="AI131" s="751"/>
      <c r="AJ131" s="752"/>
      <c r="AK131" s="753">
        <v>8736367</v>
      </c>
      <c r="AL131" s="751"/>
      <c r="AM131" s="751"/>
      <c r="AN131" s="751"/>
      <c r="AO131" s="752"/>
      <c r="AP131" s="754"/>
      <c r="AQ131" s="755"/>
      <c r="AR131" s="755"/>
      <c r="AS131" s="755"/>
      <c r="AT131" s="756"/>
      <c r="AU131" s="215"/>
      <c r="AV131" s="215"/>
      <c r="AW131" s="215"/>
      <c r="AX131" s="716" t="s">
        <v>477</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478</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479</v>
      </c>
      <c r="W132" s="729"/>
      <c r="X132" s="729"/>
      <c r="Y132" s="729"/>
      <c r="Z132" s="730"/>
      <c r="AA132" s="731">
        <v>12.906340050000001</v>
      </c>
      <c r="AB132" s="732"/>
      <c r="AC132" s="732"/>
      <c r="AD132" s="732"/>
      <c r="AE132" s="733"/>
      <c r="AF132" s="734">
        <v>10.67608282</v>
      </c>
      <c r="AG132" s="732"/>
      <c r="AH132" s="732"/>
      <c r="AI132" s="732"/>
      <c r="AJ132" s="733"/>
      <c r="AK132" s="734">
        <v>8.2399354329999994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480</v>
      </c>
      <c r="W133" s="708"/>
      <c r="X133" s="708"/>
      <c r="Y133" s="708"/>
      <c r="Z133" s="709"/>
      <c r="AA133" s="710">
        <v>13.3</v>
      </c>
      <c r="AB133" s="711"/>
      <c r="AC133" s="711"/>
      <c r="AD133" s="711"/>
      <c r="AE133" s="712"/>
      <c r="AF133" s="710">
        <v>12.2</v>
      </c>
      <c r="AG133" s="711"/>
      <c r="AH133" s="711"/>
      <c r="AI133" s="711"/>
      <c r="AJ133" s="712"/>
      <c r="AK133" s="710">
        <v>10.6</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WS1iaXF0Fj1T615SEaEv3+AQkxFmOwBK8Pa38pkHtc8IMktCS+GKclogMLEzDUFbwjP51pmvp/8iqym5Xa4KQ==" saltValue="whYaZx8/Enfa9pamQnJe4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27559055118110237" right="0" top="0.59055118110236227" bottom="0.31496062992125984" header="0.39370078740157483" footer="0.15748031496062992"/>
  <pageSetup paperSize="8" scale="40"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RSufs7HV336YUEHZgI04QNGNYxjHq8icL4iw0m60VOz5lyDVqr8p0WfCk7FII0Cwbi51Cx9C6yxQKUH2947YA==" saltValue="KREyicQh9qxpA2KBBPhl9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9HbmqzskCOMdrs8YqYkVUMBzLzbMBCO+Qz87L+OgIwWJSLmMMBKnM/xaZ+BF7/ZTKLSz/dNd9nOEo7xJiWijPQ==" saltValue="uvJJqXR2yR8vDRKK3cFAe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483</v>
      </c>
      <c r="AL6" s="248"/>
      <c r="AM6" s="248"/>
      <c r="AN6" s="248"/>
    </row>
    <row r="7" spans="1:46" ht="13.5" customHeight="1" x14ac:dyDescent="0.2">
      <c r="A7" s="247"/>
      <c r="AK7" s="250"/>
      <c r="AL7" s="251"/>
      <c r="AM7" s="251"/>
      <c r="AN7" s="252"/>
      <c r="AO7" s="1105" t="s">
        <v>484</v>
      </c>
      <c r="AP7" s="253"/>
      <c r="AQ7" s="254" t="s">
        <v>485</v>
      </c>
      <c r="AR7" s="255"/>
    </row>
    <row r="8" spans="1:46" ht="13.2" x14ac:dyDescent="0.2">
      <c r="A8" s="247"/>
      <c r="AK8" s="256"/>
      <c r="AL8" s="257"/>
      <c r="AM8" s="257"/>
      <c r="AN8" s="258"/>
      <c r="AO8" s="1106"/>
      <c r="AP8" s="259" t="s">
        <v>486</v>
      </c>
      <c r="AQ8" s="260" t="s">
        <v>487</v>
      </c>
      <c r="AR8" s="261" t="s">
        <v>488</v>
      </c>
    </row>
    <row r="9" spans="1:46" ht="13.2" x14ac:dyDescent="0.2">
      <c r="A9" s="247"/>
      <c r="AK9" s="1117" t="s">
        <v>489</v>
      </c>
      <c r="AL9" s="1118"/>
      <c r="AM9" s="1118"/>
      <c r="AN9" s="1119"/>
      <c r="AO9" s="262">
        <v>3317264</v>
      </c>
      <c r="AP9" s="262">
        <v>153053</v>
      </c>
      <c r="AQ9" s="263">
        <v>98214</v>
      </c>
      <c r="AR9" s="264">
        <v>55.8</v>
      </c>
    </row>
    <row r="10" spans="1:46" ht="13.5" customHeight="1" x14ac:dyDescent="0.2">
      <c r="A10" s="247"/>
      <c r="AK10" s="1117" t="s">
        <v>490</v>
      </c>
      <c r="AL10" s="1118"/>
      <c r="AM10" s="1118"/>
      <c r="AN10" s="1119"/>
      <c r="AO10" s="265">
        <v>19375</v>
      </c>
      <c r="AP10" s="265">
        <v>894</v>
      </c>
      <c r="AQ10" s="266">
        <v>8330</v>
      </c>
      <c r="AR10" s="267">
        <v>-89.3</v>
      </c>
    </row>
    <row r="11" spans="1:46" ht="13.5" customHeight="1" x14ac:dyDescent="0.2">
      <c r="A11" s="247"/>
      <c r="AK11" s="1117" t="s">
        <v>491</v>
      </c>
      <c r="AL11" s="1118"/>
      <c r="AM11" s="1118"/>
      <c r="AN11" s="1119"/>
      <c r="AO11" s="265">
        <v>171908</v>
      </c>
      <c r="AP11" s="265">
        <v>7932</v>
      </c>
      <c r="AQ11" s="266">
        <v>2236</v>
      </c>
      <c r="AR11" s="267">
        <v>254.7</v>
      </c>
    </row>
    <row r="12" spans="1:46" ht="13.5" customHeight="1" x14ac:dyDescent="0.2">
      <c r="A12" s="247"/>
      <c r="AK12" s="1117" t="s">
        <v>492</v>
      </c>
      <c r="AL12" s="1118"/>
      <c r="AM12" s="1118"/>
      <c r="AN12" s="1119"/>
      <c r="AO12" s="265" t="s">
        <v>493</v>
      </c>
      <c r="AP12" s="265" t="s">
        <v>493</v>
      </c>
      <c r="AQ12" s="266">
        <v>12</v>
      </c>
      <c r="AR12" s="267" t="s">
        <v>493</v>
      </c>
    </row>
    <row r="13" spans="1:46" ht="13.5" customHeight="1" x14ac:dyDescent="0.2">
      <c r="A13" s="247"/>
      <c r="AK13" s="1117" t="s">
        <v>494</v>
      </c>
      <c r="AL13" s="1118"/>
      <c r="AM13" s="1118"/>
      <c r="AN13" s="1119"/>
      <c r="AO13" s="265">
        <v>185151</v>
      </c>
      <c r="AP13" s="265">
        <v>8543</v>
      </c>
      <c r="AQ13" s="266">
        <v>3111</v>
      </c>
      <c r="AR13" s="267">
        <v>174.6</v>
      </c>
    </row>
    <row r="14" spans="1:46" ht="13.5" customHeight="1" x14ac:dyDescent="0.2">
      <c r="A14" s="247"/>
      <c r="AK14" s="1117" t="s">
        <v>495</v>
      </c>
      <c r="AL14" s="1118"/>
      <c r="AM14" s="1118"/>
      <c r="AN14" s="1119"/>
      <c r="AO14" s="265">
        <v>82826</v>
      </c>
      <c r="AP14" s="265">
        <v>3821</v>
      </c>
      <c r="AQ14" s="266">
        <v>1882</v>
      </c>
      <c r="AR14" s="267">
        <v>103</v>
      </c>
    </row>
    <row r="15" spans="1:46" ht="13.5" customHeight="1" x14ac:dyDescent="0.2">
      <c r="A15" s="247"/>
      <c r="AK15" s="1120" t="s">
        <v>496</v>
      </c>
      <c r="AL15" s="1121"/>
      <c r="AM15" s="1121"/>
      <c r="AN15" s="1122"/>
      <c r="AO15" s="265">
        <v>-196737</v>
      </c>
      <c r="AP15" s="265">
        <v>-9077</v>
      </c>
      <c r="AQ15" s="266">
        <v>-6411</v>
      </c>
      <c r="AR15" s="267">
        <v>41.6</v>
      </c>
    </row>
    <row r="16" spans="1:46" ht="13.2" x14ac:dyDescent="0.2">
      <c r="A16" s="247"/>
      <c r="AK16" s="1120" t="s">
        <v>177</v>
      </c>
      <c r="AL16" s="1121"/>
      <c r="AM16" s="1121"/>
      <c r="AN16" s="1122"/>
      <c r="AO16" s="265">
        <v>3579787</v>
      </c>
      <c r="AP16" s="265">
        <v>165165</v>
      </c>
      <c r="AQ16" s="266">
        <v>107373</v>
      </c>
      <c r="AR16" s="267">
        <v>53.8</v>
      </c>
    </row>
    <row r="17" spans="1:46" ht="13.2" x14ac:dyDescent="0.2">
      <c r="A17" s="247"/>
    </row>
    <row r="18" spans="1:46" ht="13.2" x14ac:dyDescent="0.2">
      <c r="A18" s="247"/>
      <c r="AQ18" s="268"/>
      <c r="AR18" s="268"/>
    </row>
    <row r="19" spans="1:46" ht="13.2" x14ac:dyDescent="0.2">
      <c r="A19" s="247"/>
      <c r="AK19" s="243" t="s">
        <v>497</v>
      </c>
    </row>
    <row r="20" spans="1:46" ht="13.2" x14ac:dyDescent="0.2">
      <c r="A20" s="247"/>
      <c r="AK20" s="269"/>
      <c r="AL20" s="270"/>
      <c r="AM20" s="270"/>
      <c r="AN20" s="271"/>
      <c r="AO20" s="272" t="s">
        <v>498</v>
      </c>
      <c r="AP20" s="273" t="s">
        <v>499</v>
      </c>
      <c r="AQ20" s="274" t="s">
        <v>500</v>
      </c>
      <c r="AR20" s="275"/>
    </row>
    <row r="21" spans="1:46" s="248" customFormat="1" ht="13.2" x14ac:dyDescent="0.2">
      <c r="A21" s="276"/>
      <c r="AK21" s="1123" t="s">
        <v>501</v>
      </c>
      <c r="AL21" s="1124"/>
      <c r="AM21" s="1124"/>
      <c r="AN21" s="1125"/>
      <c r="AO21" s="277">
        <v>16.38</v>
      </c>
      <c r="AP21" s="278">
        <v>9.17</v>
      </c>
      <c r="AQ21" s="279">
        <v>7.21</v>
      </c>
      <c r="AS21" s="280"/>
      <c r="AT21" s="276"/>
    </row>
    <row r="22" spans="1:46" s="248" customFormat="1" ht="13.2" x14ac:dyDescent="0.2">
      <c r="A22" s="276"/>
      <c r="AK22" s="1123" t="s">
        <v>502</v>
      </c>
      <c r="AL22" s="1124"/>
      <c r="AM22" s="1124"/>
      <c r="AN22" s="1125"/>
      <c r="AO22" s="281">
        <v>94.3</v>
      </c>
      <c r="AP22" s="282">
        <v>97.5</v>
      </c>
      <c r="AQ22" s="283">
        <v>-3.2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503</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505</v>
      </c>
      <c r="AL29" s="248"/>
      <c r="AM29" s="248"/>
      <c r="AN29" s="248"/>
      <c r="AS29" s="290"/>
    </row>
    <row r="30" spans="1:46" ht="13.5" customHeight="1" x14ac:dyDescent="0.2">
      <c r="A30" s="247"/>
      <c r="AK30" s="250"/>
      <c r="AL30" s="251"/>
      <c r="AM30" s="251"/>
      <c r="AN30" s="252"/>
      <c r="AO30" s="1105" t="s">
        <v>484</v>
      </c>
      <c r="AP30" s="253"/>
      <c r="AQ30" s="254" t="s">
        <v>485</v>
      </c>
      <c r="AR30" s="255"/>
    </row>
    <row r="31" spans="1:46" ht="13.2" x14ac:dyDescent="0.2">
      <c r="A31" s="247"/>
      <c r="AK31" s="256"/>
      <c r="AL31" s="257"/>
      <c r="AM31" s="257"/>
      <c r="AN31" s="258"/>
      <c r="AO31" s="1106"/>
      <c r="AP31" s="259" t="s">
        <v>486</v>
      </c>
      <c r="AQ31" s="260" t="s">
        <v>487</v>
      </c>
      <c r="AR31" s="261" t="s">
        <v>488</v>
      </c>
    </row>
    <row r="32" spans="1:46" ht="27" customHeight="1" x14ac:dyDescent="0.2">
      <c r="A32" s="247"/>
      <c r="AK32" s="1107" t="s">
        <v>506</v>
      </c>
      <c r="AL32" s="1108"/>
      <c r="AM32" s="1108"/>
      <c r="AN32" s="1109"/>
      <c r="AO32" s="291">
        <v>1703670</v>
      </c>
      <c r="AP32" s="291">
        <v>78604</v>
      </c>
      <c r="AQ32" s="292">
        <v>55954</v>
      </c>
      <c r="AR32" s="293">
        <v>40.5</v>
      </c>
    </row>
    <row r="33" spans="1:46" ht="13.5" customHeight="1" x14ac:dyDescent="0.2">
      <c r="A33" s="247"/>
      <c r="AK33" s="1107" t="s">
        <v>507</v>
      </c>
      <c r="AL33" s="1108"/>
      <c r="AM33" s="1108"/>
      <c r="AN33" s="1109"/>
      <c r="AO33" s="291" t="s">
        <v>493</v>
      </c>
      <c r="AP33" s="291" t="s">
        <v>493</v>
      </c>
      <c r="AQ33" s="292" t="s">
        <v>493</v>
      </c>
      <c r="AR33" s="293" t="s">
        <v>493</v>
      </c>
    </row>
    <row r="34" spans="1:46" ht="27" customHeight="1" x14ac:dyDescent="0.2">
      <c r="A34" s="247"/>
      <c r="AK34" s="1107" t="s">
        <v>508</v>
      </c>
      <c r="AL34" s="1108"/>
      <c r="AM34" s="1108"/>
      <c r="AN34" s="1109"/>
      <c r="AO34" s="291" t="s">
        <v>493</v>
      </c>
      <c r="AP34" s="291" t="s">
        <v>493</v>
      </c>
      <c r="AQ34" s="292">
        <v>1</v>
      </c>
      <c r="AR34" s="293" t="s">
        <v>493</v>
      </c>
    </row>
    <row r="35" spans="1:46" ht="27" customHeight="1" x14ac:dyDescent="0.2">
      <c r="A35" s="247"/>
      <c r="AK35" s="1107" t="s">
        <v>509</v>
      </c>
      <c r="AL35" s="1108"/>
      <c r="AM35" s="1108"/>
      <c r="AN35" s="1109"/>
      <c r="AO35" s="291">
        <v>780319</v>
      </c>
      <c r="AP35" s="291">
        <v>36003</v>
      </c>
      <c r="AQ35" s="292">
        <v>17691</v>
      </c>
      <c r="AR35" s="293">
        <v>103.5</v>
      </c>
    </row>
    <row r="36" spans="1:46" ht="27" customHeight="1" x14ac:dyDescent="0.2">
      <c r="A36" s="247"/>
      <c r="AK36" s="1107" t="s">
        <v>510</v>
      </c>
      <c r="AL36" s="1108"/>
      <c r="AM36" s="1108"/>
      <c r="AN36" s="1109"/>
      <c r="AO36" s="291" t="s">
        <v>493</v>
      </c>
      <c r="AP36" s="291" t="s">
        <v>493</v>
      </c>
      <c r="AQ36" s="292">
        <v>2603</v>
      </c>
      <c r="AR36" s="293" t="s">
        <v>493</v>
      </c>
    </row>
    <row r="37" spans="1:46" ht="13.5" customHeight="1" x14ac:dyDescent="0.2">
      <c r="A37" s="247"/>
      <c r="AK37" s="1107" t="s">
        <v>511</v>
      </c>
      <c r="AL37" s="1108"/>
      <c r="AM37" s="1108"/>
      <c r="AN37" s="1109"/>
      <c r="AO37" s="291" t="s">
        <v>493</v>
      </c>
      <c r="AP37" s="291" t="s">
        <v>493</v>
      </c>
      <c r="AQ37" s="292">
        <v>579</v>
      </c>
      <c r="AR37" s="293" t="s">
        <v>493</v>
      </c>
    </row>
    <row r="38" spans="1:46" ht="27" customHeight="1" x14ac:dyDescent="0.2">
      <c r="A38" s="247"/>
      <c r="AK38" s="1110" t="s">
        <v>512</v>
      </c>
      <c r="AL38" s="1111"/>
      <c r="AM38" s="1111"/>
      <c r="AN38" s="1112"/>
      <c r="AO38" s="294" t="s">
        <v>493</v>
      </c>
      <c r="AP38" s="294" t="s">
        <v>493</v>
      </c>
      <c r="AQ38" s="295">
        <v>4</v>
      </c>
      <c r="AR38" s="283" t="s">
        <v>493</v>
      </c>
      <c r="AS38" s="290"/>
    </row>
    <row r="39" spans="1:46" ht="13.2" x14ac:dyDescent="0.2">
      <c r="A39" s="247"/>
      <c r="AK39" s="1110" t="s">
        <v>513</v>
      </c>
      <c r="AL39" s="1111"/>
      <c r="AM39" s="1111"/>
      <c r="AN39" s="1112"/>
      <c r="AO39" s="291" t="s">
        <v>493</v>
      </c>
      <c r="AP39" s="291" t="s">
        <v>493</v>
      </c>
      <c r="AQ39" s="292">
        <v>-4663</v>
      </c>
      <c r="AR39" s="293" t="s">
        <v>493</v>
      </c>
      <c r="AS39" s="290"/>
    </row>
    <row r="40" spans="1:46" ht="27" customHeight="1" x14ac:dyDescent="0.2">
      <c r="A40" s="247"/>
      <c r="AK40" s="1107" t="s">
        <v>514</v>
      </c>
      <c r="AL40" s="1108"/>
      <c r="AM40" s="1108"/>
      <c r="AN40" s="1109"/>
      <c r="AO40" s="291">
        <v>-1764118</v>
      </c>
      <c r="AP40" s="291">
        <v>-81393</v>
      </c>
      <c r="AQ40" s="292">
        <v>-48945</v>
      </c>
      <c r="AR40" s="293">
        <v>66.3</v>
      </c>
      <c r="AS40" s="290"/>
    </row>
    <row r="41" spans="1:46" ht="13.2" x14ac:dyDescent="0.2">
      <c r="A41" s="247"/>
      <c r="AK41" s="1113" t="s">
        <v>287</v>
      </c>
      <c r="AL41" s="1114"/>
      <c r="AM41" s="1114"/>
      <c r="AN41" s="1115"/>
      <c r="AO41" s="291">
        <v>719871</v>
      </c>
      <c r="AP41" s="291">
        <v>33214</v>
      </c>
      <c r="AQ41" s="292">
        <v>23225</v>
      </c>
      <c r="AR41" s="293">
        <v>43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2" x14ac:dyDescent="0.2">
      <c r="A48" s="247"/>
      <c r="AK48" s="301" t="s">
        <v>516</v>
      </c>
      <c r="AL48" s="301"/>
      <c r="AM48" s="301"/>
      <c r="AN48" s="301"/>
      <c r="AO48" s="301"/>
      <c r="AP48" s="301"/>
      <c r="AQ48" s="302"/>
      <c r="AR48" s="301"/>
    </row>
    <row r="49" spans="1:44" ht="13.5" customHeight="1" x14ac:dyDescent="0.2">
      <c r="A49" s="247"/>
      <c r="AK49" s="303"/>
      <c r="AL49" s="304"/>
      <c r="AM49" s="1100" t="s">
        <v>484</v>
      </c>
      <c r="AN49" s="1102" t="s">
        <v>517</v>
      </c>
      <c r="AO49" s="1103"/>
      <c r="AP49" s="1103"/>
      <c r="AQ49" s="1103"/>
      <c r="AR49" s="1104"/>
    </row>
    <row r="50" spans="1:44" ht="13.2" x14ac:dyDescent="0.2">
      <c r="A50" s="247"/>
      <c r="AK50" s="305"/>
      <c r="AL50" s="306"/>
      <c r="AM50" s="1101"/>
      <c r="AN50" s="307" t="s">
        <v>518</v>
      </c>
      <c r="AO50" s="308" t="s">
        <v>519</v>
      </c>
      <c r="AP50" s="309" t="s">
        <v>520</v>
      </c>
      <c r="AQ50" s="310" t="s">
        <v>521</v>
      </c>
      <c r="AR50" s="311" t="s">
        <v>522</v>
      </c>
    </row>
    <row r="51" spans="1:44" ht="13.2" x14ac:dyDescent="0.2">
      <c r="A51" s="247"/>
      <c r="AK51" s="303" t="s">
        <v>523</v>
      </c>
      <c r="AL51" s="304"/>
      <c r="AM51" s="312">
        <v>2799906</v>
      </c>
      <c r="AN51" s="313">
        <v>119312</v>
      </c>
      <c r="AO51" s="314">
        <v>-24.1</v>
      </c>
      <c r="AP51" s="315">
        <v>76347</v>
      </c>
      <c r="AQ51" s="316">
        <v>2.4</v>
      </c>
      <c r="AR51" s="317">
        <v>-26.5</v>
      </c>
    </row>
    <row r="52" spans="1:44" ht="13.2" x14ac:dyDescent="0.2">
      <c r="A52" s="247"/>
      <c r="AK52" s="318"/>
      <c r="AL52" s="319" t="s">
        <v>524</v>
      </c>
      <c r="AM52" s="320">
        <v>1684693</v>
      </c>
      <c r="AN52" s="321">
        <v>71790</v>
      </c>
      <c r="AO52" s="322">
        <v>-29.5</v>
      </c>
      <c r="AP52" s="323">
        <v>41762</v>
      </c>
      <c r="AQ52" s="324">
        <v>0.5</v>
      </c>
      <c r="AR52" s="325">
        <v>-30</v>
      </c>
    </row>
    <row r="53" spans="1:44" ht="13.2" x14ac:dyDescent="0.2">
      <c r="A53" s="247"/>
      <c r="AK53" s="303" t="s">
        <v>525</v>
      </c>
      <c r="AL53" s="304"/>
      <c r="AM53" s="312">
        <v>2042092</v>
      </c>
      <c r="AN53" s="313">
        <v>88679</v>
      </c>
      <c r="AO53" s="314">
        <v>-25.7</v>
      </c>
      <c r="AP53" s="315">
        <v>69604</v>
      </c>
      <c r="AQ53" s="316">
        <v>-8.8000000000000007</v>
      </c>
      <c r="AR53" s="317">
        <v>-16.899999999999999</v>
      </c>
    </row>
    <row r="54" spans="1:44" ht="13.2" x14ac:dyDescent="0.2">
      <c r="A54" s="247"/>
      <c r="AK54" s="318"/>
      <c r="AL54" s="319" t="s">
        <v>524</v>
      </c>
      <c r="AM54" s="320">
        <v>1238572</v>
      </c>
      <c r="AN54" s="321">
        <v>53785</v>
      </c>
      <c r="AO54" s="322">
        <v>-25.1</v>
      </c>
      <c r="AP54" s="323">
        <v>36247</v>
      </c>
      <c r="AQ54" s="324">
        <v>-13.2</v>
      </c>
      <c r="AR54" s="325">
        <v>-11.9</v>
      </c>
    </row>
    <row r="55" spans="1:44" ht="13.2" x14ac:dyDescent="0.2">
      <c r="A55" s="247"/>
      <c r="AK55" s="303" t="s">
        <v>526</v>
      </c>
      <c r="AL55" s="304"/>
      <c r="AM55" s="312">
        <v>2726445</v>
      </c>
      <c r="AN55" s="313">
        <v>121030</v>
      </c>
      <c r="AO55" s="314">
        <v>36.5</v>
      </c>
      <c r="AP55" s="315">
        <v>68410</v>
      </c>
      <c r="AQ55" s="316">
        <v>-1.7</v>
      </c>
      <c r="AR55" s="317">
        <v>38.200000000000003</v>
      </c>
    </row>
    <row r="56" spans="1:44" ht="13.2" x14ac:dyDescent="0.2">
      <c r="A56" s="247"/>
      <c r="AK56" s="318"/>
      <c r="AL56" s="319" t="s">
        <v>524</v>
      </c>
      <c r="AM56" s="320">
        <v>1694969</v>
      </c>
      <c r="AN56" s="321">
        <v>75242</v>
      </c>
      <c r="AO56" s="322">
        <v>39.9</v>
      </c>
      <c r="AP56" s="323">
        <v>35086</v>
      </c>
      <c r="AQ56" s="324">
        <v>-3.2</v>
      </c>
      <c r="AR56" s="325">
        <v>43.1</v>
      </c>
    </row>
    <row r="57" spans="1:44" ht="13.2" x14ac:dyDescent="0.2">
      <c r="A57" s="247"/>
      <c r="AK57" s="303" t="s">
        <v>527</v>
      </c>
      <c r="AL57" s="304"/>
      <c r="AM57" s="312">
        <v>2765275</v>
      </c>
      <c r="AN57" s="313">
        <v>125092</v>
      </c>
      <c r="AO57" s="314">
        <v>3.4</v>
      </c>
      <c r="AP57" s="315">
        <v>73019</v>
      </c>
      <c r="AQ57" s="316">
        <v>6.7</v>
      </c>
      <c r="AR57" s="317">
        <v>-3.3</v>
      </c>
    </row>
    <row r="58" spans="1:44" ht="13.2" x14ac:dyDescent="0.2">
      <c r="A58" s="247"/>
      <c r="AK58" s="318"/>
      <c r="AL58" s="319" t="s">
        <v>524</v>
      </c>
      <c r="AM58" s="320">
        <v>1885231</v>
      </c>
      <c r="AN58" s="321">
        <v>85281</v>
      </c>
      <c r="AO58" s="322">
        <v>13.3</v>
      </c>
      <c r="AP58" s="323">
        <v>39427</v>
      </c>
      <c r="AQ58" s="324">
        <v>12.4</v>
      </c>
      <c r="AR58" s="325">
        <v>0.9</v>
      </c>
    </row>
    <row r="59" spans="1:44" ht="13.2" x14ac:dyDescent="0.2">
      <c r="A59" s="247"/>
      <c r="AK59" s="303" t="s">
        <v>528</v>
      </c>
      <c r="AL59" s="304"/>
      <c r="AM59" s="312">
        <v>3252257</v>
      </c>
      <c r="AN59" s="313">
        <v>150053</v>
      </c>
      <c r="AO59" s="314">
        <v>20</v>
      </c>
      <c r="AP59" s="315">
        <v>76590</v>
      </c>
      <c r="AQ59" s="316">
        <v>4.9000000000000004</v>
      </c>
      <c r="AR59" s="317">
        <v>15.1</v>
      </c>
    </row>
    <row r="60" spans="1:44" ht="13.2" x14ac:dyDescent="0.2">
      <c r="A60" s="247"/>
      <c r="AK60" s="318"/>
      <c r="AL60" s="319" t="s">
        <v>524</v>
      </c>
      <c r="AM60" s="320">
        <v>2363323</v>
      </c>
      <c r="AN60" s="321">
        <v>109040</v>
      </c>
      <c r="AO60" s="322">
        <v>27.9</v>
      </c>
      <c r="AP60" s="323">
        <v>42387</v>
      </c>
      <c r="AQ60" s="324">
        <v>7.5</v>
      </c>
      <c r="AR60" s="325">
        <v>20.399999999999999</v>
      </c>
    </row>
    <row r="61" spans="1:44" ht="13.2" x14ac:dyDescent="0.2">
      <c r="A61" s="247"/>
      <c r="AK61" s="303" t="s">
        <v>529</v>
      </c>
      <c r="AL61" s="326"/>
      <c r="AM61" s="312">
        <v>2717195</v>
      </c>
      <c r="AN61" s="313">
        <v>120833</v>
      </c>
      <c r="AO61" s="314">
        <v>2</v>
      </c>
      <c r="AP61" s="315">
        <v>72794</v>
      </c>
      <c r="AQ61" s="327">
        <v>0.7</v>
      </c>
      <c r="AR61" s="317">
        <v>1.3</v>
      </c>
    </row>
    <row r="62" spans="1:44" ht="13.2" x14ac:dyDescent="0.2">
      <c r="A62" s="247"/>
      <c r="AK62" s="318"/>
      <c r="AL62" s="319" t="s">
        <v>524</v>
      </c>
      <c r="AM62" s="320">
        <v>1773358</v>
      </c>
      <c r="AN62" s="321">
        <v>79028</v>
      </c>
      <c r="AO62" s="322">
        <v>5.3</v>
      </c>
      <c r="AP62" s="323">
        <v>38982</v>
      </c>
      <c r="AQ62" s="324">
        <v>0.8</v>
      </c>
      <c r="AR62" s="325">
        <v>4.5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m033gtZJ0UIAmj+jJzCxWzxdPy2LgCUKpEDj6G78ERI9q2P1CXOP1WUwrM0wB+PLq4HDX3YR13lDXckyIb4Jzw==" saltValue="eakVtmyCgF4mNRmbuuh+z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EZ63QII+qJ6AEYNr/CylbJZTyVKozIQpPigZ0XV0tW4UkdG8+LxJ8b0NgExnK0VZBivvn8E4OVUaTtn4fiPpZA==" saltValue="8FVwX2rkqHoJ29DpZLZu7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hA9E/dpMmJifIaLmwidzp2kR5vKi5/b7q+lSue0l8OMJ5isfCnBFMTSrO3KkQtq5Fx0di7mVN/bGifZ1ko0y2w==" saltValue="+nB/pDP7Qnl+gd4zcWfSl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5" zoomScaleNormal="7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2">
      <c r="B47" s="10"/>
      <c r="C47" s="1126" t="s">
        <v>3</v>
      </c>
      <c r="D47" s="1126"/>
      <c r="E47" s="1127"/>
      <c r="F47" s="11">
        <v>58.38</v>
      </c>
      <c r="G47" s="12">
        <v>55.42</v>
      </c>
      <c r="H47" s="12">
        <v>60.05</v>
      </c>
      <c r="I47" s="12">
        <v>29.91</v>
      </c>
      <c r="J47" s="13">
        <v>30.55</v>
      </c>
    </row>
    <row r="48" spans="2:10" ht="57.75" customHeight="1" x14ac:dyDescent="0.2">
      <c r="B48" s="14"/>
      <c r="C48" s="1128" t="s">
        <v>4</v>
      </c>
      <c r="D48" s="1128"/>
      <c r="E48" s="1129"/>
      <c r="F48" s="15">
        <v>12.23</v>
      </c>
      <c r="G48" s="16">
        <v>13.75</v>
      </c>
      <c r="H48" s="16">
        <v>11.75</v>
      </c>
      <c r="I48" s="16">
        <v>12</v>
      </c>
      <c r="J48" s="17">
        <v>10.79</v>
      </c>
    </row>
    <row r="49" spans="2:10" ht="57.75" customHeight="1" thickBot="1" x14ac:dyDescent="0.25">
      <c r="B49" s="18"/>
      <c r="C49" s="1130" t="s">
        <v>5</v>
      </c>
      <c r="D49" s="1130"/>
      <c r="E49" s="1131"/>
      <c r="F49" s="19">
        <v>1.91</v>
      </c>
      <c r="G49" s="20">
        <v>0.24</v>
      </c>
      <c r="H49" s="20" t="s">
        <v>536</v>
      </c>
      <c r="I49" s="20" t="s">
        <v>537</v>
      </c>
      <c r="J49" s="21" t="s">
        <v>538</v>
      </c>
    </row>
    <row r="50" spans="2:10" ht="13.2" x14ac:dyDescent="0.2"/>
  </sheetData>
  <sheetProtection algorithmName="SHA-512" hashValue="F+yKgN6GXLtJ9tg7o684z6/1NbH4Ieou+yJyJpdpX4q8a1dUS26n8G3XpmuMPBOzC/YVsKdjRv2R1RVFIl3ZSA==" saltValue="T4W7FcbFYJL5FwG6+RX+9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5" zoomScaleNormal="7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36" t="s">
        <v>539</v>
      </c>
      <c r="D34" s="1136"/>
      <c r="E34" s="1137"/>
      <c r="F34" s="32">
        <v>13.79</v>
      </c>
      <c r="G34" s="33">
        <v>13.95</v>
      </c>
      <c r="H34" s="33">
        <v>14</v>
      </c>
      <c r="I34" s="33">
        <v>14.01</v>
      </c>
      <c r="J34" s="34">
        <v>12.06</v>
      </c>
      <c r="K34" s="22"/>
      <c r="L34" s="22"/>
      <c r="M34" s="22"/>
      <c r="N34" s="22"/>
      <c r="O34" s="22"/>
      <c r="P34" s="22"/>
    </row>
    <row r="35" spans="1:16" ht="39" customHeight="1" x14ac:dyDescent="0.2">
      <c r="A35" s="22"/>
      <c r="B35" s="35"/>
      <c r="C35" s="1132" t="s">
        <v>540</v>
      </c>
      <c r="D35" s="1132"/>
      <c r="E35" s="1133"/>
      <c r="F35" s="36">
        <v>12.24</v>
      </c>
      <c r="G35" s="37">
        <v>11.02</v>
      </c>
      <c r="H35" s="37">
        <v>11.37</v>
      </c>
      <c r="I35" s="37">
        <v>12.01</v>
      </c>
      <c r="J35" s="38">
        <v>11.8</v>
      </c>
      <c r="K35" s="22"/>
      <c r="L35" s="22"/>
      <c r="M35" s="22"/>
      <c r="N35" s="22"/>
      <c r="O35" s="22"/>
      <c r="P35" s="22"/>
    </row>
    <row r="36" spans="1:16" ht="39" customHeight="1" x14ac:dyDescent="0.2">
      <c r="A36" s="22"/>
      <c r="B36" s="35"/>
      <c r="C36" s="1132" t="s">
        <v>541</v>
      </c>
      <c r="D36" s="1132"/>
      <c r="E36" s="1133"/>
      <c r="F36" s="36">
        <v>12.09</v>
      </c>
      <c r="G36" s="37">
        <v>13.67</v>
      </c>
      <c r="H36" s="37">
        <v>11.68</v>
      </c>
      <c r="I36" s="37">
        <v>11.98</v>
      </c>
      <c r="J36" s="38">
        <v>10.78</v>
      </c>
      <c r="K36" s="22"/>
      <c r="L36" s="22"/>
      <c r="M36" s="22"/>
      <c r="N36" s="22"/>
      <c r="O36" s="22"/>
      <c r="P36" s="22"/>
    </row>
    <row r="37" spans="1:16" ht="39" customHeight="1" x14ac:dyDescent="0.2">
      <c r="A37" s="22"/>
      <c r="B37" s="35"/>
      <c r="C37" s="1132" t="s">
        <v>542</v>
      </c>
      <c r="D37" s="1132"/>
      <c r="E37" s="1133"/>
      <c r="F37" s="36">
        <v>0.86</v>
      </c>
      <c r="G37" s="37">
        <v>1.2</v>
      </c>
      <c r="H37" s="37">
        <v>1.91</v>
      </c>
      <c r="I37" s="37">
        <v>2.7</v>
      </c>
      <c r="J37" s="38">
        <v>2.82</v>
      </c>
      <c r="K37" s="22"/>
      <c r="L37" s="22"/>
      <c r="M37" s="22"/>
      <c r="N37" s="22"/>
      <c r="O37" s="22"/>
      <c r="P37" s="22"/>
    </row>
    <row r="38" spans="1:16" ht="39" customHeight="1" x14ac:dyDescent="0.2">
      <c r="A38" s="22"/>
      <c r="B38" s="35"/>
      <c r="C38" s="1132" t="s">
        <v>543</v>
      </c>
      <c r="D38" s="1132"/>
      <c r="E38" s="1133"/>
      <c r="F38" s="36">
        <v>0.99</v>
      </c>
      <c r="G38" s="37">
        <v>0.75</v>
      </c>
      <c r="H38" s="37">
        <v>0.67</v>
      </c>
      <c r="I38" s="37">
        <v>0.72</v>
      </c>
      <c r="J38" s="38">
        <v>0.75</v>
      </c>
      <c r="K38" s="22"/>
      <c r="L38" s="22"/>
      <c r="M38" s="22"/>
      <c r="N38" s="22"/>
      <c r="O38" s="22"/>
      <c r="P38" s="22"/>
    </row>
    <row r="39" spans="1:16" ht="39" customHeight="1" x14ac:dyDescent="0.2">
      <c r="A39" s="22"/>
      <c r="B39" s="35"/>
      <c r="C39" s="1132" t="s">
        <v>544</v>
      </c>
      <c r="D39" s="1132"/>
      <c r="E39" s="1133"/>
      <c r="F39" s="36">
        <v>0.09</v>
      </c>
      <c r="G39" s="37">
        <v>0.04</v>
      </c>
      <c r="H39" s="37">
        <v>0.04</v>
      </c>
      <c r="I39" s="37">
        <v>0.04</v>
      </c>
      <c r="J39" s="38">
        <v>0.04</v>
      </c>
      <c r="K39" s="22"/>
      <c r="L39" s="22"/>
      <c r="M39" s="22"/>
      <c r="N39" s="22"/>
      <c r="O39" s="22"/>
      <c r="P39" s="22"/>
    </row>
    <row r="40" spans="1:16" ht="39" customHeight="1" x14ac:dyDescent="0.2">
      <c r="A40" s="22"/>
      <c r="B40" s="35"/>
      <c r="C40" s="1132" t="s">
        <v>545</v>
      </c>
      <c r="D40" s="1132"/>
      <c r="E40" s="1133"/>
      <c r="F40" s="36">
        <v>0.04</v>
      </c>
      <c r="G40" s="37">
        <v>0.03</v>
      </c>
      <c r="H40" s="37">
        <v>7.0000000000000007E-2</v>
      </c>
      <c r="I40" s="37">
        <v>0.09</v>
      </c>
      <c r="J40" s="38">
        <v>0.01</v>
      </c>
      <c r="K40" s="22"/>
      <c r="L40" s="22"/>
      <c r="M40" s="22"/>
      <c r="N40" s="22"/>
      <c r="O40" s="22"/>
      <c r="P40" s="22"/>
    </row>
    <row r="41" spans="1:16" ht="39" customHeight="1" x14ac:dyDescent="0.2">
      <c r="A41" s="22"/>
      <c r="B41" s="35"/>
      <c r="C41" s="1132" t="s">
        <v>546</v>
      </c>
      <c r="D41" s="1132"/>
      <c r="E41" s="1133"/>
      <c r="F41" s="36">
        <v>0</v>
      </c>
      <c r="G41" s="37">
        <v>0</v>
      </c>
      <c r="H41" s="37">
        <v>0</v>
      </c>
      <c r="I41" s="37">
        <v>0.01</v>
      </c>
      <c r="J41" s="38">
        <v>0</v>
      </c>
      <c r="K41" s="22"/>
      <c r="L41" s="22"/>
      <c r="M41" s="22"/>
      <c r="N41" s="22"/>
      <c r="O41" s="22"/>
      <c r="P41" s="22"/>
    </row>
    <row r="42" spans="1:16" ht="39" customHeight="1" x14ac:dyDescent="0.2">
      <c r="A42" s="22"/>
      <c r="B42" s="39"/>
      <c r="C42" s="1132" t="s">
        <v>547</v>
      </c>
      <c r="D42" s="1132"/>
      <c r="E42" s="1133"/>
      <c r="F42" s="36" t="s">
        <v>493</v>
      </c>
      <c r="G42" s="37" t="s">
        <v>493</v>
      </c>
      <c r="H42" s="37" t="s">
        <v>493</v>
      </c>
      <c r="I42" s="37" t="s">
        <v>493</v>
      </c>
      <c r="J42" s="38" t="s">
        <v>493</v>
      </c>
      <c r="K42" s="22"/>
      <c r="L42" s="22"/>
      <c r="M42" s="22"/>
      <c r="N42" s="22"/>
      <c r="O42" s="22"/>
      <c r="P42" s="22"/>
    </row>
    <row r="43" spans="1:16" ht="39" customHeight="1" thickBot="1" x14ac:dyDescent="0.25">
      <c r="A43" s="22"/>
      <c r="B43" s="40"/>
      <c r="C43" s="1134" t="s">
        <v>548</v>
      </c>
      <c r="D43" s="1134"/>
      <c r="E43" s="1135"/>
      <c r="F43" s="41">
        <v>0.22</v>
      </c>
      <c r="G43" s="42">
        <v>0.16</v>
      </c>
      <c r="H43" s="42">
        <v>0.2</v>
      </c>
      <c r="I43" s="42">
        <v>0.13</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lulK+wEJxaVcuw9U5cOW1swkB8zVI+85kE5wFLOVamPYRa94+8lR29sKDCDqr6ysZjzwr0Mju7pon78f/Pu7w==" saltValue="/YRiYUpMJoeKB1vjQMf/d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5" zoomScaleNormal="7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2851</v>
      </c>
      <c r="L45" s="58">
        <v>2721</v>
      </c>
      <c r="M45" s="58">
        <v>2435</v>
      </c>
      <c r="N45" s="58">
        <v>2013</v>
      </c>
      <c r="O45" s="59">
        <v>1704</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493</v>
      </c>
      <c r="L46" s="62" t="s">
        <v>493</v>
      </c>
      <c r="M46" s="62" t="s">
        <v>493</v>
      </c>
      <c r="N46" s="62" t="s">
        <v>493</v>
      </c>
      <c r="O46" s="63" t="s">
        <v>493</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493</v>
      </c>
      <c r="L47" s="62" t="s">
        <v>493</v>
      </c>
      <c r="M47" s="62" t="s">
        <v>493</v>
      </c>
      <c r="N47" s="62" t="s">
        <v>493</v>
      </c>
      <c r="O47" s="63" t="s">
        <v>493</v>
      </c>
      <c r="P47" s="46"/>
      <c r="Q47" s="46"/>
      <c r="R47" s="46"/>
      <c r="S47" s="46"/>
      <c r="T47" s="46"/>
      <c r="U47" s="46"/>
    </row>
    <row r="48" spans="1:21" ht="30.75" customHeight="1" x14ac:dyDescent="0.2">
      <c r="A48" s="46"/>
      <c r="B48" s="1163"/>
      <c r="C48" s="1164"/>
      <c r="D48" s="60"/>
      <c r="E48" s="1140" t="s">
        <v>13</v>
      </c>
      <c r="F48" s="1140"/>
      <c r="G48" s="1140"/>
      <c r="H48" s="1140"/>
      <c r="I48" s="1140"/>
      <c r="J48" s="1141"/>
      <c r="K48" s="61">
        <v>946</v>
      </c>
      <c r="L48" s="62">
        <v>933</v>
      </c>
      <c r="M48" s="62">
        <v>931</v>
      </c>
      <c r="N48" s="62">
        <v>906</v>
      </c>
      <c r="O48" s="63">
        <v>780</v>
      </c>
      <c r="P48" s="46"/>
      <c r="Q48" s="46"/>
      <c r="R48" s="46"/>
      <c r="S48" s="46"/>
      <c r="T48" s="46"/>
      <c r="U48" s="46"/>
    </row>
    <row r="49" spans="1:21" ht="30.75" customHeight="1" x14ac:dyDescent="0.2">
      <c r="A49" s="46"/>
      <c r="B49" s="1163"/>
      <c r="C49" s="1164"/>
      <c r="D49" s="60"/>
      <c r="E49" s="1140" t="s">
        <v>14</v>
      </c>
      <c r="F49" s="1140"/>
      <c r="G49" s="1140"/>
      <c r="H49" s="1140"/>
      <c r="I49" s="1140"/>
      <c r="J49" s="1141"/>
      <c r="K49" s="61">
        <v>17</v>
      </c>
      <c r="L49" s="62">
        <v>17</v>
      </c>
      <c r="M49" s="62">
        <v>17</v>
      </c>
      <c r="N49" s="62" t="s">
        <v>493</v>
      </c>
      <c r="O49" s="63" t="s">
        <v>493</v>
      </c>
      <c r="P49" s="46"/>
      <c r="Q49" s="46"/>
      <c r="R49" s="46"/>
      <c r="S49" s="46"/>
      <c r="T49" s="46"/>
      <c r="U49" s="46"/>
    </row>
    <row r="50" spans="1:21" ht="30.75" customHeight="1" x14ac:dyDescent="0.2">
      <c r="A50" s="46"/>
      <c r="B50" s="1163"/>
      <c r="C50" s="1164"/>
      <c r="D50" s="60"/>
      <c r="E50" s="1140" t="s">
        <v>15</v>
      </c>
      <c r="F50" s="1140"/>
      <c r="G50" s="1140"/>
      <c r="H50" s="1140"/>
      <c r="I50" s="1140"/>
      <c r="J50" s="1141"/>
      <c r="K50" s="61">
        <v>23</v>
      </c>
      <c r="L50" s="62">
        <v>23</v>
      </c>
      <c r="M50" s="62">
        <v>7</v>
      </c>
      <c r="N50" s="62" t="s">
        <v>493</v>
      </c>
      <c r="O50" s="63" t="s">
        <v>493</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493</v>
      </c>
      <c r="L51" s="62" t="s">
        <v>493</v>
      </c>
      <c r="M51" s="62" t="s">
        <v>493</v>
      </c>
      <c r="N51" s="62" t="s">
        <v>493</v>
      </c>
      <c r="O51" s="63" t="s">
        <v>493</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2668</v>
      </c>
      <c r="L52" s="62">
        <v>2539</v>
      </c>
      <c r="M52" s="62">
        <v>2300</v>
      </c>
      <c r="N52" s="62">
        <v>2002</v>
      </c>
      <c r="O52" s="63">
        <v>1765</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1169</v>
      </c>
      <c r="L53" s="67">
        <v>1155</v>
      </c>
      <c r="M53" s="67">
        <v>1090</v>
      </c>
      <c r="N53" s="67">
        <v>917</v>
      </c>
      <c r="O53" s="68">
        <v>719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493</v>
      </c>
      <c r="L58" s="82" t="s">
        <v>493</v>
      </c>
      <c r="M58" s="82" t="s">
        <v>493</v>
      </c>
      <c r="N58" s="82" t="s">
        <v>493</v>
      </c>
      <c r="O58" s="83" t="s">
        <v>493</v>
      </c>
    </row>
    <row r="59" spans="1:21" ht="31.5" customHeight="1" x14ac:dyDescent="0.2">
      <c r="B59" s="1148"/>
      <c r="C59" s="1149"/>
      <c r="D59" s="1155" t="s">
        <v>26</v>
      </c>
      <c r="E59" s="1156"/>
      <c r="F59" s="1156"/>
      <c r="G59" s="1156"/>
      <c r="H59" s="1156"/>
      <c r="I59" s="1156"/>
      <c r="J59" s="1157"/>
      <c r="K59" s="84" t="s">
        <v>493</v>
      </c>
      <c r="L59" s="85" t="s">
        <v>493</v>
      </c>
      <c r="M59" s="85" t="s">
        <v>493</v>
      </c>
      <c r="N59" s="85" t="s">
        <v>493</v>
      </c>
      <c r="O59" s="86" t="s">
        <v>493</v>
      </c>
    </row>
    <row r="60" spans="1:21" ht="31.5" customHeight="1" thickBot="1" x14ac:dyDescent="0.25">
      <c r="B60" s="1150"/>
      <c r="C60" s="1151"/>
      <c r="D60" s="1158" t="s">
        <v>27</v>
      </c>
      <c r="E60" s="1159"/>
      <c r="F60" s="1159"/>
      <c r="G60" s="1159"/>
      <c r="H60" s="1159"/>
      <c r="I60" s="1159"/>
      <c r="J60" s="1160"/>
      <c r="K60" s="87" t="s">
        <v>493</v>
      </c>
      <c r="L60" s="88" t="s">
        <v>493</v>
      </c>
      <c r="M60" s="88" t="s">
        <v>493</v>
      </c>
      <c r="N60" s="88" t="s">
        <v>493</v>
      </c>
      <c r="O60" s="89" t="s">
        <v>493</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fqgzpDROwl3jX6zbLd9oOFAoMYAu2xluuAB5S5/49Y2YjDcwaNGzqehO1WOfFF8lJnxLzbmNRKZfBJfujVkUw==" saltValue="elclt4GKZIUBU0T6G3amI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5" zoomScaleNormal="7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531</v>
      </c>
      <c r="J40" s="101" t="s">
        <v>532</v>
      </c>
      <c r="K40" s="101" t="s">
        <v>533</v>
      </c>
      <c r="L40" s="101" t="s">
        <v>534</v>
      </c>
      <c r="M40" s="102" t="s">
        <v>535</v>
      </c>
    </row>
    <row r="41" spans="2:13" ht="27.75" customHeight="1" x14ac:dyDescent="0.2">
      <c r="B41" s="1181" t="s">
        <v>30</v>
      </c>
      <c r="C41" s="1182"/>
      <c r="D41" s="103"/>
      <c r="E41" s="1183" t="s">
        <v>31</v>
      </c>
      <c r="F41" s="1183"/>
      <c r="G41" s="1183"/>
      <c r="H41" s="1184"/>
      <c r="I41" s="330">
        <v>14820</v>
      </c>
      <c r="J41" s="331">
        <v>13287</v>
      </c>
      <c r="K41" s="331">
        <v>11844</v>
      </c>
      <c r="L41" s="331">
        <v>10771</v>
      </c>
      <c r="M41" s="332">
        <v>10546</v>
      </c>
    </row>
    <row r="42" spans="2:13" ht="27.75" customHeight="1" x14ac:dyDescent="0.2">
      <c r="B42" s="1171"/>
      <c r="C42" s="1172"/>
      <c r="D42" s="104"/>
      <c r="E42" s="1175" t="s">
        <v>32</v>
      </c>
      <c r="F42" s="1175"/>
      <c r="G42" s="1175"/>
      <c r="H42" s="1176"/>
      <c r="I42" s="333">
        <v>29</v>
      </c>
      <c r="J42" s="334">
        <v>7</v>
      </c>
      <c r="K42" s="334" t="s">
        <v>493</v>
      </c>
      <c r="L42" s="334" t="s">
        <v>493</v>
      </c>
      <c r="M42" s="335" t="s">
        <v>493</v>
      </c>
    </row>
    <row r="43" spans="2:13" ht="27.75" customHeight="1" x14ac:dyDescent="0.2">
      <c r="B43" s="1171"/>
      <c r="C43" s="1172"/>
      <c r="D43" s="104"/>
      <c r="E43" s="1175" t="s">
        <v>33</v>
      </c>
      <c r="F43" s="1175"/>
      <c r="G43" s="1175"/>
      <c r="H43" s="1176"/>
      <c r="I43" s="333">
        <v>7890</v>
      </c>
      <c r="J43" s="334">
        <v>7322</v>
      </c>
      <c r="K43" s="334">
        <v>6788</v>
      </c>
      <c r="L43" s="334">
        <v>6292</v>
      </c>
      <c r="M43" s="335">
        <v>5373</v>
      </c>
    </row>
    <row r="44" spans="2:13" ht="27.75" customHeight="1" x14ac:dyDescent="0.2">
      <c r="B44" s="1171"/>
      <c r="C44" s="1172"/>
      <c r="D44" s="104"/>
      <c r="E44" s="1175" t="s">
        <v>34</v>
      </c>
      <c r="F44" s="1175"/>
      <c r="G44" s="1175"/>
      <c r="H44" s="1176"/>
      <c r="I44" s="333">
        <v>34</v>
      </c>
      <c r="J44" s="334">
        <v>17</v>
      </c>
      <c r="K44" s="334" t="s">
        <v>493</v>
      </c>
      <c r="L44" s="334" t="s">
        <v>493</v>
      </c>
      <c r="M44" s="335" t="s">
        <v>493</v>
      </c>
    </row>
    <row r="45" spans="2:13" ht="27.75" customHeight="1" x14ac:dyDescent="0.2">
      <c r="B45" s="1171"/>
      <c r="C45" s="1172"/>
      <c r="D45" s="104"/>
      <c r="E45" s="1175" t="s">
        <v>35</v>
      </c>
      <c r="F45" s="1175"/>
      <c r="G45" s="1175"/>
      <c r="H45" s="1176"/>
      <c r="I45" s="333">
        <v>2700</v>
      </c>
      <c r="J45" s="334">
        <v>2689</v>
      </c>
      <c r="K45" s="334">
        <v>2541</v>
      </c>
      <c r="L45" s="334">
        <v>2548</v>
      </c>
      <c r="M45" s="335">
        <v>2402</v>
      </c>
    </row>
    <row r="46" spans="2:13" ht="27.75" customHeight="1" x14ac:dyDescent="0.2">
      <c r="B46" s="1171"/>
      <c r="C46" s="1172"/>
      <c r="D46" s="105"/>
      <c r="E46" s="1175" t="s">
        <v>36</v>
      </c>
      <c r="F46" s="1175"/>
      <c r="G46" s="1175"/>
      <c r="H46" s="1176"/>
      <c r="I46" s="333" t="s">
        <v>493</v>
      </c>
      <c r="J46" s="334" t="s">
        <v>493</v>
      </c>
      <c r="K46" s="334" t="s">
        <v>493</v>
      </c>
      <c r="L46" s="334" t="s">
        <v>493</v>
      </c>
      <c r="M46" s="335" t="s">
        <v>493</v>
      </c>
    </row>
    <row r="47" spans="2:13" ht="27.75" customHeight="1" x14ac:dyDescent="0.2">
      <c r="B47" s="1171"/>
      <c r="C47" s="1172"/>
      <c r="D47" s="106"/>
      <c r="E47" s="1185" t="s">
        <v>37</v>
      </c>
      <c r="F47" s="1186"/>
      <c r="G47" s="1186"/>
      <c r="H47" s="1187"/>
      <c r="I47" s="333" t="s">
        <v>493</v>
      </c>
      <c r="J47" s="334" t="s">
        <v>493</v>
      </c>
      <c r="K47" s="334" t="s">
        <v>493</v>
      </c>
      <c r="L47" s="334" t="s">
        <v>493</v>
      </c>
      <c r="M47" s="335" t="s">
        <v>493</v>
      </c>
    </row>
    <row r="48" spans="2:13" ht="27.75" customHeight="1" x14ac:dyDescent="0.2">
      <c r="B48" s="1171"/>
      <c r="C48" s="1172"/>
      <c r="D48" s="104"/>
      <c r="E48" s="1175" t="s">
        <v>38</v>
      </c>
      <c r="F48" s="1175"/>
      <c r="G48" s="1175"/>
      <c r="H48" s="1176"/>
      <c r="I48" s="333" t="s">
        <v>493</v>
      </c>
      <c r="J48" s="334" t="s">
        <v>493</v>
      </c>
      <c r="K48" s="334" t="s">
        <v>493</v>
      </c>
      <c r="L48" s="334" t="s">
        <v>493</v>
      </c>
      <c r="M48" s="335" t="s">
        <v>493</v>
      </c>
    </row>
    <row r="49" spans="2:13" ht="27.75" customHeight="1" x14ac:dyDescent="0.2">
      <c r="B49" s="1173"/>
      <c r="C49" s="1174"/>
      <c r="D49" s="104"/>
      <c r="E49" s="1175" t="s">
        <v>39</v>
      </c>
      <c r="F49" s="1175"/>
      <c r="G49" s="1175"/>
      <c r="H49" s="1176"/>
      <c r="I49" s="333" t="s">
        <v>493</v>
      </c>
      <c r="J49" s="334" t="s">
        <v>493</v>
      </c>
      <c r="K49" s="334" t="s">
        <v>493</v>
      </c>
      <c r="L49" s="334" t="s">
        <v>493</v>
      </c>
      <c r="M49" s="335" t="s">
        <v>493</v>
      </c>
    </row>
    <row r="50" spans="2:13" ht="27.75" customHeight="1" x14ac:dyDescent="0.2">
      <c r="B50" s="1169" t="s">
        <v>40</v>
      </c>
      <c r="C50" s="1170"/>
      <c r="D50" s="107"/>
      <c r="E50" s="1175" t="s">
        <v>41</v>
      </c>
      <c r="F50" s="1175"/>
      <c r="G50" s="1175"/>
      <c r="H50" s="1176"/>
      <c r="I50" s="333">
        <v>13701</v>
      </c>
      <c r="J50" s="334">
        <v>14181</v>
      </c>
      <c r="K50" s="334">
        <v>14493</v>
      </c>
      <c r="L50" s="334">
        <v>14295</v>
      </c>
      <c r="M50" s="335">
        <v>13880</v>
      </c>
    </row>
    <row r="51" spans="2:13" ht="27.75" customHeight="1" x14ac:dyDescent="0.2">
      <c r="B51" s="1171"/>
      <c r="C51" s="1172"/>
      <c r="D51" s="104"/>
      <c r="E51" s="1175" t="s">
        <v>42</v>
      </c>
      <c r="F51" s="1175"/>
      <c r="G51" s="1175"/>
      <c r="H51" s="1176"/>
      <c r="I51" s="333">
        <v>149</v>
      </c>
      <c r="J51" s="334">
        <v>102</v>
      </c>
      <c r="K51" s="334">
        <v>63</v>
      </c>
      <c r="L51" s="334">
        <v>46</v>
      </c>
      <c r="M51" s="335">
        <v>40</v>
      </c>
    </row>
    <row r="52" spans="2:13" ht="27.75" customHeight="1" x14ac:dyDescent="0.2">
      <c r="B52" s="1173"/>
      <c r="C52" s="1174"/>
      <c r="D52" s="104"/>
      <c r="E52" s="1175" t="s">
        <v>43</v>
      </c>
      <c r="F52" s="1175"/>
      <c r="G52" s="1175"/>
      <c r="H52" s="1176"/>
      <c r="I52" s="333">
        <v>17715</v>
      </c>
      <c r="J52" s="334">
        <v>15825</v>
      </c>
      <c r="K52" s="334">
        <v>15042</v>
      </c>
      <c r="L52" s="334">
        <v>13893</v>
      </c>
      <c r="M52" s="335">
        <v>13168</v>
      </c>
    </row>
    <row r="53" spans="2:13" ht="27.75" customHeight="1" thickBot="1" x14ac:dyDescent="0.25">
      <c r="B53" s="1177" t="s">
        <v>19</v>
      </c>
      <c r="C53" s="1178"/>
      <c r="D53" s="108"/>
      <c r="E53" s="1179" t="s">
        <v>44</v>
      </c>
      <c r="F53" s="1179"/>
      <c r="G53" s="1179"/>
      <c r="H53" s="1180"/>
      <c r="I53" s="336">
        <v>-6092</v>
      </c>
      <c r="J53" s="337">
        <v>-6786</v>
      </c>
      <c r="K53" s="337">
        <v>-8425</v>
      </c>
      <c r="L53" s="337">
        <v>-8621</v>
      </c>
      <c r="M53" s="338">
        <v>-8767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Xpbe1sTMt7ZbZP6qosM+QRu5hk/u0K/GsqaPJyhAq4EPhCqILp/fciBzA1gQp+kVl+jE8yNdhSe8RSKV3uBPpw==" saltValue="n3f5qjPAoveviSUK8qCgd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5"/>
  <sheetViews>
    <sheetView showGridLines="0" zoomScale="65" zoomScaleNormal="6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533</v>
      </c>
      <c r="G54" s="117" t="s">
        <v>534</v>
      </c>
      <c r="H54" s="118" t="s">
        <v>535</v>
      </c>
    </row>
    <row r="55" spans="2:8" ht="52.5" customHeight="1" x14ac:dyDescent="0.2">
      <c r="B55" s="119"/>
      <c r="C55" s="1196" t="s">
        <v>46</v>
      </c>
      <c r="D55" s="1196"/>
      <c r="E55" s="1197"/>
      <c r="F55" s="339">
        <v>6439</v>
      </c>
      <c r="G55" s="339">
        <v>3161</v>
      </c>
      <c r="H55" s="340">
        <v>3208</v>
      </c>
    </row>
    <row r="56" spans="2:8" ht="52.5" customHeight="1" x14ac:dyDescent="0.2">
      <c r="B56" s="120"/>
      <c r="C56" s="1198" t="s">
        <v>47</v>
      </c>
      <c r="D56" s="1198"/>
      <c r="E56" s="1199"/>
      <c r="F56" s="341">
        <v>68</v>
      </c>
      <c r="G56" s="341">
        <v>68</v>
      </c>
      <c r="H56" s="342">
        <v>68</v>
      </c>
    </row>
    <row r="57" spans="2:8" ht="53.25" customHeight="1" x14ac:dyDescent="0.2">
      <c r="B57" s="120"/>
      <c r="C57" s="1200" t="s">
        <v>48</v>
      </c>
      <c r="D57" s="1200"/>
      <c r="E57" s="1201"/>
      <c r="F57" s="343">
        <v>8433</v>
      </c>
      <c r="G57" s="343">
        <v>11517</v>
      </c>
      <c r="H57" s="344">
        <v>10980</v>
      </c>
    </row>
    <row r="58" spans="2:8" ht="45.75" customHeight="1" x14ac:dyDescent="0.2">
      <c r="B58" s="121"/>
      <c r="C58" s="1188" t="s">
        <v>567</v>
      </c>
      <c r="D58" s="1189"/>
      <c r="E58" s="1190"/>
      <c r="F58" s="345">
        <v>2086</v>
      </c>
      <c r="G58" s="345">
        <v>2416</v>
      </c>
      <c r="H58" s="346">
        <v>2616</v>
      </c>
    </row>
    <row r="59" spans="2:8" ht="45.75" customHeight="1" x14ac:dyDescent="0.2">
      <c r="B59" s="121"/>
      <c r="C59" s="1188" t="s">
        <v>568</v>
      </c>
      <c r="D59" s="1189"/>
      <c r="E59" s="1190"/>
      <c r="F59" s="345">
        <v>1112</v>
      </c>
      <c r="G59" s="345">
        <v>1884</v>
      </c>
      <c r="H59" s="346">
        <v>1728</v>
      </c>
    </row>
    <row r="60" spans="2:8" ht="45.75" customHeight="1" x14ac:dyDescent="0.2">
      <c r="B60" s="121"/>
      <c r="C60" s="1188" t="s">
        <v>569</v>
      </c>
      <c r="D60" s="1189"/>
      <c r="E60" s="1190"/>
      <c r="F60" s="345">
        <v>419</v>
      </c>
      <c r="G60" s="345">
        <v>1870</v>
      </c>
      <c r="H60" s="346">
        <v>1593</v>
      </c>
    </row>
    <row r="61" spans="2:8" ht="45.75" customHeight="1" x14ac:dyDescent="0.2">
      <c r="B61" s="121"/>
      <c r="C61" s="1188" t="s">
        <v>570</v>
      </c>
      <c r="D61" s="1189"/>
      <c r="E61" s="1190"/>
      <c r="F61" s="345">
        <v>1527</v>
      </c>
      <c r="G61" s="345">
        <v>1518</v>
      </c>
      <c r="H61" s="346">
        <v>1516</v>
      </c>
    </row>
    <row r="62" spans="2:8" ht="45.75" customHeight="1" thickBot="1" x14ac:dyDescent="0.25">
      <c r="B62" s="122"/>
      <c r="C62" s="1191" t="s">
        <v>571</v>
      </c>
      <c r="D62" s="1192"/>
      <c r="E62" s="1193"/>
      <c r="F62" s="347">
        <v>1214</v>
      </c>
      <c r="G62" s="347">
        <v>1214</v>
      </c>
      <c r="H62" s="348">
        <v>1103</v>
      </c>
    </row>
    <row r="63" spans="2:8" ht="52.5" customHeight="1" thickBot="1" x14ac:dyDescent="0.25">
      <c r="B63" s="123"/>
      <c r="C63" s="1194" t="s">
        <v>49</v>
      </c>
      <c r="D63" s="1194"/>
      <c r="E63" s="1195"/>
      <c r="F63" s="349">
        <v>14939</v>
      </c>
      <c r="G63" s="349">
        <v>14746</v>
      </c>
      <c r="H63" s="350">
        <v>14256</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sheetData>
  <sheetProtection algorithmName="SHA-512" hashValue="DCIttjEYzb87giel768LCeNJa3w8Gq/vRnJreKwgpxUd2WdznNSuRzdVx9R7ZnmXwkRcD1oMiaMGuINo1JWNmA==" saltValue="q1zUIQrxTJQwZ1PeKaD2m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F83A-60F7-4F47-825C-D8BBDA4D8031}">
  <sheetPr>
    <pageSetUpPr fitToPage="1"/>
  </sheetPr>
  <dimension ref="A1:DE85"/>
  <sheetViews>
    <sheetView showGridLines="0" topLeftCell="A48" zoomScale="75" zoomScaleNormal="75" zoomScaleSheetLayoutView="55" workbookViewId="0">
      <selection activeCell="AN72" sqref="AN72:BO72"/>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58"/>
      <c r="B1" s="1257"/>
      <c r="DD1" s="243"/>
      <c r="DE1" s="243"/>
    </row>
    <row r="2" spans="1:109" ht="25.5" customHeight="1" x14ac:dyDescent="0.2">
      <c r="A2" s="1256"/>
      <c r="C2" s="1256"/>
      <c r="O2" s="1256"/>
      <c r="P2" s="1256"/>
      <c r="Q2" s="1256"/>
      <c r="R2" s="1256"/>
      <c r="S2" s="1256"/>
      <c r="T2" s="1256"/>
      <c r="U2" s="1256"/>
      <c r="V2" s="1256"/>
      <c r="W2" s="1256"/>
      <c r="X2" s="1256"/>
      <c r="Y2" s="1256"/>
      <c r="Z2" s="1256"/>
      <c r="AA2" s="1256"/>
      <c r="AB2" s="1256"/>
      <c r="AC2" s="1256"/>
      <c r="AD2" s="1256"/>
      <c r="AE2" s="1256"/>
      <c r="AF2" s="1256"/>
      <c r="AG2" s="1256"/>
      <c r="AH2" s="1256"/>
      <c r="AI2" s="1256"/>
      <c r="AU2" s="1256"/>
      <c r="BG2" s="1256"/>
      <c r="BS2" s="1256"/>
      <c r="CE2" s="1256"/>
      <c r="CQ2" s="1256"/>
      <c r="DD2" s="243"/>
      <c r="DE2" s="243"/>
    </row>
    <row r="3" spans="1:109" ht="25.5" customHeight="1" x14ac:dyDescent="0.2">
      <c r="A3" s="1256"/>
      <c r="C3" s="1256"/>
      <c r="O3" s="1256"/>
      <c r="P3" s="1256"/>
      <c r="Q3" s="1256"/>
      <c r="R3" s="1256"/>
      <c r="S3" s="1256"/>
      <c r="T3" s="1256"/>
      <c r="U3" s="1256"/>
      <c r="V3" s="1256"/>
      <c r="W3" s="1256"/>
      <c r="X3" s="1256"/>
      <c r="Y3" s="1256"/>
      <c r="Z3" s="1256"/>
      <c r="AA3" s="1256"/>
      <c r="AB3" s="1256"/>
      <c r="AC3" s="1256"/>
      <c r="AD3" s="1256"/>
      <c r="AE3" s="1256"/>
      <c r="AF3" s="1256"/>
      <c r="AG3" s="1256"/>
      <c r="AH3" s="1256"/>
      <c r="AI3" s="1256"/>
      <c r="AU3" s="1256"/>
      <c r="BG3" s="1256"/>
      <c r="BS3" s="1256"/>
      <c r="CE3" s="1256"/>
      <c r="CQ3" s="1256"/>
      <c r="DD3" s="243"/>
      <c r="DE3" s="243"/>
    </row>
    <row r="4" spans="1:109" s="241" customFormat="1" ht="13.2" x14ac:dyDescent="0.2">
      <c r="A4" s="1256"/>
      <c r="B4" s="1256"/>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c r="AA4" s="1256"/>
      <c r="AB4" s="1256"/>
      <c r="AC4" s="1256"/>
      <c r="AD4" s="1256"/>
      <c r="AE4" s="1256"/>
      <c r="AF4" s="1256"/>
      <c r="AG4" s="1256"/>
      <c r="AH4" s="1256"/>
      <c r="AI4" s="1256"/>
      <c r="AJ4" s="1256"/>
      <c r="AK4" s="1256"/>
      <c r="AL4" s="1256"/>
      <c r="AM4" s="1256"/>
      <c r="AN4" s="1256"/>
      <c r="AO4" s="1256"/>
      <c r="AP4" s="1256"/>
      <c r="AQ4" s="1256"/>
      <c r="AR4" s="1256"/>
      <c r="AS4" s="1256"/>
      <c r="AT4" s="1256"/>
      <c r="AU4" s="1256"/>
      <c r="AV4" s="1256"/>
      <c r="AW4" s="1256"/>
      <c r="AX4" s="1256"/>
      <c r="AY4" s="1256"/>
      <c r="AZ4" s="1256"/>
      <c r="BA4" s="1256"/>
      <c r="BB4" s="1256"/>
      <c r="BC4" s="1256"/>
      <c r="BD4" s="1256"/>
      <c r="BE4" s="1256"/>
      <c r="BF4" s="1256"/>
      <c r="BG4" s="1256"/>
      <c r="BH4" s="1256"/>
      <c r="BI4" s="1256"/>
      <c r="BJ4" s="1256"/>
      <c r="BK4" s="1256"/>
      <c r="BL4" s="1256"/>
      <c r="BM4" s="1256"/>
      <c r="BN4" s="1256"/>
      <c r="BO4" s="1256"/>
      <c r="BP4" s="1256"/>
      <c r="BQ4" s="1256"/>
      <c r="BR4" s="1256"/>
      <c r="BS4" s="1256"/>
      <c r="BT4" s="1256"/>
      <c r="BU4" s="1256"/>
      <c r="BV4" s="1256"/>
      <c r="BW4" s="1256"/>
      <c r="BX4" s="1256"/>
      <c r="BY4" s="1256"/>
      <c r="BZ4" s="1256"/>
      <c r="CA4" s="1256"/>
      <c r="CB4" s="1256"/>
      <c r="CC4" s="1256"/>
      <c r="CD4" s="1256"/>
      <c r="CE4" s="1256"/>
      <c r="CF4" s="1256"/>
      <c r="CG4" s="1256"/>
      <c r="CH4" s="1256"/>
      <c r="CI4" s="1256"/>
      <c r="CJ4" s="1256"/>
      <c r="CK4" s="1256"/>
      <c r="CL4" s="1256"/>
      <c r="CM4" s="1256"/>
      <c r="CN4" s="1256"/>
      <c r="CO4" s="1256"/>
      <c r="CP4" s="1256"/>
      <c r="CQ4" s="1256"/>
      <c r="CR4" s="1256"/>
      <c r="CS4" s="1256"/>
      <c r="CT4" s="1256"/>
      <c r="CU4" s="1256"/>
      <c r="CV4" s="1256"/>
      <c r="CW4" s="1256"/>
      <c r="CX4" s="1256"/>
      <c r="CY4" s="1256"/>
      <c r="CZ4" s="1256"/>
      <c r="DA4" s="1256"/>
      <c r="DB4" s="1256"/>
      <c r="DC4" s="1256"/>
      <c r="DD4" s="1256"/>
      <c r="DE4" s="1256"/>
    </row>
    <row r="5" spans="1:109" s="241" customFormat="1" ht="13.2" x14ac:dyDescent="0.2">
      <c r="A5" s="1256"/>
      <c r="B5" s="1256"/>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c r="AG5" s="1256"/>
      <c r="AH5" s="1256"/>
      <c r="AI5" s="1256"/>
      <c r="AJ5" s="1256"/>
      <c r="AK5" s="1256"/>
      <c r="AL5" s="1256"/>
      <c r="AM5" s="1256"/>
      <c r="AN5" s="1256"/>
      <c r="AO5" s="1256"/>
      <c r="AP5" s="1256"/>
      <c r="AQ5" s="1256"/>
      <c r="AR5" s="1256"/>
      <c r="AS5" s="1256"/>
      <c r="AT5" s="1256"/>
      <c r="AU5" s="1256"/>
      <c r="AV5" s="1256"/>
      <c r="AW5" s="1256"/>
      <c r="AX5" s="1256"/>
      <c r="AY5" s="1256"/>
      <c r="AZ5" s="1256"/>
      <c r="BA5" s="1256"/>
      <c r="BB5" s="1256"/>
      <c r="BC5" s="1256"/>
      <c r="BD5" s="1256"/>
      <c r="BE5" s="1256"/>
      <c r="BF5" s="1256"/>
      <c r="BG5" s="1256"/>
      <c r="BH5" s="1256"/>
      <c r="BI5" s="1256"/>
      <c r="BJ5" s="1256"/>
      <c r="BK5" s="1256"/>
      <c r="BL5" s="1256"/>
      <c r="BM5" s="1256"/>
      <c r="BN5" s="1256"/>
      <c r="BO5" s="1256"/>
      <c r="BP5" s="1256"/>
      <c r="BQ5" s="1256"/>
      <c r="BR5" s="1256"/>
      <c r="BS5" s="1256"/>
      <c r="BT5" s="1256"/>
      <c r="BU5" s="1256"/>
      <c r="BV5" s="1256"/>
      <c r="BW5" s="1256"/>
      <c r="BX5" s="1256"/>
      <c r="BY5" s="1256"/>
      <c r="BZ5" s="1256"/>
      <c r="CA5" s="1256"/>
      <c r="CB5" s="1256"/>
      <c r="CC5" s="1256"/>
      <c r="CD5" s="1256"/>
      <c r="CE5" s="1256"/>
      <c r="CF5" s="1256"/>
      <c r="CG5" s="1256"/>
      <c r="CH5" s="1256"/>
      <c r="CI5" s="1256"/>
      <c r="CJ5" s="1256"/>
      <c r="CK5" s="1256"/>
      <c r="CL5" s="1256"/>
      <c r="CM5" s="1256"/>
      <c r="CN5" s="1256"/>
      <c r="CO5" s="1256"/>
      <c r="CP5" s="1256"/>
      <c r="CQ5" s="1256"/>
      <c r="CR5" s="1256"/>
      <c r="CS5" s="1256"/>
      <c r="CT5" s="1256"/>
      <c r="CU5" s="1256"/>
      <c r="CV5" s="1256"/>
      <c r="CW5" s="1256"/>
      <c r="CX5" s="1256"/>
      <c r="CY5" s="1256"/>
      <c r="CZ5" s="1256"/>
      <c r="DA5" s="1256"/>
      <c r="DB5" s="1256"/>
      <c r="DC5" s="1256"/>
      <c r="DD5" s="1256"/>
      <c r="DE5" s="1256"/>
    </row>
    <row r="6" spans="1:109" s="241" customFormat="1" ht="13.2" x14ac:dyDescent="0.2">
      <c r="A6" s="1256"/>
      <c r="B6" s="1256"/>
      <c r="C6" s="1256"/>
      <c r="D6" s="1256"/>
      <c r="E6" s="1256"/>
      <c r="F6" s="1256"/>
      <c r="G6" s="1256"/>
      <c r="H6" s="1256"/>
      <c r="I6" s="1256"/>
      <c r="J6" s="1256"/>
      <c r="K6" s="1256"/>
      <c r="L6" s="1256"/>
      <c r="M6" s="1256"/>
      <c r="N6" s="1256"/>
      <c r="O6" s="1256"/>
      <c r="P6" s="1256"/>
      <c r="Q6" s="1256"/>
      <c r="R6" s="1256"/>
      <c r="S6" s="1256"/>
      <c r="T6" s="1256"/>
      <c r="U6" s="1256"/>
      <c r="V6" s="1256"/>
      <c r="W6" s="1256"/>
      <c r="X6" s="1256"/>
      <c r="Y6" s="1256"/>
      <c r="Z6" s="1256"/>
      <c r="AA6" s="1256"/>
      <c r="AB6" s="1256"/>
      <c r="AC6" s="1256"/>
      <c r="AD6" s="1256"/>
      <c r="AE6" s="1256"/>
      <c r="AF6" s="1256"/>
      <c r="AG6" s="1256"/>
      <c r="AH6" s="1256"/>
      <c r="AI6" s="1256"/>
      <c r="AJ6" s="1256"/>
      <c r="AK6" s="1256"/>
      <c r="AL6" s="1256"/>
      <c r="AM6" s="1256"/>
      <c r="AN6" s="1256"/>
      <c r="AO6" s="1256"/>
      <c r="AP6" s="1256"/>
      <c r="AQ6" s="1256"/>
      <c r="AR6" s="1256"/>
      <c r="AS6" s="1256"/>
      <c r="AT6" s="1256"/>
      <c r="AU6" s="1256"/>
      <c r="AV6" s="1256"/>
      <c r="AW6" s="1256"/>
      <c r="AX6" s="1256"/>
      <c r="AY6" s="1256"/>
      <c r="AZ6" s="1256"/>
      <c r="BA6" s="1256"/>
      <c r="BB6" s="1256"/>
      <c r="BC6" s="1256"/>
      <c r="BD6" s="1256"/>
      <c r="BE6" s="1256"/>
      <c r="BF6" s="1256"/>
      <c r="BG6" s="1256"/>
      <c r="BH6" s="1256"/>
      <c r="BI6" s="1256"/>
      <c r="BJ6" s="1256"/>
      <c r="BK6" s="1256"/>
      <c r="BL6" s="1256"/>
      <c r="BM6" s="1256"/>
      <c r="BN6" s="1256"/>
      <c r="BO6" s="1256"/>
      <c r="BP6" s="1256"/>
      <c r="BQ6" s="1256"/>
      <c r="BR6" s="1256"/>
      <c r="BS6" s="1256"/>
      <c r="BT6" s="1256"/>
      <c r="BU6" s="1256"/>
      <c r="BV6" s="1256"/>
      <c r="BW6" s="1256"/>
      <c r="BX6" s="1256"/>
      <c r="BY6" s="1256"/>
      <c r="BZ6" s="1256"/>
      <c r="CA6" s="1256"/>
      <c r="CB6" s="1256"/>
      <c r="CC6" s="1256"/>
      <c r="CD6" s="1256"/>
      <c r="CE6" s="1256"/>
      <c r="CF6" s="1256"/>
      <c r="CG6" s="1256"/>
      <c r="CH6" s="1256"/>
      <c r="CI6" s="1256"/>
      <c r="CJ6" s="1256"/>
      <c r="CK6" s="1256"/>
      <c r="CL6" s="1256"/>
      <c r="CM6" s="1256"/>
      <c r="CN6" s="1256"/>
      <c r="CO6" s="1256"/>
      <c r="CP6" s="1256"/>
      <c r="CQ6" s="1256"/>
      <c r="CR6" s="1256"/>
      <c r="CS6" s="1256"/>
      <c r="CT6" s="1256"/>
      <c r="CU6" s="1256"/>
      <c r="CV6" s="1256"/>
      <c r="CW6" s="1256"/>
      <c r="CX6" s="1256"/>
      <c r="CY6" s="1256"/>
      <c r="CZ6" s="1256"/>
      <c r="DA6" s="1256"/>
      <c r="DB6" s="1256"/>
      <c r="DC6" s="1256"/>
      <c r="DD6" s="1256"/>
      <c r="DE6" s="1256"/>
    </row>
    <row r="7" spans="1:109" s="241" customFormat="1" ht="13.2" x14ac:dyDescent="0.2">
      <c r="A7" s="1256"/>
      <c r="B7" s="1256"/>
      <c r="C7" s="1256"/>
      <c r="D7" s="1256"/>
      <c r="E7" s="1256"/>
      <c r="F7" s="1256"/>
      <c r="G7" s="1256"/>
      <c r="H7" s="1256"/>
      <c r="I7" s="1256"/>
      <c r="J7" s="1256"/>
      <c r="K7" s="1256"/>
      <c r="L7" s="1256"/>
      <c r="M7" s="1256"/>
      <c r="N7" s="1256"/>
      <c r="O7" s="1256"/>
      <c r="P7" s="1256"/>
      <c r="Q7" s="1256"/>
      <c r="R7" s="1256"/>
      <c r="S7" s="1256"/>
      <c r="T7" s="1256"/>
      <c r="U7" s="1256"/>
      <c r="V7" s="1256"/>
      <c r="W7" s="1256"/>
      <c r="X7" s="1256"/>
      <c r="Y7" s="1256"/>
      <c r="Z7" s="1256"/>
      <c r="AA7" s="1256"/>
      <c r="AB7" s="1256"/>
      <c r="AC7" s="1256"/>
      <c r="AD7" s="1256"/>
      <c r="AE7" s="1256"/>
      <c r="AF7" s="1256"/>
      <c r="AG7" s="1256"/>
      <c r="AH7" s="1256"/>
      <c r="AI7" s="1256"/>
      <c r="AJ7" s="1256"/>
      <c r="AK7" s="1256"/>
      <c r="AL7" s="1256"/>
      <c r="AM7" s="1256"/>
      <c r="AN7" s="1256"/>
      <c r="AO7" s="1256"/>
      <c r="AP7" s="1256"/>
      <c r="AQ7" s="1256"/>
      <c r="AR7" s="1256"/>
      <c r="AS7" s="1256"/>
      <c r="AT7" s="1256"/>
      <c r="AU7" s="1256"/>
      <c r="AV7" s="1256"/>
      <c r="AW7" s="1256"/>
      <c r="AX7" s="1256"/>
      <c r="AY7" s="1256"/>
      <c r="AZ7" s="1256"/>
      <c r="BA7" s="1256"/>
      <c r="BB7" s="1256"/>
      <c r="BC7" s="1256"/>
      <c r="BD7" s="1256"/>
      <c r="BE7" s="1256"/>
      <c r="BF7" s="1256"/>
      <c r="BG7" s="1256"/>
      <c r="BH7" s="1256"/>
      <c r="BI7" s="1256"/>
      <c r="BJ7" s="1256"/>
      <c r="BK7" s="1256"/>
      <c r="BL7" s="1256"/>
      <c r="BM7" s="1256"/>
      <c r="BN7" s="1256"/>
      <c r="BO7" s="1256"/>
      <c r="BP7" s="1256"/>
      <c r="BQ7" s="1256"/>
      <c r="BR7" s="1256"/>
      <c r="BS7" s="1256"/>
      <c r="BT7" s="1256"/>
      <c r="BU7" s="1256"/>
      <c r="BV7" s="1256"/>
      <c r="BW7" s="1256"/>
      <c r="BX7" s="1256"/>
      <c r="BY7" s="1256"/>
      <c r="BZ7" s="1256"/>
      <c r="CA7" s="1256"/>
      <c r="CB7" s="1256"/>
      <c r="CC7" s="1256"/>
      <c r="CD7" s="1256"/>
      <c r="CE7" s="1256"/>
      <c r="CF7" s="1256"/>
      <c r="CG7" s="1256"/>
      <c r="CH7" s="1256"/>
      <c r="CI7" s="1256"/>
      <c r="CJ7" s="1256"/>
      <c r="CK7" s="1256"/>
      <c r="CL7" s="1256"/>
      <c r="CM7" s="1256"/>
      <c r="CN7" s="1256"/>
      <c r="CO7" s="1256"/>
      <c r="CP7" s="1256"/>
      <c r="CQ7" s="1256"/>
      <c r="CR7" s="1256"/>
      <c r="CS7" s="1256"/>
      <c r="CT7" s="1256"/>
      <c r="CU7" s="1256"/>
      <c r="CV7" s="1256"/>
      <c r="CW7" s="1256"/>
      <c r="CX7" s="1256"/>
      <c r="CY7" s="1256"/>
      <c r="CZ7" s="1256"/>
      <c r="DA7" s="1256"/>
      <c r="DB7" s="1256"/>
      <c r="DC7" s="1256"/>
      <c r="DD7" s="1256"/>
      <c r="DE7" s="1256"/>
    </row>
    <row r="8" spans="1:109" s="241" customFormat="1" ht="13.2" x14ac:dyDescent="0.2">
      <c r="A8" s="1256"/>
      <c r="B8" s="1256"/>
      <c r="C8" s="1256"/>
      <c r="D8" s="1256"/>
      <c r="E8" s="1256"/>
      <c r="F8" s="1256"/>
      <c r="G8" s="1256"/>
      <c r="H8" s="1256"/>
      <c r="I8" s="1256"/>
      <c r="J8" s="1256"/>
      <c r="K8" s="1256"/>
      <c r="L8" s="1256"/>
      <c r="M8" s="1256"/>
      <c r="N8" s="1256"/>
      <c r="O8" s="1256"/>
      <c r="P8" s="1256"/>
      <c r="Q8" s="1256"/>
      <c r="R8" s="1256"/>
      <c r="S8" s="1256"/>
      <c r="T8" s="1256"/>
      <c r="U8" s="1256"/>
      <c r="V8" s="1256"/>
      <c r="W8" s="1256"/>
      <c r="X8" s="1256"/>
      <c r="Y8" s="1256"/>
      <c r="Z8" s="1256"/>
      <c r="AA8" s="1256"/>
      <c r="AB8" s="1256"/>
      <c r="AC8" s="1256"/>
      <c r="AD8" s="1256"/>
      <c r="AE8" s="1256"/>
      <c r="AF8" s="1256"/>
      <c r="AG8" s="1256"/>
      <c r="AH8" s="1256"/>
      <c r="AI8" s="1256"/>
      <c r="AJ8" s="1256"/>
      <c r="AK8" s="1256"/>
      <c r="AL8" s="1256"/>
      <c r="AM8" s="1256"/>
      <c r="AN8" s="1256"/>
      <c r="AO8" s="1256"/>
      <c r="AP8" s="1256"/>
      <c r="AQ8" s="1256"/>
      <c r="AR8" s="1256"/>
      <c r="AS8" s="1256"/>
      <c r="AT8" s="1256"/>
      <c r="AU8" s="1256"/>
      <c r="AV8" s="1256"/>
      <c r="AW8" s="1256"/>
      <c r="AX8" s="1256"/>
      <c r="AY8" s="1256"/>
      <c r="AZ8" s="1256"/>
      <c r="BA8" s="1256"/>
      <c r="BB8" s="1256"/>
      <c r="BC8" s="1256"/>
      <c r="BD8" s="1256"/>
      <c r="BE8" s="1256"/>
      <c r="BF8" s="1256"/>
      <c r="BG8" s="1256"/>
      <c r="BH8" s="1256"/>
      <c r="BI8" s="1256"/>
      <c r="BJ8" s="1256"/>
      <c r="BK8" s="1256"/>
      <c r="BL8" s="1256"/>
      <c r="BM8" s="1256"/>
      <c r="BN8" s="1256"/>
      <c r="BO8" s="1256"/>
      <c r="BP8" s="1256"/>
      <c r="BQ8" s="1256"/>
      <c r="BR8" s="1256"/>
      <c r="BS8" s="1256"/>
      <c r="BT8" s="1256"/>
      <c r="BU8" s="1256"/>
      <c r="BV8" s="1256"/>
      <c r="BW8" s="1256"/>
      <c r="BX8" s="1256"/>
      <c r="BY8" s="1256"/>
      <c r="BZ8" s="1256"/>
      <c r="CA8" s="1256"/>
      <c r="CB8" s="1256"/>
      <c r="CC8" s="1256"/>
      <c r="CD8" s="1256"/>
      <c r="CE8" s="1256"/>
      <c r="CF8" s="1256"/>
      <c r="CG8" s="1256"/>
      <c r="CH8" s="1256"/>
      <c r="CI8" s="1256"/>
      <c r="CJ8" s="1256"/>
      <c r="CK8" s="1256"/>
      <c r="CL8" s="1256"/>
      <c r="CM8" s="1256"/>
      <c r="CN8" s="1256"/>
      <c r="CO8" s="1256"/>
      <c r="CP8" s="1256"/>
      <c r="CQ8" s="1256"/>
      <c r="CR8" s="1256"/>
      <c r="CS8" s="1256"/>
      <c r="CT8" s="1256"/>
      <c r="CU8" s="1256"/>
      <c r="CV8" s="1256"/>
      <c r="CW8" s="1256"/>
      <c r="CX8" s="1256"/>
      <c r="CY8" s="1256"/>
      <c r="CZ8" s="1256"/>
      <c r="DA8" s="1256"/>
      <c r="DB8" s="1256"/>
      <c r="DC8" s="1256"/>
      <c r="DD8" s="1256"/>
      <c r="DE8" s="1256"/>
    </row>
    <row r="9" spans="1:109" s="241" customFormat="1" ht="13.2" x14ac:dyDescent="0.2">
      <c r="A9" s="1256"/>
      <c r="B9" s="1256"/>
      <c r="C9" s="1256"/>
      <c r="D9" s="1256"/>
      <c r="E9" s="1256"/>
      <c r="F9" s="1256"/>
      <c r="G9" s="1256"/>
      <c r="H9" s="1256"/>
      <c r="I9" s="1256"/>
      <c r="J9" s="1256"/>
      <c r="K9" s="1256"/>
      <c r="L9" s="1256"/>
      <c r="M9" s="1256"/>
      <c r="N9" s="1256"/>
      <c r="O9" s="1256"/>
      <c r="P9" s="1256"/>
      <c r="Q9" s="1256"/>
      <c r="R9" s="1256"/>
      <c r="S9" s="1256"/>
      <c r="T9" s="1256"/>
      <c r="U9" s="1256"/>
      <c r="V9" s="1256"/>
      <c r="W9" s="1256"/>
      <c r="X9" s="1256"/>
      <c r="Y9" s="1256"/>
      <c r="Z9" s="1256"/>
      <c r="AA9" s="1256"/>
      <c r="AB9" s="1256"/>
      <c r="AC9" s="1256"/>
      <c r="AD9" s="1256"/>
      <c r="AE9" s="1256"/>
      <c r="AF9" s="1256"/>
      <c r="AG9" s="1256"/>
      <c r="AH9" s="1256"/>
      <c r="AI9" s="1256"/>
      <c r="AJ9" s="1256"/>
      <c r="AK9" s="1256"/>
      <c r="AL9" s="1256"/>
      <c r="AM9" s="1256"/>
      <c r="AN9" s="1256"/>
      <c r="AO9" s="1256"/>
      <c r="AP9" s="1256"/>
      <c r="AQ9" s="1256"/>
      <c r="AR9" s="1256"/>
      <c r="AS9" s="1256"/>
      <c r="AT9" s="1256"/>
      <c r="AU9" s="1256"/>
      <c r="AV9" s="1256"/>
      <c r="AW9" s="1256"/>
      <c r="AX9" s="1256"/>
      <c r="AY9" s="1256"/>
      <c r="AZ9" s="1256"/>
      <c r="BA9" s="1256"/>
      <c r="BB9" s="1256"/>
      <c r="BC9" s="1256"/>
      <c r="BD9" s="1256"/>
      <c r="BE9" s="1256"/>
      <c r="BF9" s="1256"/>
      <c r="BG9" s="1256"/>
      <c r="BH9" s="1256"/>
      <c r="BI9" s="1256"/>
      <c r="BJ9" s="1256"/>
      <c r="BK9" s="1256"/>
      <c r="BL9" s="1256"/>
      <c r="BM9" s="1256"/>
      <c r="BN9" s="1256"/>
      <c r="BO9" s="1256"/>
      <c r="BP9" s="1256"/>
      <c r="BQ9" s="1256"/>
      <c r="BR9" s="1256"/>
      <c r="BS9" s="1256"/>
      <c r="BT9" s="1256"/>
      <c r="BU9" s="1256"/>
      <c r="BV9" s="1256"/>
      <c r="BW9" s="1256"/>
      <c r="BX9" s="1256"/>
      <c r="BY9" s="1256"/>
      <c r="BZ9" s="1256"/>
      <c r="CA9" s="1256"/>
      <c r="CB9" s="1256"/>
      <c r="CC9" s="1256"/>
      <c r="CD9" s="1256"/>
      <c r="CE9" s="1256"/>
      <c r="CF9" s="1256"/>
      <c r="CG9" s="1256"/>
      <c r="CH9" s="1256"/>
      <c r="CI9" s="1256"/>
      <c r="CJ9" s="1256"/>
      <c r="CK9" s="1256"/>
      <c r="CL9" s="1256"/>
      <c r="CM9" s="1256"/>
      <c r="CN9" s="1256"/>
      <c r="CO9" s="1256"/>
      <c r="CP9" s="1256"/>
      <c r="CQ9" s="1256"/>
      <c r="CR9" s="1256"/>
      <c r="CS9" s="1256"/>
      <c r="CT9" s="1256"/>
      <c r="CU9" s="1256"/>
      <c r="CV9" s="1256"/>
      <c r="CW9" s="1256"/>
      <c r="CX9" s="1256"/>
      <c r="CY9" s="1256"/>
      <c r="CZ9" s="1256"/>
      <c r="DA9" s="1256"/>
      <c r="DB9" s="1256"/>
      <c r="DC9" s="1256"/>
      <c r="DD9" s="1256"/>
      <c r="DE9" s="1256"/>
    </row>
    <row r="10" spans="1:109" s="241" customFormat="1" ht="13.2" x14ac:dyDescent="0.2">
      <c r="A10" s="1256"/>
      <c r="B10" s="1256"/>
      <c r="C10" s="1256"/>
      <c r="D10" s="1256"/>
      <c r="E10" s="1256"/>
      <c r="F10" s="1256"/>
      <c r="G10" s="1256"/>
      <c r="H10" s="1256"/>
      <c r="I10" s="1256"/>
      <c r="J10" s="1256"/>
      <c r="K10" s="1256"/>
      <c r="L10" s="1256"/>
      <c r="M10" s="1256"/>
      <c r="N10" s="1256"/>
      <c r="O10" s="1256"/>
      <c r="P10" s="1256"/>
      <c r="Q10" s="1256"/>
      <c r="R10" s="1256"/>
      <c r="S10" s="1256"/>
      <c r="T10" s="1256"/>
      <c r="U10" s="1256"/>
      <c r="V10" s="1256"/>
      <c r="W10" s="1256"/>
      <c r="X10" s="1256"/>
      <c r="Y10" s="1256"/>
      <c r="Z10" s="1256"/>
      <c r="AA10" s="1256"/>
      <c r="AB10" s="1256"/>
      <c r="AC10" s="1256"/>
      <c r="AD10" s="1256"/>
      <c r="AE10" s="1256"/>
      <c r="AF10" s="1256"/>
      <c r="AG10" s="1256"/>
      <c r="AH10" s="1256"/>
      <c r="AI10" s="1256"/>
      <c r="AJ10" s="1256"/>
      <c r="AK10" s="1256"/>
      <c r="AL10" s="1256"/>
      <c r="AM10" s="1256"/>
      <c r="AN10" s="1256"/>
      <c r="AO10" s="1256"/>
      <c r="AP10" s="1256"/>
      <c r="AQ10" s="1256"/>
      <c r="AR10" s="1256"/>
      <c r="AS10" s="1256"/>
      <c r="AT10" s="1256"/>
      <c r="AU10" s="1256"/>
      <c r="AV10" s="1256"/>
      <c r="AW10" s="1256"/>
      <c r="AX10" s="1256"/>
      <c r="AY10" s="1256"/>
      <c r="AZ10" s="1256"/>
      <c r="BA10" s="1256"/>
      <c r="BB10" s="1256"/>
      <c r="BC10" s="1256"/>
      <c r="BD10" s="1256"/>
      <c r="BE10" s="1256"/>
      <c r="BF10" s="1256"/>
      <c r="BG10" s="1256"/>
      <c r="BH10" s="1256"/>
      <c r="BI10" s="1256"/>
      <c r="BJ10" s="1256"/>
      <c r="BK10" s="1256"/>
      <c r="BL10" s="1256"/>
      <c r="BM10" s="1256"/>
      <c r="BN10" s="1256"/>
      <c r="BO10" s="1256"/>
      <c r="BP10" s="1256"/>
      <c r="BQ10" s="1256"/>
      <c r="BR10" s="1256"/>
      <c r="BS10" s="1256"/>
      <c r="BT10" s="1256"/>
      <c r="BU10" s="1256"/>
      <c r="BV10" s="1256"/>
      <c r="BW10" s="1256"/>
      <c r="BX10" s="1256"/>
      <c r="BY10" s="1256"/>
      <c r="BZ10" s="1256"/>
      <c r="CA10" s="1256"/>
      <c r="CB10" s="1256"/>
      <c r="CC10" s="1256"/>
      <c r="CD10" s="1256"/>
      <c r="CE10" s="1256"/>
      <c r="CF10" s="1256"/>
      <c r="CG10" s="1256"/>
      <c r="CH10" s="1256"/>
      <c r="CI10" s="1256"/>
      <c r="CJ10" s="1256"/>
      <c r="CK10" s="1256"/>
      <c r="CL10" s="1256"/>
      <c r="CM10" s="1256"/>
      <c r="CN10" s="1256"/>
      <c r="CO10" s="1256"/>
      <c r="CP10" s="1256"/>
      <c r="CQ10" s="1256"/>
      <c r="CR10" s="1256"/>
      <c r="CS10" s="1256"/>
      <c r="CT10" s="1256"/>
      <c r="CU10" s="1256"/>
      <c r="CV10" s="1256"/>
      <c r="CW10" s="1256"/>
      <c r="CX10" s="1256"/>
      <c r="CY10" s="1256"/>
      <c r="CZ10" s="1256"/>
      <c r="DA10" s="1256"/>
      <c r="DB10" s="1256"/>
      <c r="DC10" s="1256"/>
      <c r="DD10" s="1256"/>
      <c r="DE10" s="1256"/>
    </row>
    <row r="11" spans="1:109" s="241" customFormat="1" ht="13.2" x14ac:dyDescent="0.2">
      <c r="A11" s="1256"/>
      <c r="B11" s="1256"/>
      <c r="C11" s="1256"/>
      <c r="D11" s="1256"/>
      <c r="E11" s="1256"/>
      <c r="F11" s="1256"/>
      <c r="G11" s="1256"/>
      <c r="H11" s="1256"/>
      <c r="I11" s="1256"/>
      <c r="J11" s="1256"/>
      <c r="K11" s="1256"/>
      <c r="L11" s="1256"/>
      <c r="M11" s="1256"/>
      <c r="N11" s="1256"/>
      <c r="O11" s="1256"/>
      <c r="P11" s="1256"/>
      <c r="Q11" s="1256"/>
      <c r="R11" s="1256"/>
      <c r="S11" s="1256"/>
      <c r="T11" s="1256"/>
      <c r="U11" s="1256"/>
      <c r="V11" s="1256"/>
      <c r="W11" s="1256"/>
      <c r="X11" s="1256"/>
      <c r="Y11" s="1256"/>
      <c r="Z11" s="1256"/>
      <c r="AA11" s="1256"/>
      <c r="AB11" s="1256"/>
      <c r="AC11" s="1256"/>
      <c r="AD11" s="1256"/>
      <c r="AE11" s="1256"/>
      <c r="AF11" s="1256"/>
      <c r="AG11" s="1256"/>
      <c r="AH11" s="1256"/>
      <c r="AI11" s="1256"/>
      <c r="AJ11" s="1256"/>
      <c r="AK11" s="1256"/>
      <c r="AL11" s="1256"/>
      <c r="AM11" s="1256"/>
      <c r="AN11" s="1256"/>
      <c r="AO11" s="1256"/>
      <c r="AP11" s="1256"/>
      <c r="AQ11" s="1256"/>
      <c r="AR11" s="1256"/>
      <c r="AS11" s="1256"/>
      <c r="AT11" s="1256"/>
      <c r="AU11" s="1256"/>
      <c r="AV11" s="1256"/>
      <c r="AW11" s="1256"/>
      <c r="AX11" s="1256"/>
      <c r="AY11" s="1256"/>
      <c r="AZ11" s="1256"/>
      <c r="BA11" s="1256"/>
      <c r="BB11" s="1256"/>
      <c r="BC11" s="1256"/>
      <c r="BD11" s="1256"/>
      <c r="BE11" s="1256"/>
      <c r="BF11" s="1256"/>
      <c r="BG11" s="1256"/>
      <c r="BH11" s="1256"/>
      <c r="BI11" s="1256"/>
      <c r="BJ11" s="1256"/>
      <c r="BK11" s="1256"/>
      <c r="BL11" s="1256"/>
      <c r="BM11" s="1256"/>
      <c r="BN11" s="1256"/>
      <c r="BO11" s="1256"/>
      <c r="BP11" s="1256"/>
      <c r="BQ11" s="1256"/>
      <c r="BR11" s="1256"/>
      <c r="BS11" s="1256"/>
      <c r="BT11" s="1256"/>
      <c r="BU11" s="1256"/>
      <c r="BV11" s="1256"/>
      <c r="BW11" s="1256"/>
      <c r="BX11" s="1256"/>
      <c r="BY11" s="1256"/>
      <c r="BZ11" s="1256"/>
      <c r="CA11" s="1256"/>
      <c r="CB11" s="1256"/>
      <c r="CC11" s="1256"/>
      <c r="CD11" s="1256"/>
      <c r="CE11" s="1256"/>
      <c r="CF11" s="1256"/>
      <c r="CG11" s="1256"/>
      <c r="CH11" s="1256"/>
      <c r="CI11" s="1256"/>
      <c r="CJ11" s="1256"/>
      <c r="CK11" s="1256"/>
      <c r="CL11" s="1256"/>
      <c r="CM11" s="1256"/>
      <c r="CN11" s="1256"/>
      <c r="CO11" s="1256"/>
      <c r="CP11" s="1256"/>
      <c r="CQ11" s="1256"/>
      <c r="CR11" s="1256"/>
      <c r="CS11" s="1256"/>
      <c r="CT11" s="1256"/>
      <c r="CU11" s="1256"/>
      <c r="CV11" s="1256"/>
      <c r="CW11" s="1256"/>
      <c r="CX11" s="1256"/>
      <c r="CY11" s="1256"/>
      <c r="CZ11" s="1256"/>
      <c r="DA11" s="1256"/>
      <c r="DB11" s="1256"/>
      <c r="DC11" s="1256"/>
      <c r="DD11" s="1256"/>
      <c r="DE11" s="1256"/>
    </row>
    <row r="12" spans="1:109" s="241" customFormat="1" ht="13.2" x14ac:dyDescent="0.2">
      <c r="A12" s="1256"/>
      <c r="B12" s="1256"/>
      <c r="C12" s="1256"/>
      <c r="D12" s="1256"/>
      <c r="E12" s="1256"/>
      <c r="F12" s="1256"/>
      <c r="G12" s="1256"/>
      <c r="H12" s="1256"/>
      <c r="I12" s="1256"/>
      <c r="J12" s="1256"/>
      <c r="K12" s="1256"/>
      <c r="L12" s="1256"/>
      <c r="M12" s="1256"/>
      <c r="N12" s="1256"/>
      <c r="O12" s="1256"/>
      <c r="P12" s="1256"/>
      <c r="Q12" s="1256"/>
      <c r="R12" s="1256"/>
      <c r="S12" s="1256"/>
      <c r="T12" s="1256"/>
      <c r="U12" s="1256"/>
      <c r="V12" s="1256"/>
      <c r="W12" s="1256"/>
      <c r="X12" s="1256"/>
      <c r="Y12" s="1256"/>
      <c r="Z12" s="1256"/>
      <c r="AA12" s="1256"/>
      <c r="AB12" s="1256"/>
      <c r="AC12" s="1256"/>
      <c r="AD12" s="1256"/>
      <c r="AE12" s="1256"/>
      <c r="AF12" s="1256"/>
      <c r="AG12" s="1256"/>
      <c r="AH12" s="1256"/>
      <c r="AI12" s="1256"/>
      <c r="AJ12" s="1256"/>
      <c r="AK12" s="1256"/>
      <c r="AL12" s="1256"/>
      <c r="AM12" s="1256"/>
      <c r="AN12" s="1256"/>
      <c r="AO12" s="1256"/>
      <c r="AP12" s="1256"/>
      <c r="AQ12" s="1256"/>
      <c r="AR12" s="1256"/>
      <c r="AS12" s="1256"/>
      <c r="AT12" s="1256"/>
      <c r="AU12" s="1256"/>
      <c r="AV12" s="1256"/>
      <c r="AW12" s="1256"/>
      <c r="AX12" s="1256"/>
      <c r="AY12" s="1256"/>
      <c r="AZ12" s="1256"/>
      <c r="BA12" s="1256"/>
      <c r="BB12" s="1256"/>
      <c r="BC12" s="1256"/>
      <c r="BD12" s="1256"/>
      <c r="BE12" s="1256"/>
      <c r="BF12" s="1256"/>
      <c r="BG12" s="1256"/>
      <c r="BH12" s="1256"/>
      <c r="BI12" s="1256"/>
      <c r="BJ12" s="1256"/>
      <c r="BK12" s="1256"/>
      <c r="BL12" s="1256"/>
      <c r="BM12" s="1256"/>
      <c r="BN12" s="1256"/>
      <c r="BO12" s="1256"/>
      <c r="BP12" s="1256"/>
      <c r="BQ12" s="1256"/>
      <c r="BR12" s="1256"/>
      <c r="BS12" s="1256"/>
      <c r="BT12" s="1256"/>
      <c r="BU12" s="1256"/>
      <c r="BV12" s="1256"/>
      <c r="BW12" s="1256"/>
      <c r="BX12" s="1256"/>
      <c r="BY12" s="1256"/>
      <c r="BZ12" s="1256"/>
      <c r="CA12" s="1256"/>
      <c r="CB12" s="1256"/>
      <c r="CC12" s="1256"/>
      <c r="CD12" s="1256"/>
      <c r="CE12" s="1256"/>
      <c r="CF12" s="1256"/>
      <c r="CG12" s="1256"/>
      <c r="CH12" s="1256"/>
      <c r="CI12" s="1256"/>
      <c r="CJ12" s="1256"/>
      <c r="CK12" s="1256"/>
      <c r="CL12" s="1256"/>
      <c r="CM12" s="1256"/>
      <c r="CN12" s="1256"/>
      <c r="CO12" s="1256"/>
      <c r="CP12" s="1256"/>
      <c r="CQ12" s="1256"/>
      <c r="CR12" s="1256"/>
      <c r="CS12" s="1256"/>
      <c r="CT12" s="1256"/>
      <c r="CU12" s="1256"/>
      <c r="CV12" s="1256"/>
      <c r="CW12" s="1256"/>
      <c r="CX12" s="1256"/>
      <c r="CY12" s="1256"/>
      <c r="CZ12" s="1256"/>
      <c r="DA12" s="1256"/>
      <c r="DB12" s="1256"/>
      <c r="DC12" s="1256"/>
      <c r="DD12" s="1256"/>
      <c r="DE12" s="1256"/>
    </row>
    <row r="13" spans="1:109" s="241" customFormat="1" ht="13.2" x14ac:dyDescent="0.2">
      <c r="A13" s="1256"/>
      <c r="B13" s="1256"/>
      <c r="C13" s="1256"/>
      <c r="D13" s="1256"/>
      <c r="E13" s="1256"/>
      <c r="F13" s="1256"/>
      <c r="G13" s="1256"/>
      <c r="H13" s="1256"/>
      <c r="I13" s="1256"/>
      <c r="J13" s="1256"/>
      <c r="K13" s="1256"/>
      <c r="L13" s="1256"/>
      <c r="M13" s="1256"/>
      <c r="N13" s="1256"/>
      <c r="O13" s="1256"/>
      <c r="P13" s="1256"/>
      <c r="Q13" s="1256"/>
      <c r="R13" s="1256"/>
      <c r="S13" s="1256"/>
      <c r="T13" s="1256"/>
      <c r="U13" s="1256"/>
      <c r="V13" s="1256"/>
      <c r="W13" s="1256"/>
      <c r="X13" s="1256"/>
      <c r="Y13" s="1256"/>
      <c r="Z13" s="1256"/>
      <c r="AA13" s="1256"/>
      <c r="AB13" s="1256"/>
      <c r="AC13" s="1256"/>
      <c r="AD13" s="1256"/>
      <c r="AE13" s="1256"/>
      <c r="AF13" s="1256"/>
      <c r="AG13" s="1256"/>
      <c r="AH13" s="1256"/>
      <c r="AI13" s="1256"/>
      <c r="AJ13" s="1256"/>
      <c r="AK13" s="1256"/>
      <c r="AL13" s="1256"/>
      <c r="AM13" s="1256"/>
      <c r="AN13" s="1256"/>
      <c r="AO13" s="1256"/>
      <c r="AP13" s="1256"/>
      <c r="AQ13" s="1256"/>
      <c r="AR13" s="1256"/>
      <c r="AS13" s="1256"/>
      <c r="AT13" s="1256"/>
      <c r="AU13" s="1256"/>
      <c r="AV13" s="1256"/>
      <c r="AW13" s="1256"/>
      <c r="AX13" s="1256"/>
      <c r="AY13" s="1256"/>
      <c r="AZ13" s="1256"/>
      <c r="BA13" s="1256"/>
      <c r="BB13" s="1256"/>
      <c r="BC13" s="1256"/>
      <c r="BD13" s="1256"/>
      <c r="BE13" s="1256"/>
      <c r="BF13" s="1256"/>
      <c r="BG13" s="1256"/>
      <c r="BH13" s="1256"/>
      <c r="BI13" s="1256"/>
      <c r="BJ13" s="1256"/>
      <c r="BK13" s="1256"/>
      <c r="BL13" s="1256"/>
      <c r="BM13" s="1256"/>
      <c r="BN13" s="1256"/>
      <c r="BO13" s="1256"/>
      <c r="BP13" s="1256"/>
      <c r="BQ13" s="1256"/>
      <c r="BR13" s="1256"/>
      <c r="BS13" s="1256"/>
      <c r="BT13" s="1256"/>
      <c r="BU13" s="1256"/>
      <c r="BV13" s="1256"/>
      <c r="BW13" s="1256"/>
      <c r="BX13" s="1256"/>
      <c r="BY13" s="1256"/>
      <c r="BZ13" s="1256"/>
      <c r="CA13" s="1256"/>
      <c r="CB13" s="1256"/>
      <c r="CC13" s="1256"/>
      <c r="CD13" s="1256"/>
      <c r="CE13" s="1256"/>
      <c r="CF13" s="1256"/>
      <c r="CG13" s="1256"/>
      <c r="CH13" s="1256"/>
      <c r="CI13" s="1256"/>
      <c r="CJ13" s="1256"/>
      <c r="CK13" s="1256"/>
      <c r="CL13" s="1256"/>
      <c r="CM13" s="1256"/>
      <c r="CN13" s="1256"/>
      <c r="CO13" s="1256"/>
      <c r="CP13" s="1256"/>
      <c r="CQ13" s="1256"/>
      <c r="CR13" s="1256"/>
      <c r="CS13" s="1256"/>
      <c r="CT13" s="1256"/>
      <c r="CU13" s="1256"/>
      <c r="CV13" s="1256"/>
      <c r="CW13" s="1256"/>
      <c r="CX13" s="1256"/>
      <c r="CY13" s="1256"/>
      <c r="CZ13" s="1256"/>
      <c r="DA13" s="1256"/>
      <c r="DB13" s="1256"/>
      <c r="DC13" s="1256"/>
      <c r="DD13" s="1256"/>
      <c r="DE13" s="1256"/>
    </row>
    <row r="14" spans="1:109" s="241" customFormat="1" ht="13.2" x14ac:dyDescent="0.2">
      <c r="A14" s="1256"/>
      <c r="B14" s="1256"/>
      <c r="C14" s="1256"/>
      <c r="D14" s="1256"/>
      <c r="E14" s="1256"/>
      <c r="F14" s="1256"/>
      <c r="G14" s="1256"/>
      <c r="H14" s="1256"/>
      <c r="I14" s="1256"/>
      <c r="J14" s="1256"/>
      <c r="K14" s="1256"/>
      <c r="L14" s="1256"/>
      <c r="M14" s="1256"/>
      <c r="N14" s="1256"/>
      <c r="O14" s="1256"/>
      <c r="P14" s="1256"/>
      <c r="Q14" s="1256"/>
      <c r="R14" s="1256"/>
      <c r="S14" s="1256"/>
      <c r="T14" s="1256"/>
      <c r="U14" s="1256"/>
      <c r="V14" s="1256"/>
      <c r="W14" s="1256"/>
      <c r="X14" s="1256"/>
      <c r="Y14" s="1256"/>
      <c r="Z14" s="1256"/>
      <c r="AA14" s="1256"/>
      <c r="AB14" s="1256"/>
      <c r="AC14" s="1256"/>
      <c r="AD14" s="1256"/>
      <c r="AE14" s="1256"/>
      <c r="AF14" s="1256"/>
      <c r="AG14" s="1256"/>
      <c r="AH14" s="1256"/>
      <c r="AI14" s="1256"/>
      <c r="AJ14" s="1256"/>
      <c r="AK14" s="1256"/>
      <c r="AL14" s="1256"/>
      <c r="AM14" s="1256"/>
      <c r="AN14" s="1256"/>
      <c r="AO14" s="1256"/>
      <c r="AP14" s="1256"/>
      <c r="AQ14" s="1256"/>
      <c r="AR14" s="1256"/>
      <c r="AS14" s="1256"/>
      <c r="AT14" s="1256"/>
      <c r="AU14" s="1256"/>
      <c r="AV14" s="1256"/>
      <c r="AW14" s="1256"/>
      <c r="AX14" s="1256"/>
      <c r="AY14" s="1256"/>
      <c r="AZ14" s="1256"/>
      <c r="BA14" s="1256"/>
      <c r="BB14" s="1256"/>
      <c r="BC14" s="1256"/>
      <c r="BD14" s="1256"/>
      <c r="BE14" s="1256"/>
      <c r="BF14" s="1256"/>
      <c r="BG14" s="1256"/>
      <c r="BH14" s="1256"/>
      <c r="BI14" s="1256"/>
      <c r="BJ14" s="1256"/>
      <c r="BK14" s="1256"/>
      <c r="BL14" s="1256"/>
      <c r="BM14" s="1256"/>
      <c r="BN14" s="1256"/>
      <c r="BO14" s="1256"/>
      <c r="BP14" s="1256"/>
      <c r="BQ14" s="1256"/>
      <c r="BR14" s="1256"/>
      <c r="BS14" s="1256"/>
      <c r="BT14" s="1256"/>
      <c r="BU14" s="1256"/>
      <c r="BV14" s="1256"/>
      <c r="BW14" s="1256"/>
      <c r="BX14" s="1256"/>
      <c r="BY14" s="1256"/>
      <c r="BZ14" s="1256"/>
      <c r="CA14" s="1256"/>
      <c r="CB14" s="1256"/>
      <c r="CC14" s="1256"/>
      <c r="CD14" s="1256"/>
      <c r="CE14" s="1256"/>
      <c r="CF14" s="1256"/>
      <c r="CG14" s="1256"/>
      <c r="CH14" s="1256"/>
      <c r="CI14" s="1256"/>
      <c r="CJ14" s="1256"/>
      <c r="CK14" s="1256"/>
      <c r="CL14" s="1256"/>
      <c r="CM14" s="1256"/>
      <c r="CN14" s="1256"/>
      <c r="CO14" s="1256"/>
      <c r="CP14" s="1256"/>
      <c r="CQ14" s="1256"/>
      <c r="CR14" s="1256"/>
      <c r="CS14" s="1256"/>
      <c r="CT14" s="1256"/>
      <c r="CU14" s="1256"/>
      <c r="CV14" s="1256"/>
      <c r="CW14" s="1256"/>
      <c r="CX14" s="1256"/>
      <c r="CY14" s="1256"/>
      <c r="CZ14" s="1256"/>
      <c r="DA14" s="1256"/>
      <c r="DB14" s="1256"/>
      <c r="DC14" s="1256"/>
      <c r="DD14" s="1256"/>
      <c r="DE14" s="1256"/>
    </row>
    <row r="15" spans="1:109" s="241" customFormat="1" ht="13.2" x14ac:dyDescent="0.2">
      <c r="A15" s="243"/>
      <c r="B15" s="1256"/>
      <c r="C15" s="1256"/>
      <c r="D15" s="1256"/>
      <c r="E15" s="1256"/>
      <c r="F15" s="1256"/>
      <c r="G15" s="1256"/>
      <c r="H15" s="1256"/>
      <c r="I15" s="1256"/>
      <c r="J15" s="1256"/>
      <c r="K15" s="1256"/>
      <c r="L15" s="1256"/>
      <c r="M15" s="1256"/>
      <c r="N15" s="1256"/>
      <c r="O15" s="1256"/>
      <c r="P15" s="1256"/>
      <c r="Q15" s="1256"/>
      <c r="R15" s="1256"/>
      <c r="S15" s="1256"/>
      <c r="T15" s="1256"/>
      <c r="U15" s="1256"/>
      <c r="V15" s="1256"/>
      <c r="W15" s="1256"/>
      <c r="X15" s="1256"/>
      <c r="Y15" s="1256"/>
      <c r="Z15" s="1256"/>
      <c r="AA15" s="1256"/>
      <c r="AB15" s="1256"/>
      <c r="AC15" s="1256"/>
      <c r="AD15" s="1256"/>
      <c r="AE15" s="1256"/>
      <c r="AF15" s="1256"/>
      <c r="AG15" s="1256"/>
      <c r="AH15" s="1256"/>
      <c r="AI15" s="1256"/>
      <c r="AJ15" s="1256"/>
      <c r="AK15" s="1256"/>
      <c r="AL15" s="1256"/>
      <c r="AM15" s="1256"/>
      <c r="AN15" s="1256"/>
      <c r="AO15" s="1256"/>
      <c r="AP15" s="1256"/>
      <c r="AQ15" s="1256"/>
      <c r="AR15" s="1256"/>
      <c r="AS15" s="1256"/>
      <c r="AT15" s="1256"/>
      <c r="AU15" s="1256"/>
      <c r="AV15" s="1256"/>
      <c r="AW15" s="1256"/>
      <c r="AX15" s="1256"/>
      <c r="AY15" s="1256"/>
      <c r="AZ15" s="1256"/>
      <c r="BA15" s="1256"/>
      <c r="BB15" s="1256"/>
      <c r="BC15" s="1256"/>
      <c r="BD15" s="1256"/>
      <c r="BE15" s="1256"/>
      <c r="BF15" s="1256"/>
      <c r="BG15" s="1256"/>
      <c r="BH15" s="1256"/>
      <c r="BI15" s="1256"/>
      <c r="BJ15" s="1256"/>
      <c r="BK15" s="1256"/>
      <c r="BL15" s="1256"/>
      <c r="BM15" s="1256"/>
      <c r="BN15" s="1256"/>
      <c r="BO15" s="1256"/>
      <c r="BP15" s="1256"/>
      <c r="BQ15" s="1256"/>
      <c r="BR15" s="1256"/>
      <c r="BS15" s="1256"/>
      <c r="BT15" s="1256"/>
      <c r="BU15" s="1256"/>
      <c r="BV15" s="1256"/>
      <c r="BW15" s="1256"/>
      <c r="BX15" s="1256"/>
      <c r="BY15" s="1256"/>
      <c r="BZ15" s="1256"/>
      <c r="CA15" s="1256"/>
      <c r="CB15" s="1256"/>
      <c r="CC15" s="1256"/>
      <c r="CD15" s="1256"/>
      <c r="CE15" s="1256"/>
      <c r="CF15" s="1256"/>
      <c r="CG15" s="1256"/>
      <c r="CH15" s="1256"/>
      <c r="CI15" s="1256"/>
      <c r="CJ15" s="1256"/>
      <c r="CK15" s="1256"/>
      <c r="CL15" s="1256"/>
      <c r="CM15" s="1256"/>
      <c r="CN15" s="1256"/>
      <c r="CO15" s="1256"/>
      <c r="CP15" s="1256"/>
      <c r="CQ15" s="1256"/>
      <c r="CR15" s="1256"/>
      <c r="CS15" s="1256"/>
      <c r="CT15" s="1256"/>
      <c r="CU15" s="1256"/>
      <c r="CV15" s="1256"/>
      <c r="CW15" s="1256"/>
      <c r="CX15" s="1256"/>
      <c r="CY15" s="1256"/>
      <c r="CZ15" s="1256"/>
      <c r="DA15" s="1256"/>
      <c r="DB15" s="1256"/>
      <c r="DC15" s="1256"/>
      <c r="DD15" s="1256"/>
      <c r="DE15" s="1256"/>
    </row>
    <row r="16" spans="1:109" s="241" customFormat="1" ht="13.2" x14ac:dyDescent="0.2">
      <c r="A16" s="243"/>
      <c r="B16" s="1256"/>
      <c r="C16" s="1256"/>
      <c r="D16" s="1256"/>
      <c r="E16" s="1256"/>
      <c r="F16" s="1256"/>
      <c r="G16" s="1256"/>
      <c r="H16" s="1256"/>
      <c r="I16" s="1256"/>
      <c r="J16" s="1256"/>
      <c r="K16" s="1256"/>
      <c r="L16" s="1256"/>
      <c r="M16" s="1256"/>
      <c r="N16" s="1256"/>
      <c r="O16" s="1256"/>
      <c r="P16" s="1256"/>
      <c r="Q16" s="1256"/>
      <c r="R16" s="1256"/>
      <c r="S16" s="1256"/>
      <c r="T16" s="1256"/>
      <c r="U16" s="1256"/>
      <c r="V16" s="1256"/>
      <c r="W16" s="1256"/>
      <c r="X16" s="1256"/>
      <c r="Y16" s="1256"/>
      <c r="Z16" s="1256"/>
      <c r="AA16" s="1256"/>
      <c r="AB16" s="1256"/>
      <c r="AC16" s="1256"/>
      <c r="AD16" s="1256"/>
      <c r="AE16" s="1256"/>
      <c r="AF16" s="1256"/>
      <c r="AG16" s="1256"/>
      <c r="AH16" s="1256"/>
      <c r="AI16" s="1256"/>
      <c r="AJ16" s="1256"/>
      <c r="AK16" s="1256"/>
      <c r="AL16" s="1256"/>
      <c r="AM16" s="1256"/>
      <c r="AN16" s="1256"/>
      <c r="AO16" s="1256"/>
      <c r="AP16" s="1256"/>
      <c r="AQ16" s="1256"/>
      <c r="AR16" s="1256"/>
      <c r="AS16" s="1256"/>
      <c r="AT16" s="1256"/>
      <c r="AU16" s="1256"/>
      <c r="AV16" s="1256"/>
      <c r="AW16" s="1256"/>
      <c r="AX16" s="1256"/>
      <c r="AY16" s="1256"/>
      <c r="AZ16" s="1256"/>
      <c r="BA16" s="1256"/>
      <c r="BB16" s="1256"/>
      <c r="BC16" s="1256"/>
      <c r="BD16" s="1256"/>
      <c r="BE16" s="1256"/>
      <c r="BF16" s="1256"/>
      <c r="BG16" s="1256"/>
      <c r="BH16" s="1256"/>
      <c r="BI16" s="1256"/>
      <c r="BJ16" s="1256"/>
      <c r="BK16" s="1256"/>
      <c r="BL16" s="1256"/>
      <c r="BM16" s="1256"/>
      <c r="BN16" s="1256"/>
      <c r="BO16" s="1256"/>
      <c r="BP16" s="1256"/>
      <c r="BQ16" s="1256"/>
      <c r="BR16" s="1256"/>
      <c r="BS16" s="1256"/>
      <c r="BT16" s="1256"/>
      <c r="BU16" s="1256"/>
      <c r="BV16" s="1256"/>
      <c r="BW16" s="1256"/>
      <c r="BX16" s="1256"/>
      <c r="BY16" s="1256"/>
      <c r="BZ16" s="1256"/>
      <c r="CA16" s="1256"/>
      <c r="CB16" s="1256"/>
      <c r="CC16" s="1256"/>
      <c r="CD16" s="1256"/>
      <c r="CE16" s="1256"/>
      <c r="CF16" s="1256"/>
      <c r="CG16" s="1256"/>
      <c r="CH16" s="1256"/>
      <c r="CI16" s="1256"/>
      <c r="CJ16" s="1256"/>
      <c r="CK16" s="1256"/>
      <c r="CL16" s="1256"/>
      <c r="CM16" s="1256"/>
      <c r="CN16" s="1256"/>
      <c r="CO16" s="1256"/>
      <c r="CP16" s="1256"/>
      <c r="CQ16" s="1256"/>
      <c r="CR16" s="1256"/>
      <c r="CS16" s="1256"/>
      <c r="CT16" s="1256"/>
      <c r="CU16" s="1256"/>
      <c r="CV16" s="1256"/>
      <c r="CW16" s="1256"/>
      <c r="CX16" s="1256"/>
      <c r="CY16" s="1256"/>
      <c r="CZ16" s="1256"/>
      <c r="DA16" s="1256"/>
      <c r="DB16" s="1256"/>
      <c r="DC16" s="1256"/>
      <c r="DD16" s="1256"/>
      <c r="DE16" s="1256"/>
    </row>
    <row r="17" spans="1:109" s="241" customFormat="1" ht="13.2" x14ac:dyDescent="0.2">
      <c r="A17" s="243"/>
      <c r="B17" s="1256"/>
      <c r="C17" s="1256"/>
      <c r="D17" s="1256"/>
      <c r="E17" s="1256"/>
      <c r="F17" s="1256"/>
      <c r="G17" s="1256"/>
      <c r="H17" s="1256"/>
      <c r="I17" s="1256"/>
      <c r="J17" s="1256"/>
      <c r="K17" s="1256"/>
      <c r="L17" s="1256"/>
      <c r="M17" s="1256"/>
      <c r="N17" s="1256"/>
      <c r="O17" s="1256"/>
      <c r="P17" s="1256"/>
      <c r="Q17" s="1256"/>
      <c r="R17" s="1256"/>
      <c r="S17" s="1256"/>
      <c r="T17" s="1256"/>
      <c r="U17" s="1256"/>
      <c r="V17" s="1256"/>
      <c r="W17" s="1256"/>
      <c r="X17" s="1256"/>
      <c r="Y17" s="1256"/>
      <c r="Z17" s="1256"/>
      <c r="AA17" s="1256"/>
      <c r="AB17" s="1256"/>
      <c r="AC17" s="1256"/>
      <c r="AD17" s="1256"/>
      <c r="AE17" s="1256"/>
      <c r="AF17" s="1256"/>
      <c r="AG17" s="1256"/>
      <c r="AH17" s="1256"/>
      <c r="AI17" s="1256"/>
      <c r="AJ17" s="1256"/>
      <c r="AK17" s="1256"/>
      <c r="AL17" s="1256"/>
      <c r="AM17" s="1256"/>
      <c r="AN17" s="1256"/>
      <c r="AO17" s="1256"/>
      <c r="AP17" s="1256"/>
      <c r="AQ17" s="1256"/>
      <c r="AR17" s="1256"/>
      <c r="AS17" s="1256"/>
      <c r="AT17" s="1256"/>
      <c r="AU17" s="1256"/>
      <c r="AV17" s="1256"/>
      <c r="AW17" s="1256"/>
      <c r="AX17" s="1256"/>
      <c r="AY17" s="1256"/>
      <c r="AZ17" s="1256"/>
      <c r="BA17" s="1256"/>
      <c r="BB17" s="1256"/>
      <c r="BC17" s="1256"/>
      <c r="BD17" s="1256"/>
      <c r="BE17" s="1256"/>
      <c r="BF17" s="1256"/>
      <c r="BG17" s="1256"/>
      <c r="BH17" s="1256"/>
      <c r="BI17" s="1256"/>
      <c r="BJ17" s="1256"/>
      <c r="BK17" s="1256"/>
      <c r="BL17" s="1256"/>
      <c r="BM17" s="1256"/>
      <c r="BN17" s="1256"/>
      <c r="BO17" s="1256"/>
      <c r="BP17" s="1256"/>
      <c r="BQ17" s="1256"/>
      <c r="BR17" s="1256"/>
      <c r="BS17" s="1256"/>
      <c r="BT17" s="1256"/>
      <c r="BU17" s="1256"/>
      <c r="BV17" s="1256"/>
      <c r="BW17" s="1256"/>
      <c r="BX17" s="1256"/>
      <c r="BY17" s="1256"/>
      <c r="BZ17" s="1256"/>
      <c r="CA17" s="1256"/>
      <c r="CB17" s="1256"/>
      <c r="CC17" s="1256"/>
      <c r="CD17" s="1256"/>
      <c r="CE17" s="1256"/>
      <c r="CF17" s="1256"/>
      <c r="CG17" s="1256"/>
      <c r="CH17" s="1256"/>
      <c r="CI17" s="1256"/>
      <c r="CJ17" s="1256"/>
      <c r="CK17" s="1256"/>
      <c r="CL17" s="1256"/>
      <c r="CM17" s="1256"/>
      <c r="CN17" s="1256"/>
      <c r="CO17" s="1256"/>
      <c r="CP17" s="1256"/>
      <c r="CQ17" s="1256"/>
      <c r="CR17" s="1256"/>
      <c r="CS17" s="1256"/>
      <c r="CT17" s="1256"/>
      <c r="CU17" s="1256"/>
      <c r="CV17" s="1256"/>
      <c r="CW17" s="1256"/>
      <c r="CX17" s="1256"/>
      <c r="CY17" s="1256"/>
      <c r="CZ17" s="1256"/>
      <c r="DA17" s="1256"/>
      <c r="DB17" s="1256"/>
      <c r="DC17" s="1256"/>
      <c r="DD17" s="1256"/>
      <c r="DE17" s="1256"/>
    </row>
    <row r="18" spans="1:109" s="241" customFormat="1" ht="13.2" x14ac:dyDescent="0.2">
      <c r="A18" s="243"/>
      <c r="B18" s="1256"/>
      <c r="C18" s="1256"/>
      <c r="D18" s="1256"/>
      <c r="E18" s="1256"/>
      <c r="F18" s="1256"/>
      <c r="G18" s="1256"/>
      <c r="H18" s="1256"/>
      <c r="I18" s="1256"/>
      <c r="J18" s="1256"/>
      <c r="K18" s="1256"/>
      <c r="L18" s="1256"/>
      <c r="M18" s="1256"/>
      <c r="N18" s="1256"/>
      <c r="O18" s="1256"/>
      <c r="P18" s="1256"/>
      <c r="Q18" s="1256"/>
      <c r="R18" s="1256"/>
      <c r="S18" s="1256"/>
      <c r="T18" s="1256"/>
      <c r="U18" s="1256"/>
      <c r="V18" s="1256"/>
      <c r="W18" s="1256"/>
      <c r="X18" s="1256"/>
      <c r="Y18" s="1256"/>
      <c r="Z18" s="1256"/>
      <c r="AA18" s="1256"/>
      <c r="AB18" s="1256"/>
      <c r="AC18" s="1256"/>
      <c r="AD18" s="1256"/>
      <c r="AE18" s="1256"/>
      <c r="AF18" s="1256"/>
      <c r="AG18" s="1256"/>
      <c r="AH18" s="1256"/>
      <c r="AI18" s="1256"/>
      <c r="AJ18" s="1256"/>
      <c r="AK18" s="1256"/>
      <c r="AL18" s="1256"/>
      <c r="AM18" s="1256"/>
      <c r="AN18" s="1256"/>
      <c r="AO18" s="1256"/>
      <c r="AP18" s="1256"/>
      <c r="AQ18" s="1256"/>
      <c r="AR18" s="1256"/>
      <c r="AS18" s="1256"/>
      <c r="AT18" s="1256"/>
      <c r="AU18" s="1256"/>
      <c r="AV18" s="1256"/>
      <c r="AW18" s="1256"/>
      <c r="AX18" s="1256"/>
      <c r="AY18" s="1256"/>
      <c r="AZ18" s="1256"/>
      <c r="BA18" s="1256"/>
      <c r="BB18" s="1256"/>
      <c r="BC18" s="1256"/>
      <c r="BD18" s="1256"/>
      <c r="BE18" s="1256"/>
      <c r="BF18" s="1256"/>
      <c r="BG18" s="1256"/>
      <c r="BH18" s="1256"/>
      <c r="BI18" s="1256"/>
      <c r="BJ18" s="1256"/>
      <c r="BK18" s="1256"/>
      <c r="BL18" s="1256"/>
      <c r="BM18" s="1256"/>
      <c r="BN18" s="1256"/>
      <c r="BO18" s="1256"/>
      <c r="BP18" s="1256"/>
      <c r="BQ18" s="1256"/>
      <c r="BR18" s="1256"/>
      <c r="BS18" s="1256"/>
      <c r="BT18" s="1256"/>
      <c r="BU18" s="1256"/>
      <c r="BV18" s="1256"/>
      <c r="BW18" s="1256"/>
      <c r="BX18" s="1256"/>
      <c r="BY18" s="1256"/>
      <c r="BZ18" s="1256"/>
      <c r="CA18" s="1256"/>
      <c r="CB18" s="1256"/>
      <c r="CC18" s="1256"/>
      <c r="CD18" s="1256"/>
      <c r="CE18" s="1256"/>
      <c r="CF18" s="1256"/>
      <c r="CG18" s="1256"/>
      <c r="CH18" s="1256"/>
      <c r="CI18" s="1256"/>
      <c r="CJ18" s="1256"/>
      <c r="CK18" s="1256"/>
      <c r="CL18" s="1256"/>
      <c r="CM18" s="1256"/>
      <c r="CN18" s="1256"/>
      <c r="CO18" s="1256"/>
      <c r="CP18" s="1256"/>
      <c r="CQ18" s="1256"/>
      <c r="CR18" s="1256"/>
      <c r="CS18" s="1256"/>
      <c r="CT18" s="1256"/>
      <c r="CU18" s="1256"/>
      <c r="CV18" s="1256"/>
      <c r="CW18" s="1256"/>
      <c r="CX18" s="1256"/>
      <c r="CY18" s="1256"/>
      <c r="CZ18" s="1256"/>
      <c r="DA18" s="1256"/>
      <c r="DB18" s="1256"/>
      <c r="DC18" s="1256"/>
      <c r="DD18" s="1256"/>
      <c r="DE18" s="1256"/>
    </row>
    <row r="19" spans="1:109" ht="13.2" x14ac:dyDescent="0.2">
      <c r="DD19" s="243"/>
      <c r="DE19" s="243"/>
    </row>
    <row r="20" spans="1:109" ht="13.2" x14ac:dyDescent="0.2">
      <c r="DD20" s="243"/>
      <c r="DE20" s="243"/>
    </row>
    <row r="21" spans="1:109" ht="17.25" customHeight="1" x14ac:dyDescent="0.2">
      <c r="B21" s="1255"/>
      <c r="C21" s="245"/>
      <c r="D21" s="245"/>
      <c r="E21" s="245"/>
      <c r="F21" s="245"/>
      <c r="G21" s="245"/>
      <c r="H21" s="245"/>
      <c r="I21" s="245"/>
      <c r="J21" s="245"/>
      <c r="K21" s="245"/>
      <c r="L21" s="245"/>
      <c r="M21" s="245"/>
      <c r="N21" s="1254"/>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54"/>
      <c r="AU21" s="245"/>
      <c r="AV21" s="245"/>
      <c r="AW21" s="245"/>
      <c r="AX21" s="245"/>
      <c r="AY21" s="245"/>
      <c r="AZ21" s="245"/>
      <c r="BA21" s="245"/>
      <c r="BB21" s="245"/>
      <c r="BC21" s="245"/>
      <c r="BD21" s="245"/>
      <c r="BE21" s="245"/>
      <c r="BF21" s="1254"/>
      <c r="BG21" s="245"/>
      <c r="BH21" s="245"/>
      <c r="BI21" s="245"/>
      <c r="BJ21" s="245"/>
      <c r="BK21" s="245"/>
      <c r="BL21" s="245"/>
      <c r="BM21" s="245"/>
      <c r="BN21" s="245"/>
      <c r="BO21" s="245"/>
      <c r="BP21" s="245"/>
      <c r="BQ21" s="245"/>
      <c r="BR21" s="1254"/>
      <c r="BS21" s="245"/>
      <c r="BT21" s="245"/>
      <c r="BU21" s="245"/>
      <c r="BV21" s="245"/>
      <c r="BW21" s="245"/>
      <c r="BX21" s="245"/>
      <c r="BY21" s="245"/>
      <c r="BZ21" s="245"/>
      <c r="CA21" s="245"/>
      <c r="CB21" s="245"/>
      <c r="CC21" s="245"/>
      <c r="CD21" s="1254"/>
      <c r="CE21" s="245"/>
      <c r="CF21" s="245"/>
      <c r="CG21" s="245"/>
      <c r="CH21" s="245"/>
      <c r="CI21" s="245"/>
      <c r="CJ21" s="245"/>
      <c r="CK21" s="245"/>
      <c r="CL21" s="245"/>
      <c r="CM21" s="245"/>
      <c r="CN21" s="245"/>
      <c r="CO21" s="245"/>
      <c r="CP21" s="1254"/>
      <c r="CQ21" s="245"/>
      <c r="CR21" s="245"/>
      <c r="CS21" s="245"/>
      <c r="CT21" s="245"/>
      <c r="CU21" s="245"/>
      <c r="CV21" s="245"/>
      <c r="CW21" s="245"/>
      <c r="CX21" s="245"/>
      <c r="CY21" s="245"/>
      <c r="CZ21" s="245"/>
      <c r="DA21" s="245"/>
      <c r="DB21" s="1254"/>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36"/>
      <c r="DD40" s="1236"/>
      <c r="DE40" s="243"/>
    </row>
    <row r="41" spans="2:109" ht="16.2" x14ac:dyDescent="0.2">
      <c r="B41" s="244" t="s">
        <v>582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33"/>
      <c r="I42" s="1232"/>
      <c r="J42" s="1232"/>
      <c r="K42" s="1232"/>
      <c r="AM42" s="1233"/>
      <c r="AN42" s="1233" t="s">
        <v>578</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53" t="s">
        <v>581</v>
      </c>
      <c r="AO43" s="1252"/>
      <c r="AP43" s="1252"/>
      <c r="AQ43" s="1252"/>
      <c r="AR43" s="1252"/>
      <c r="AS43" s="1252"/>
      <c r="AT43" s="1252"/>
      <c r="AU43" s="1252"/>
      <c r="AV43" s="1252"/>
      <c r="AW43" s="1252"/>
      <c r="AX43" s="1252"/>
      <c r="AY43" s="1252"/>
      <c r="AZ43" s="1252"/>
      <c r="BA43" s="1252"/>
      <c r="BB43" s="1252"/>
      <c r="BC43" s="1252"/>
      <c r="BD43" s="1252"/>
      <c r="BE43" s="1252"/>
      <c r="BF43" s="1252"/>
      <c r="BG43" s="1252"/>
      <c r="BH43" s="1252"/>
      <c r="BI43" s="1252"/>
      <c r="BJ43" s="1252"/>
      <c r="BK43" s="1252"/>
      <c r="BL43" s="1252"/>
      <c r="BM43" s="1252"/>
      <c r="BN43" s="1252"/>
      <c r="BO43" s="1252"/>
      <c r="BP43" s="1252"/>
      <c r="BQ43" s="1252"/>
      <c r="BR43" s="1252"/>
      <c r="BS43" s="1252"/>
      <c r="BT43" s="1252"/>
      <c r="BU43" s="1252"/>
      <c r="BV43" s="1252"/>
      <c r="BW43" s="1252"/>
      <c r="BX43" s="1252"/>
      <c r="BY43" s="1252"/>
      <c r="BZ43" s="1252"/>
      <c r="CA43" s="1252"/>
      <c r="CB43" s="1252"/>
      <c r="CC43" s="1252"/>
      <c r="CD43" s="1252"/>
      <c r="CE43" s="1252"/>
      <c r="CF43" s="1252"/>
      <c r="CG43" s="1252"/>
      <c r="CH43" s="1252"/>
      <c r="CI43" s="1252"/>
      <c r="CJ43" s="1252"/>
      <c r="CK43" s="1252"/>
      <c r="CL43" s="1252"/>
      <c r="CM43" s="1252"/>
      <c r="CN43" s="1252"/>
      <c r="CO43" s="1252"/>
      <c r="CP43" s="1252"/>
      <c r="CQ43" s="1252"/>
      <c r="CR43" s="1252"/>
      <c r="CS43" s="1252"/>
      <c r="CT43" s="1252"/>
      <c r="CU43" s="1252"/>
      <c r="CV43" s="1252"/>
      <c r="CW43" s="1252"/>
      <c r="CX43" s="1252"/>
      <c r="CY43" s="1252"/>
      <c r="CZ43" s="1252"/>
      <c r="DA43" s="1252"/>
      <c r="DB43" s="1252"/>
      <c r="DC43" s="1251"/>
    </row>
    <row r="44" spans="2:109" ht="13.2" x14ac:dyDescent="0.2">
      <c r="B44" s="247"/>
      <c r="AN44" s="1250"/>
      <c r="AO44" s="1249"/>
      <c r="AP44" s="1249"/>
      <c r="AQ44" s="1249"/>
      <c r="AR44" s="1249"/>
      <c r="AS44" s="1249"/>
      <c r="AT44" s="1249"/>
      <c r="AU44" s="1249"/>
      <c r="AV44" s="1249"/>
      <c r="AW44" s="1249"/>
      <c r="AX44" s="1249"/>
      <c r="AY44" s="1249"/>
      <c r="AZ44" s="1249"/>
      <c r="BA44" s="1249"/>
      <c r="BB44" s="1249"/>
      <c r="BC44" s="1249"/>
      <c r="BD44" s="1249"/>
      <c r="BE44" s="1249"/>
      <c r="BF44" s="1249"/>
      <c r="BG44" s="1249"/>
      <c r="BH44" s="1249"/>
      <c r="BI44" s="1249"/>
      <c r="BJ44" s="1249"/>
      <c r="BK44" s="1249"/>
      <c r="BL44" s="1249"/>
      <c r="BM44" s="1249"/>
      <c r="BN44" s="1249"/>
      <c r="BO44" s="1249"/>
      <c r="BP44" s="1249"/>
      <c r="BQ44" s="1249"/>
      <c r="BR44" s="1249"/>
      <c r="BS44" s="1249"/>
      <c r="BT44" s="1249"/>
      <c r="BU44" s="1249"/>
      <c r="BV44" s="1249"/>
      <c r="BW44" s="1249"/>
      <c r="BX44" s="1249"/>
      <c r="BY44" s="1249"/>
      <c r="BZ44" s="1249"/>
      <c r="CA44" s="1249"/>
      <c r="CB44" s="1249"/>
      <c r="CC44" s="1249"/>
      <c r="CD44" s="1249"/>
      <c r="CE44" s="1249"/>
      <c r="CF44" s="1249"/>
      <c r="CG44" s="1249"/>
      <c r="CH44" s="1249"/>
      <c r="CI44" s="1249"/>
      <c r="CJ44" s="1249"/>
      <c r="CK44" s="1249"/>
      <c r="CL44" s="1249"/>
      <c r="CM44" s="1249"/>
      <c r="CN44" s="1249"/>
      <c r="CO44" s="1249"/>
      <c r="CP44" s="1249"/>
      <c r="CQ44" s="1249"/>
      <c r="CR44" s="1249"/>
      <c r="CS44" s="1249"/>
      <c r="CT44" s="1249"/>
      <c r="CU44" s="1249"/>
      <c r="CV44" s="1249"/>
      <c r="CW44" s="1249"/>
      <c r="CX44" s="1249"/>
      <c r="CY44" s="1249"/>
      <c r="CZ44" s="1249"/>
      <c r="DA44" s="1249"/>
      <c r="DB44" s="1249"/>
      <c r="DC44" s="1248"/>
    </row>
    <row r="45" spans="2:109" ht="13.2" x14ac:dyDescent="0.2">
      <c r="B45" s="247"/>
      <c r="AN45" s="1250"/>
      <c r="AO45" s="1249"/>
      <c r="AP45" s="1249"/>
      <c r="AQ45" s="1249"/>
      <c r="AR45" s="1249"/>
      <c r="AS45" s="1249"/>
      <c r="AT45" s="1249"/>
      <c r="AU45" s="1249"/>
      <c r="AV45" s="1249"/>
      <c r="AW45" s="1249"/>
      <c r="AX45" s="1249"/>
      <c r="AY45" s="1249"/>
      <c r="AZ45" s="1249"/>
      <c r="BA45" s="1249"/>
      <c r="BB45" s="1249"/>
      <c r="BC45" s="1249"/>
      <c r="BD45" s="1249"/>
      <c r="BE45" s="1249"/>
      <c r="BF45" s="1249"/>
      <c r="BG45" s="1249"/>
      <c r="BH45" s="1249"/>
      <c r="BI45" s="1249"/>
      <c r="BJ45" s="1249"/>
      <c r="BK45" s="1249"/>
      <c r="BL45" s="1249"/>
      <c r="BM45" s="1249"/>
      <c r="BN45" s="1249"/>
      <c r="BO45" s="1249"/>
      <c r="BP45" s="1249"/>
      <c r="BQ45" s="1249"/>
      <c r="BR45" s="1249"/>
      <c r="BS45" s="1249"/>
      <c r="BT45" s="1249"/>
      <c r="BU45" s="1249"/>
      <c r="BV45" s="1249"/>
      <c r="BW45" s="1249"/>
      <c r="BX45" s="1249"/>
      <c r="BY45" s="1249"/>
      <c r="BZ45" s="1249"/>
      <c r="CA45" s="1249"/>
      <c r="CB45" s="1249"/>
      <c r="CC45" s="1249"/>
      <c r="CD45" s="1249"/>
      <c r="CE45" s="1249"/>
      <c r="CF45" s="1249"/>
      <c r="CG45" s="1249"/>
      <c r="CH45" s="1249"/>
      <c r="CI45" s="1249"/>
      <c r="CJ45" s="1249"/>
      <c r="CK45" s="1249"/>
      <c r="CL45" s="1249"/>
      <c r="CM45" s="1249"/>
      <c r="CN45" s="1249"/>
      <c r="CO45" s="1249"/>
      <c r="CP45" s="1249"/>
      <c r="CQ45" s="1249"/>
      <c r="CR45" s="1249"/>
      <c r="CS45" s="1249"/>
      <c r="CT45" s="1249"/>
      <c r="CU45" s="1249"/>
      <c r="CV45" s="1249"/>
      <c r="CW45" s="1249"/>
      <c r="CX45" s="1249"/>
      <c r="CY45" s="1249"/>
      <c r="CZ45" s="1249"/>
      <c r="DA45" s="1249"/>
      <c r="DB45" s="1249"/>
      <c r="DC45" s="1248"/>
    </row>
    <row r="46" spans="2:109" ht="13.2" x14ac:dyDescent="0.2">
      <c r="B46" s="247"/>
      <c r="AN46" s="1250"/>
      <c r="AO46" s="1249"/>
      <c r="AP46" s="1249"/>
      <c r="AQ46" s="1249"/>
      <c r="AR46" s="1249"/>
      <c r="AS46" s="1249"/>
      <c r="AT46" s="1249"/>
      <c r="AU46" s="1249"/>
      <c r="AV46" s="1249"/>
      <c r="AW46" s="1249"/>
      <c r="AX46" s="1249"/>
      <c r="AY46" s="1249"/>
      <c r="AZ46" s="1249"/>
      <c r="BA46" s="1249"/>
      <c r="BB46" s="1249"/>
      <c r="BC46" s="1249"/>
      <c r="BD46" s="1249"/>
      <c r="BE46" s="1249"/>
      <c r="BF46" s="1249"/>
      <c r="BG46" s="1249"/>
      <c r="BH46" s="1249"/>
      <c r="BI46" s="1249"/>
      <c r="BJ46" s="1249"/>
      <c r="BK46" s="1249"/>
      <c r="BL46" s="1249"/>
      <c r="BM46" s="1249"/>
      <c r="BN46" s="1249"/>
      <c r="BO46" s="1249"/>
      <c r="BP46" s="1249"/>
      <c r="BQ46" s="1249"/>
      <c r="BR46" s="1249"/>
      <c r="BS46" s="1249"/>
      <c r="BT46" s="1249"/>
      <c r="BU46" s="1249"/>
      <c r="BV46" s="1249"/>
      <c r="BW46" s="1249"/>
      <c r="BX46" s="1249"/>
      <c r="BY46" s="1249"/>
      <c r="BZ46" s="1249"/>
      <c r="CA46" s="1249"/>
      <c r="CB46" s="1249"/>
      <c r="CC46" s="1249"/>
      <c r="CD46" s="1249"/>
      <c r="CE46" s="1249"/>
      <c r="CF46" s="1249"/>
      <c r="CG46" s="1249"/>
      <c r="CH46" s="1249"/>
      <c r="CI46" s="1249"/>
      <c r="CJ46" s="1249"/>
      <c r="CK46" s="1249"/>
      <c r="CL46" s="1249"/>
      <c r="CM46" s="1249"/>
      <c r="CN46" s="1249"/>
      <c r="CO46" s="1249"/>
      <c r="CP46" s="1249"/>
      <c r="CQ46" s="1249"/>
      <c r="CR46" s="1249"/>
      <c r="CS46" s="1249"/>
      <c r="CT46" s="1249"/>
      <c r="CU46" s="1249"/>
      <c r="CV46" s="1249"/>
      <c r="CW46" s="1249"/>
      <c r="CX46" s="1249"/>
      <c r="CY46" s="1249"/>
      <c r="CZ46" s="1249"/>
      <c r="DA46" s="1249"/>
      <c r="DB46" s="1249"/>
      <c r="DC46" s="1248"/>
    </row>
    <row r="47" spans="2:109" ht="13.2" x14ac:dyDescent="0.2">
      <c r="B47" s="247"/>
      <c r="AN47" s="1247"/>
      <c r="AO47" s="1246"/>
      <c r="AP47" s="1246"/>
      <c r="AQ47" s="1246"/>
      <c r="AR47" s="1246"/>
      <c r="AS47" s="1246"/>
      <c r="AT47" s="1246"/>
      <c r="AU47" s="1246"/>
      <c r="AV47" s="1246"/>
      <c r="AW47" s="1246"/>
      <c r="AX47" s="1246"/>
      <c r="AY47" s="1246"/>
      <c r="AZ47" s="1246"/>
      <c r="BA47" s="1246"/>
      <c r="BB47" s="1246"/>
      <c r="BC47" s="1246"/>
      <c r="BD47" s="1246"/>
      <c r="BE47" s="1246"/>
      <c r="BF47" s="1246"/>
      <c r="BG47" s="1246"/>
      <c r="BH47" s="1246"/>
      <c r="BI47" s="1246"/>
      <c r="BJ47" s="1246"/>
      <c r="BK47" s="1246"/>
      <c r="BL47" s="1246"/>
      <c r="BM47" s="1246"/>
      <c r="BN47" s="1246"/>
      <c r="BO47" s="1246"/>
      <c r="BP47" s="1246"/>
      <c r="BQ47" s="1246"/>
      <c r="BR47" s="1246"/>
      <c r="BS47" s="1246"/>
      <c r="BT47" s="1246"/>
      <c r="BU47" s="1246"/>
      <c r="BV47" s="1246"/>
      <c r="BW47" s="1246"/>
      <c r="BX47" s="1246"/>
      <c r="BY47" s="1246"/>
      <c r="BZ47" s="1246"/>
      <c r="CA47" s="1246"/>
      <c r="CB47" s="1246"/>
      <c r="CC47" s="1246"/>
      <c r="CD47" s="1246"/>
      <c r="CE47" s="1246"/>
      <c r="CF47" s="1246"/>
      <c r="CG47" s="1246"/>
      <c r="CH47" s="1246"/>
      <c r="CI47" s="1246"/>
      <c r="CJ47" s="1246"/>
      <c r="CK47" s="1246"/>
      <c r="CL47" s="1246"/>
      <c r="CM47" s="1246"/>
      <c r="CN47" s="1246"/>
      <c r="CO47" s="1246"/>
      <c r="CP47" s="1246"/>
      <c r="CQ47" s="1246"/>
      <c r="CR47" s="1246"/>
      <c r="CS47" s="1246"/>
      <c r="CT47" s="1246"/>
      <c r="CU47" s="1246"/>
      <c r="CV47" s="1246"/>
      <c r="CW47" s="1246"/>
      <c r="CX47" s="1246"/>
      <c r="CY47" s="1246"/>
      <c r="CZ47" s="1246"/>
      <c r="DA47" s="1246"/>
      <c r="DB47" s="1246"/>
      <c r="DC47" s="1245"/>
    </row>
    <row r="48" spans="2:109" ht="13.2"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2" x14ac:dyDescent="0.2">
      <c r="B49" s="247"/>
      <c r="AN49" s="243" t="s">
        <v>576</v>
      </c>
    </row>
    <row r="50" spans="1:109" ht="13.2"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531</v>
      </c>
      <c r="BQ50" s="1205"/>
      <c r="BR50" s="1205"/>
      <c r="BS50" s="1205"/>
      <c r="BT50" s="1205"/>
      <c r="BU50" s="1205"/>
      <c r="BV50" s="1205"/>
      <c r="BW50" s="1205"/>
      <c r="BX50" s="1205" t="s">
        <v>532</v>
      </c>
      <c r="BY50" s="1205"/>
      <c r="BZ50" s="1205"/>
      <c r="CA50" s="1205"/>
      <c r="CB50" s="1205"/>
      <c r="CC50" s="1205"/>
      <c r="CD50" s="1205"/>
      <c r="CE50" s="1205"/>
      <c r="CF50" s="1205" t="s">
        <v>533</v>
      </c>
      <c r="CG50" s="1205"/>
      <c r="CH50" s="1205"/>
      <c r="CI50" s="1205"/>
      <c r="CJ50" s="1205"/>
      <c r="CK50" s="1205"/>
      <c r="CL50" s="1205"/>
      <c r="CM50" s="1205"/>
      <c r="CN50" s="1205" t="s">
        <v>534</v>
      </c>
      <c r="CO50" s="1205"/>
      <c r="CP50" s="1205"/>
      <c r="CQ50" s="1205"/>
      <c r="CR50" s="1205"/>
      <c r="CS50" s="1205"/>
      <c r="CT50" s="1205"/>
      <c r="CU50" s="1205"/>
      <c r="CV50" s="1205" t="s">
        <v>535</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575</v>
      </c>
      <c r="AO51" s="1204"/>
      <c r="AP51" s="1204"/>
      <c r="AQ51" s="1204"/>
      <c r="AR51" s="1204"/>
      <c r="AS51" s="1204"/>
      <c r="AT51" s="1204"/>
      <c r="AU51" s="1204"/>
      <c r="AV51" s="1204"/>
      <c r="AW51" s="1204"/>
      <c r="AX51" s="1204"/>
      <c r="AY51" s="1204"/>
      <c r="AZ51" s="1204"/>
      <c r="BA51" s="1204"/>
      <c r="BB51" s="1204" t="s">
        <v>573</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2"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2"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580</v>
      </c>
      <c r="BC53" s="1204"/>
      <c r="BD53" s="1204"/>
      <c r="BE53" s="1204"/>
      <c r="BF53" s="1204"/>
      <c r="BG53" s="1204"/>
      <c r="BH53" s="1204"/>
      <c r="BI53" s="1204"/>
      <c r="BJ53" s="1204"/>
      <c r="BK53" s="1204"/>
      <c r="BL53" s="1204"/>
      <c r="BM53" s="1204"/>
      <c r="BN53" s="1204"/>
      <c r="BO53" s="1204"/>
      <c r="BP53" s="1203">
        <v>65.3</v>
      </c>
      <c r="BQ53" s="1203"/>
      <c r="BR53" s="1203"/>
      <c r="BS53" s="1203"/>
      <c r="BT53" s="1203"/>
      <c r="BU53" s="1203"/>
      <c r="BV53" s="1203"/>
      <c r="BW53" s="1203"/>
      <c r="BX53" s="1203">
        <v>66.7</v>
      </c>
      <c r="BY53" s="1203"/>
      <c r="BZ53" s="1203"/>
      <c r="CA53" s="1203"/>
      <c r="CB53" s="1203"/>
      <c r="CC53" s="1203"/>
      <c r="CD53" s="1203"/>
      <c r="CE53" s="1203"/>
      <c r="CF53" s="1203">
        <v>68.2</v>
      </c>
      <c r="CG53" s="1203"/>
      <c r="CH53" s="1203"/>
      <c r="CI53" s="1203"/>
      <c r="CJ53" s="1203"/>
      <c r="CK53" s="1203"/>
      <c r="CL53" s="1203"/>
      <c r="CM53" s="1203"/>
      <c r="CN53" s="1203">
        <v>69.7</v>
      </c>
      <c r="CO53" s="1203"/>
      <c r="CP53" s="1203"/>
      <c r="CQ53" s="1203"/>
      <c r="CR53" s="1203"/>
      <c r="CS53" s="1203"/>
      <c r="CT53" s="1203"/>
      <c r="CU53" s="1203"/>
      <c r="CV53" s="1203">
        <v>71.3</v>
      </c>
      <c r="CW53" s="1203"/>
      <c r="CX53" s="1203"/>
      <c r="CY53" s="1203"/>
      <c r="CZ53" s="1203"/>
      <c r="DA53" s="1203"/>
      <c r="DB53" s="1203"/>
      <c r="DC53" s="1203"/>
    </row>
    <row r="54" spans="1:109" ht="13.2"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2" x14ac:dyDescent="0.2">
      <c r="A55" s="1232"/>
      <c r="B55" s="247"/>
      <c r="G55" s="1208"/>
      <c r="H55" s="1208"/>
      <c r="I55" s="1208"/>
      <c r="J55" s="1208"/>
      <c r="K55" s="1211"/>
      <c r="L55" s="1211"/>
      <c r="M55" s="1211"/>
      <c r="N55" s="1211"/>
      <c r="AN55" s="1205" t="s">
        <v>574</v>
      </c>
      <c r="AO55" s="1205"/>
      <c r="AP55" s="1205"/>
      <c r="AQ55" s="1205"/>
      <c r="AR55" s="1205"/>
      <c r="AS55" s="1205"/>
      <c r="AT55" s="1205"/>
      <c r="AU55" s="1205"/>
      <c r="AV55" s="1205"/>
      <c r="AW55" s="1205"/>
      <c r="AX55" s="1205"/>
      <c r="AY55" s="1205"/>
      <c r="AZ55" s="1205"/>
      <c r="BA55" s="1205"/>
      <c r="BB55" s="1204" t="s">
        <v>573</v>
      </c>
      <c r="BC55" s="1204"/>
      <c r="BD55" s="1204"/>
      <c r="BE55" s="1204"/>
      <c r="BF55" s="1204"/>
      <c r="BG55" s="1204"/>
      <c r="BH55" s="1204"/>
      <c r="BI55" s="1204"/>
      <c r="BJ55" s="1204"/>
      <c r="BK55" s="1204"/>
      <c r="BL55" s="1204"/>
      <c r="BM55" s="1204"/>
      <c r="BN55" s="1204"/>
      <c r="BO55" s="1204"/>
      <c r="BP55" s="1203">
        <v>37.299999999999997</v>
      </c>
      <c r="BQ55" s="1203"/>
      <c r="BR55" s="1203"/>
      <c r="BS55" s="1203"/>
      <c r="BT55" s="1203"/>
      <c r="BU55" s="1203"/>
      <c r="BV55" s="1203"/>
      <c r="BW55" s="1203"/>
      <c r="BX55" s="1203">
        <v>25.4</v>
      </c>
      <c r="BY55" s="1203"/>
      <c r="BZ55" s="1203"/>
      <c r="CA55" s="1203"/>
      <c r="CB55" s="1203"/>
      <c r="CC55" s="1203"/>
      <c r="CD55" s="1203"/>
      <c r="CE55" s="1203"/>
      <c r="CF55" s="1203">
        <v>17.600000000000001</v>
      </c>
      <c r="CG55" s="1203"/>
      <c r="CH55" s="1203"/>
      <c r="CI55" s="1203"/>
      <c r="CJ55" s="1203"/>
      <c r="CK55" s="1203"/>
      <c r="CL55" s="1203"/>
      <c r="CM55" s="1203"/>
      <c r="CN55" s="1203">
        <v>17.2</v>
      </c>
      <c r="CO55" s="1203"/>
      <c r="CP55" s="1203"/>
      <c r="CQ55" s="1203"/>
      <c r="CR55" s="1203"/>
      <c r="CS55" s="1203"/>
      <c r="CT55" s="1203"/>
      <c r="CU55" s="1203"/>
      <c r="CV55" s="1203">
        <v>16.100000000000001</v>
      </c>
      <c r="CW55" s="1203"/>
      <c r="CX55" s="1203"/>
      <c r="CY55" s="1203"/>
      <c r="CZ55" s="1203"/>
      <c r="DA55" s="1203"/>
      <c r="DB55" s="1203"/>
      <c r="DC55" s="1203"/>
    </row>
    <row r="56" spans="1:109" ht="13.2"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2"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580</v>
      </c>
      <c r="BC57" s="1204"/>
      <c r="BD57" s="1204"/>
      <c r="BE57" s="1204"/>
      <c r="BF57" s="1204"/>
      <c r="BG57" s="1204"/>
      <c r="BH57" s="1204"/>
      <c r="BI57" s="1204"/>
      <c r="BJ57" s="1204"/>
      <c r="BK57" s="1204"/>
      <c r="BL57" s="1204"/>
      <c r="BM57" s="1204"/>
      <c r="BN57" s="1204"/>
      <c r="BO57" s="1204"/>
      <c r="BP57" s="1203">
        <v>62</v>
      </c>
      <c r="BQ57" s="1203"/>
      <c r="BR57" s="1203"/>
      <c r="BS57" s="1203"/>
      <c r="BT57" s="1203"/>
      <c r="BU57" s="1203"/>
      <c r="BV57" s="1203"/>
      <c r="BW57" s="1203"/>
      <c r="BX57" s="1203">
        <v>63.2</v>
      </c>
      <c r="BY57" s="1203"/>
      <c r="BZ57" s="1203"/>
      <c r="CA57" s="1203"/>
      <c r="CB57" s="1203"/>
      <c r="CC57" s="1203"/>
      <c r="CD57" s="1203"/>
      <c r="CE57" s="1203"/>
      <c r="CF57" s="1203">
        <v>65.3</v>
      </c>
      <c r="CG57" s="1203"/>
      <c r="CH57" s="1203"/>
      <c r="CI57" s="1203"/>
      <c r="CJ57" s="1203"/>
      <c r="CK57" s="1203"/>
      <c r="CL57" s="1203"/>
      <c r="CM57" s="1203"/>
      <c r="CN57" s="1203">
        <v>66.900000000000006</v>
      </c>
      <c r="CO57" s="1203"/>
      <c r="CP57" s="1203"/>
      <c r="CQ57" s="1203"/>
      <c r="CR57" s="1203"/>
      <c r="CS57" s="1203"/>
      <c r="CT57" s="1203"/>
      <c r="CU57" s="1203"/>
      <c r="CV57" s="1203">
        <v>68.099999999999994</v>
      </c>
      <c r="CW57" s="1203"/>
      <c r="CX57" s="1203"/>
      <c r="CY57" s="1203"/>
      <c r="CZ57" s="1203"/>
      <c r="DA57" s="1203"/>
      <c r="DB57" s="1203"/>
      <c r="DC57" s="1203"/>
      <c r="DD57" s="1242"/>
      <c r="DE57" s="1237"/>
    </row>
    <row r="58" spans="1:109" s="1232" customFormat="1" ht="13.2"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2"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2"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2"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2"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2" x14ac:dyDescent="0.2">
      <c r="B63" s="300" t="s">
        <v>579</v>
      </c>
    </row>
    <row r="64" spans="1:109" ht="13.2" x14ac:dyDescent="0.2">
      <c r="B64" s="247"/>
      <c r="G64" s="1233"/>
      <c r="I64" s="1235"/>
      <c r="J64" s="1235"/>
      <c r="K64" s="1235"/>
      <c r="L64" s="1235"/>
      <c r="M64" s="1235"/>
      <c r="N64" s="1234"/>
      <c r="AM64" s="1233"/>
      <c r="AN64" s="1233" t="s">
        <v>578</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2" x14ac:dyDescent="0.2">
      <c r="B65" s="247"/>
      <c r="AN65" s="1231" t="s">
        <v>577</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2"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2"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2"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2"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2"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2" x14ac:dyDescent="0.2">
      <c r="B71" s="247"/>
      <c r="G71" s="1218"/>
      <c r="I71" s="1221"/>
      <c r="J71" s="1220"/>
      <c r="K71" s="1220"/>
      <c r="L71" s="1219"/>
      <c r="M71" s="1220"/>
      <c r="N71" s="1219"/>
      <c r="AM71" s="1218"/>
      <c r="AN71" s="243" t="s">
        <v>576</v>
      </c>
    </row>
    <row r="72" spans="2:107" ht="13.2"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531</v>
      </c>
      <c r="BQ72" s="1205"/>
      <c r="BR72" s="1205"/>
      <c r="BS72" s="1205"/>
      <c r="BT72" s="1205"/>
      <c r="BU72" s="1205"/>
      <c r="BV72" s="1205"/>
      <c r="BW72" s="1205"/>
      <c r="BX72" s="1205" t="s">
        <v>532</v>
      </c>
      <c r="BY72" s="1205"/>
      <c r="BZ72" s="1205"/>
      <c r="CA72" s="1205"/>
      <c r="CB72" s="1205"/>
      <c r="CC72" s="1205"/>
      <c r="CD72" s="1205"/>
      <c r="CE72" s="1205"/>
      <c r="CF72" s="1205" t="s">
        <v>533</v>
      </c>
      <c r="CG72" s="1205"/>
      <c r="CH72" s="1205"/>
      <c r="CI72" s="1205"/>
      <c r="CJ72" s="1205"/>
      <c r="CK72" s="1205"/>
      <c r="CL72" s="1205"/>
      <c r="CM72" s="1205"/>
      <c r="CN72" s="1205" t="s">
        <v>534</v>
      </c>
      <c r="CO72" s="1205"/>
      <c r="CP72" s="1205"/>
      <c r="CQ72" s="1205"/>
      <c r="CR72" s="1205"/>
      <c r="CS72" s="1205"/>
      <c r="CT72" s="1205"/>
      <c r="CU72" s="1205"/>
      <c r="CV72" s="1205" t="s">
        <v>535</v>
      </c>
      <c r="CW72" s="1205"/>
      <c r="CX72" s="1205"/>
      <c r="CY72" s="1205"/>
      <c r="CZ72" s="1205"/>
      <c r="DA72" s="1205"/>
      <c r="DB72" s="1205"/>
      <c r="DC72" s="1205"/>
    </row>
    <row r="73" spans="2:107" ht="13.2" x14ac:dyDescent="0.2">
      <c r="B73" s="247"/>
      <c r="G73" s="1212"/>
      <c r="H73" s="1212"/>
      <c r="I73" s="1212"/>
      <c r="J73" s="1212"/>
      <c r="K73" s="1209"/>
      <c r="L73" s="1209"/>
      <c r="M73" s="1209"/>
      <c r="N73" s="1209"/>
      <c r="AM73" s="1210"/>
      <c r="AN73" s="1204" t="s">
        <v>575</v>
      </c>
      <c r="AO73" s="1204"/>
      <c r="AP73" s="1204"/>
      <c r="AQ73" s="1204"/>
      <c r="AR73" s="1204"/>
      <c r="AS73" s="1204"/>
      <c r="AT73" s="1204"/>
      <c r="AU73" s="1204"/>
      <c r="AV73" s="1204"/>
      <c r="AW73" s="1204"/>
      <c r="AX73" s="1204"/>
      <c r="AY73" s="1204"/>
      <c r="AZ73" s="1204"/>
      <c r="BA73" s="1204"/>
      <c r="BB73" s="1204" t="s">
        <v>573</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2"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2"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572</v>
      </c>
      <c r="BC75" s="1204"/>
      <c r="BD75" s="1204"/>
      <c r="BE75" s="1204"/>
      <c r="BF75" s="1204"/>
      <c r="BG75" s="1204"/>
      <c r="BH75" s="1204"/>
      <c r="BI75" s="1204"/>
      <c r="BJ75" s="1204"/>
      <c r="BK75" s="1204"/>
      <c r="BL75" s="1204"/>
      <c r="BM75" s="1204"/>
      <c r="BN75" s="1204"/>
      <c r="BO75" s="1204"/>
      <c r="BP75" s="1203">
        <v>13.8</v>
      </c>
      <c r="BQ75" s="1203"/>
      <c r="BR75" s="1203"/>
      <c r="BS75" s="1203"/>
      <c r="BT75" s="1203"/>
      <c r="BU75" s="1203"/>
      <c r="BV75" s="1203"/>
      <c r="BW75" s="1203"/>
      <c r="BX75" s="1203">
        <v>13.7</v>
      </c>
      <c r="BY75" s="1203"/>
      <c r="BZ75" s="1203"/>
      <c r="CA75" s="1203"/>
      <c r="CB75" s="1203"/>
      <c r="CC75" s="1203"/>
      <c r="CD75" s="1203"/>
      <c r="CE75" s="1203"/>
      <c r="CF75" s="1203">
        <v>13.3</v>
      </c>
      <c r="CG75" s="1203"/>
      <c r="CH75" s="1203"/>
      <c r="CI75" s="1203"/>
      <c r="CJ75" s="1203"/>
      <c r="CK75" s="1203"/>
      <c r="CL75" s="1203"/>
      <c r="CM75" s="1203"/>
      <c r="CN75" s="1203">
        <v>12.2</v>
      </c>
      <c r="CO75" s="1203"/>
      <c r="CP75" s="1203"/>
      <c r="CQ75" s="1203"/>
      <c r="CR75" s="1203"/>
      <c r="CS75" s="1203"/>
      <c r="CT75" s="1203"/>
      <c r="CU75" s="1203"/>
      <c r="CV75" s="1203">
        <v>10.6</v>
      </c>
      <c r="CW75" s="1203"/>
      <c r="CX75" s="1203"/>
      <c r="CY75" s="1203"/>
      <c r="CZ75" s="1203"/>
      <c r="DA75" s="1203"/>
      <c r="DB75" s="1203"/>
      <c r="DC75" s="1203"/>
    </row>
    <row r="76" spans="2:107" ht="13.2"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2" x14ac:dyDescent="0.2">
      <c r="B77" s="247"/>
      <c r="G77" s="1208"/>
      <c r="H77" s="1208"/>
      <c r="I77" s="1208"/>
      <c r="J77" s="1208"/>
      <c r="K77" s="1209"/>
      <c r="L77" s="1209"/>
      <c r="M77" s="1209"/>
      <c r="N77" s="1209"/>
      <c r="AN77" s="1205" t="s">
        <v>574</v>
      </c>
      <c r="AO77" s="1205"/>
      <c r="AP77" s="1205"/>
      <c r="AQ77" s="1205"/>
      <c r="AR77" s="1205"/>
      <c r="AS77" s="1205"/>
      <c r="AT77" s="1205"/>
      <c r="AU77" s="1205"/>
      <c r="AV77" s="1205"/>
      <c r="AW77" s="1205"/>
      <c r="AX77" s="1205"/>
      <c r="AY77" s="1205"/>
      <c r="AZ77" s="1205"/>
      <c r="BA77" s="1205"/>
      <c r="BB77" s="1204" t="s">
        <v>573</v>
      </c>
      <c r="BC77" s="1204"/>
      <c r="BD77" s="1204"/>
      <c r="BE77" s="1204"/>
      <c r="BF77" s="1204"/>
      <c r="BG77" s="1204"/>
      <c r="BH77" s="1204"/>
      <c r="BI77" s="1204"/>
      <c r="BJ77" s="1204"/>
      <c r="BK77" s="1204"/>
      <c r="BL77" s="1204"/>
      <c r="BM77" s="1204"/>
      <c r="BN77" s="1204"/>
      <c r="BO77" s="1204"/>
      <c r="BP77" s="1203">
        <v>37.299999999999997</v>
      </c>
      <c r="BQ77" s="1203"/>
      <c r="BR77" s="1203"/>
      <c r="BS77" s="1203"/>
      <c r="BT77" s="1203"/>
      <c r="BU77" s="1203"/>
      <c r="BV77" s="1203"/>
      <c r="BW77" s="1203"/>
      <c r="BX77" s="1203">
        <v>25.4</v>
      </c>
      <c r="BY77" s="1203"/>
      <c r="BZ77" s="1203"/>
      <c r="CA77" s="1203"/>
      <c r="CB77" s="1203"/>
      <c r="CC77" s="1203"/>
      <c r="CD77" s="1203"/>
      <c r="CE77" s="1203"/>
      <c r="CF77" s="1203">
        <v>17.600000000000001</v>
      </c>
      <c r="CG77" s="1203"/>
      <c r="CH77" s="1203"/>
      <c r="CI77" s="1203"/>
      <c r="CJ77" s="1203"/>
      <c r="CK77" s="1203"/>
      <c r="CL77" s="1203"/>
      <c r="CM77" s="1203"/>
      <c r="CN77" s="1203">
        <v>17.2</v>
      </c>
      <c r="CO77" s="1203"/>
      <c r="CP77" s="1203"/>
      <c r="CQ77" s="1203"/>
      <c r="CR77" s="1203"/>
      <c r="CS77" s="1203"/>
      <c r="CT77" s="1203"/>
      <c r="CU77" s="1203"/>
      <c r="CV77" s="1203">
        <v>16.100000000000001</v>
      </c>
      <c r="CW77" s="1203"/>
      <c r="CX77" s="1203"/>
      <c r="CY77" s="1203"/>
      <c r="CZ77" s="1203"/>
      <c r="DA77" s="1203"/>
      <c r="DB77" s="1203"/>
      <c r="DC77" s="1203"/>
    </row>
    <row r="78" spans="2:107" ht="13.2"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2"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572</v>
      </c>
      <c r="BC79" s="1204"/>
      <c r="BD79" s="1204"/>
      <c r="BE79" s="1204"/>
      <c r="BF79" s="1204"/>
      <c r="BG79" s="1204"/>
      <c r="BH79" s="1204"/>
      <c r="BI79" s="1204"/>
      <c r="BJ79" s="1204"/>
      <c r="BK79" s="1204"/>
      <c r="BL79" s="1204"/>
      <c r="BM79" s="1204"/>
      <c r="BN79" s="1204"/>
      <c r="BO79" s="1204"/>
      <c r="BP79" s="1203">
        <v>8.6</v>
      </c>
      <c r="BQ79" s="1203"/>
      <c r="BR79" s="1203"/>
      <c r="BS79" s="1203"/>
      <c r="BT79" s="1203"/>
      <c r="BU79" s="1203"/>
      <c r="BV79" s="1203"/>
      <c r="BW79" s="1203"/>
      <c r="BX79" s="1203">
        <v>8.3000000000000007</v>
      </c>
      <c r="BY79" s="1203"/>
      <c r="BZ79" s="1203"/>
      <c r="CA79" s="1203"/>
      <c r="CB79" s="1203"/>
      <c r="CC79" s="1203"/>
      <c r="CD79" s="1203"/>
      <c r="CE79" s="1203"/>
      <c r="CF79" s="1203">
        <v>8.4</v>
      </c>
      <c r="CG79" s="1203"/>
      <c r="CH79" s="1203"/>
      <c r="CI79" s="1203"/>
      <c r="CJ79" s="1203"/>
      <c r="CK79" s="1203"/>
      <c r="CL79" s="1203"/>
      <c r="CM79" s="1203"/>
      <c r="CN79" s="1203">
        <v>8.6</v>
      </c>
      <c r="CO79" s="1203"/>
      <c r="CP79" s="1203"/>
      <c r="CQ79" s="1203"/>
      <c r="CR79" s="1203"/>
      <c r="CS79" s="1203"/>
      <c r="CT79" s="1203"/>
      <c r="CU79" s="1203"/>
      <c r="CV79" s="1203">
        <v>8.6999999999999993</v>
      </c>
      <c r="CW79" s="1203"/>
      <c r="CX79" s="1203"/>
      <c r="CY79" s="1203"/>
      <c r="CZ79" s="1203"/>
      <c r="DA79" s="1203"/>
      <c r="DB79" s="1203"/>
      <c r="DC79" s="1203"/>
    </row>
    <row r="80" spans="2:107" ht="13.2"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2" x14ac:dyDescent="0.2">
      <c r="B81" s="247"/>
    </row>
    <row r="82" spans="2:109" ht="16.2"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3LSnD65riO3v6Z7ynI32EZeh/4x8+P72u/QRahMpB90WWpo2DTDn7lviRHm+pZFIUtF9vv8pHORqIddN7QLr/Q==" saltValue="/cW9MWvYPuaxyADVPdyy8Q=="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1D1BB-68C6-49CF-9819-4DC038B00339}">
  <sheetPr>
    <pageSetUpPr fitToPage="1"/>
  </sheetPr>
  <dimension ref="A1:DR125"/>
  <sheetViews>
    <sheetView showGridLines="0" zoomScale="75" zoomScaleNormal="75" zoomScaleSheetLayoutView="70" workbookViewId="0">
      <selection activeCell="BK55" sqref="BK5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z9TPRYy/FCRmzcoPtwpnrC+JJ4gnikMbs0CUKm/JwjEzomjZXe8OuQtl08Eep4WU1Ts8ijKD/1nw97e2toG8Zw==" saltValue="mvg2njVHllZxojXVq+hyk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4878-FC8D-42BC-891B-46DF618EA572}">
  <sheetPr>
    <pageSetUpPr fitToPage="1"/>
  </sheetPr>
  <dimension ref="A1:DR125"/>
  <sheetViews>
    <sheetView showGridLines="0" tabSelected="1" topLeftCell="A82" zoomScale="75" zoomScaleNormal="75" zoomScaleSheetLayoutView="55" workbookViewId="0">
      <selection activeCell="BK55" sqref="BK5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X06Q6LQNfKdtPReSfb3y8SUIEQwvUvaBGhyEcQ41/wDD7yyaW8SWhSDkt88DaFUEjU3zSx+XgoYTyXzcNOgqxw==" saltValue="BqESklPnco0CECeE+LM7B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119312</v>
      </c>
      <c r="E3" s="142"/>
      <c r="F3" s="143">
        <v>76347</v>
      </c>
      <c r="G3" s="144"/>
      <c r="H3" s="145"/>
    </row>
    <row r="4" spans="1:8" x14ac:dyDescent="0.2">
      <c r="A4" s="146"/>
      <c r="B4" s="147"/>
      <c r="C4" s="148"/>
      <c r="D4" s="149">
        <v>71790</v>
      </c>
      <c r="E4" s="150"/>
      <c r="F4" s="151">
        <v>41762</v>
      </c>
      <c r="G4" s="152"/>
      <c r="H4" s="153"/>
    </row>
    <row r="5" spans="1:8" x14ac:dyDescent="0.2">
      <c r="A5" s="134" t="s">
        <v>525</v>
      </c>
      <c r="B5" s="139"/>
      <c r="C5" s="140"/>
      <c r="D5" s="141">
        <v>88679</v>
      </c>
      <c r="E5" s="142"/>
      <c r="F5" s="143">
        <v>69604</v>
      </c>
      <c r="G5" s="144"/>
      <c r="H5" s="145"/>
    </row>
    <row r="6" spans="1:8" x14ac:dyDescent="0.2">
      <c r="A6" s="146"/>
      <c r="B6" s="147"/>
      <c r="C6" s="148"/>
      <c r="D6" s="149">
        <v>53785</v>
      </c>
      <c r="E6" s="150"/>
      <c r="F6" s="151">
        <v>36247</v>
      </c>
      <c r="G6" s="152"/>
      <c r="H6" s="153"/>
    </row>
    <row r="7" spans="1:8" x14ac:dyDescent="0.2">
      <c r="A7" s="134" t="s">
        <v>526</v>
      </c>
      <c r="B7" s="139"/>
      <c r="C7" s="140"/>
      <c r="D7" s="141">
        <v>121030</v>
      </c>
      <c r="E7" s="142"/>
      <c r="F7" s="143">
        <v>68410</v>
      </c>
      <c r="G7" s="144"/>
      <c r="H7" s="145"/>
    </row>
    <row r="8" spans="1:8" x14ac:dyDescent="0.2">
      <c r="A8" s="146"/>
      <c r="B8" s="147"/>
      <c r="C8" s="148"/>
      <c r="D8" s="149">
        <v>75242</v>
      </c>
      <c r="E8" s="150"/>
      <c r="F8" s="151">
        <v>35086</v>
      </c>
      <c r="G8" s="152"/>
      <c r="H8" s="153"/>
    </row>
    <row r="9" spans="1:8" x14ac:dyDescent="0.2">
      <c r="A9" s="134" t="s">
        <v>527</v>
      </c>
      <c r="B9" s="139"/>
      <c r="C9" s="140"/>
      <c r="D9" s="141">
        <v>125092</v>
      </c>
      <c r="E9" s="142"/>
      <c r="F9" s="143">
        <v>73019</v>
      </c>
      <c r="G9" s="144"/>
      <c r="H9" s="145"/>
    </row>
    <row r="10" spans="1:8" x14ac:dyDescent="0.2">
      <c r="A10" s="146"/>
      <c r="B10" s="147"/>
      <c r="C10" s="148"/>
      <c r="D10" s="149">
        <v>85281</v>
      </c>
      <c r="E10" s="150"/>
      <c r="F10" s="151">
        <v>39427</v>
      </c>
      <c r="G10" s="152"/>
      <c r="H10" s="153"/>
    </row>
    <row r="11" spans="1:8" x14ac:dyDescent="0.2">
      <c r="A11" s="134" t="s">
        <v>528</v>
      </c>
      <c r="B11" s="139"/>
      <c r="C11" s="140"/>
      <c r="D11" s="141">
        <v>150053</v>
      </c>
      <c r="E11" s="142"/>
      <c r="F11" s="143">
        <v>76590</v>
      </c>
      <c r="G11" s="144"/>
      <c r="H11" s="145"/>
    </row>
    <row r="12" spans="1:8" x14ac:dyDescent="0.2">
      <c r="A12" s="146"/>
      <c r="B12" s="147"/>
      <c r="C12" s="154"/>
      <c r="D12" s="149">
        <v>109040</v>
      </c>
      <c r="E12" s="150"/>
      <c r="F12" s="151">
        <v>42387</v>
      </c>
      <c r="G12" s="152"/>
      <c r="H12" s="153"/>
    </row>
    <row r="13" spans="1:8" x14ac:dyDescent="0.2">
      <c r="A13" s="134"/>
      <c r="B13" s="139"/>
      <c r="C13" s="140"/>
      <c r="D13" s="141">
        <v>120833</v>
      </c>
      <c r="E13" s="142"/>
      <c r="F13" s="143">
        <v>72794</v>
      </c>
      <c r="G13" s="155"/>
      <c r="H13" s="145"/>
    </row>
    <row r="14" spans="1:8" x14ac:dyDescent="0.2">
      <c r="A14" s="146"/>
      <c r="B14" s="147"/>
      <c r="C14" s="148"/>
      <c r="D14" s="149">
        <v>79028</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12.23</v>
      </c>
      <c r="C19" s="156">
        <f>ROUND(VALUE(SUBSTITUTE(実質収支比率等に係る経年分析!G$48,"▲","-")),2)</f>
        <v>13.75</v>
      </c>
      <c r="D19" s="156">
        <f>ROUND(VALUE(SUBSTITUTE(実質収支比率等に係る経年分析!H$48,"▲","-")),2)</f>
        <v>11.75</v>
      </c>
      <c r="E19" s="156">
        <f>ROUND(VALUE(SUBSTITUTE(実質収支比率等に係る経年分析!I$48,"▲","-")),2)</f>
        <v>12</v>
      </c>
      <c r="F19" s="156">
        <f>ROUND(VALUE(SUBSTITUTE(実質収支比率等に係る経年分析!J$48,"▲","-")),2)</f>
        <v>10.79</v>
      </c>
    </row>
    <row r="20" spans="1:11" x14ac:dyDescent="0.2">
      <c r="A20" s="156" t="s">
        <v>53</v>
      </c>
      <c r="B20" s="156">
        <f>ROUND(VALUE(SUBSTITUTE(実質収支比率等に係る経年分析!F$47,"▲","-")),2)</f>
        <v>58.38</v>
      </c>
      <c r="C20" s="156">
        <f>ROUND(VALUE(SUBSTITUTE(実質収支比率等に係る経年分析!G$47,"▲","-")),2)</f>
        <v>55.42</v>
      </c>
      <c r="D20" s="156">
        <f>ROUND(VALUE(SUBSTITUTE(実質収支比率等に係る経年分析!H$47,"▲","-")),2)</f>
        <v>60.05</v>
      </c>
      <c r="E20" s="156">
        <f>ROUND(VALUE(SUBSTITUTE(実質収支比率等に係る経年分析!I$47,"▲","-")),2)</f>
        <v>29.91</v>
      </c>
      <c r="F20" s="156">
        <f>ROUND(VALUE(SUBSTITUTE(実質収支比率等に係る経年分析!J$47,"▲","-")),2)</f>
        <v>30.55</v>
      </c>
    </row>
    <row r="21" spans="1:11" x14ac:dyDescent="0.2">
      <c r="A21" s="156" t="s">
        <v>54</v>
      </c>
      <c r="B21" s="156">
        <f>IF(ISNUMBER(VALUE(SUBSTITUTE(実質収支比率等に係る経年分析!F$49,"▲","-"))),ROUND(VALUE(SUBSTITUTE(実質収支比率等に係る経年分析!F$49,"▲","-")),2),NA())</f>
        <v>1.91</v>
      </c>
      <c r="C21" s="156">
        <f>IF(ISNUMBER(VALUE(SUBSTITUTE(実質収支比率等に係る経年分析!G$49,"▲","-"))),ROUND(VALUE(SUBSTITUTE(実質収支比率等に係る経年分析!G$49,"▲","-")),2),NA())</f>
        <v>0.24</v>
      </c>
      <c r="D21" s="156">
        <f>IF(ISNUMBER(VALUE(SUBSTITUTE(実質収支比率等に係る経年分析!H$49,"▲","-"))),ROUND(VALUE(SUBSTITUTE(実質収支比率等に係る経年分析!H$49,"▲","-")),2),NA())</f>
        <v>-7.0000000000000007E-2</v>
      </c>
      <c r="E21" s="156">
        <f>IF(ISNUMBER(VALUE(SUBSTITUTE(実質収支比率等に係る経年分析!I$49,"▲","-"))),ROUND(VALUE(SUBSTITUTE(実質収支比率等に係る経年分析!I$49,"▲","-")),2),NA())</f>
        <v>-30.93</v>
      </c>
      <c r="F21" s="156">
        <f>IF(ISNUMBER(VALUE(SUBSTITUTE(実質収支比率等に係る経年分析!J$49,"▲","-"))),ROUND(VALUE(SUBSTITUTE(実質収支比率等に係る経年分析!J$49,"▲","-")),2),NA())</f>
        <v>-0.84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介護保険特別会計（事業勘定）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7.0000000000000007E-2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国民健康保険特別会計（直営診療施設勘定）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0.75</v>
      </c>
    </row>
    <row r="33" spans="1:16" x14ac:dyDescent="0.2">
      <c r="A33" s="157" t="str">
        <f>IF(連結実質赤字比率に係る赤字・黒字の構成分析!C$37="",NA(),連結実質赤字比率に係る赤字・黒字の構成分析!C$37)</f>
        <v>介護保険特別会計（保険勘定）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2.82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13.67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11.68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10.78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12.24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11.8</v>
      </c>
    </row>
    <row r="36" spans="1:16" x14ac:dyDescent="0.2">
      <c r="A36" s="157" t="str">
        <f>IF(連結実質赤字比率に係る赤字・黒字の構成分析!C$34="",NA(),連結実質赤字比率に係る赤字・黒字の構成分析!C$34)</f>
        <v>国民健康保険病院事業会計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13.95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2668</v>
      </c>
      <c r="E42" s="158"/>
      <c r="F42" s="158"/>
      <c r="G42" s="158">
        <f>'実質公債費比率（分子）の構造'!L$52</f>
        <v>2539</v>
      </c>
      <c r="H42" s="158"/>
      <c r="I42" s="158"/>
      <c r="J42" s="158">
        <f>'実質公債費比率（分子）の構造'!M$52</f>
        <v>2300</v>
      </c>
      <c r="K42" s="158"/>
      <c r="L42" s="158"/>
      <c r="M42" s="158">
        <f>'実質公債費比率（分子）の構造'!N$52</f>
        <v>2002</v>
      </c>
      <c r="N42" s="158"/>
      <c r="O42" s="158"/>
      <c r="P42" s="158">
        <f>'実質公債費比率（分子）の構造'!O$52</f>
        <v>1765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23</v>
      </c>
      <c r="C44" s="158"/>
      <c r="D44" s="158"/>
      <c r="E44" s="158">
        <f>'実質公債費比率（分子）の構造'!L$50</f>
        <v>23</v>
      </c>
      <c r="F44" s="158"/>
      <c r="G44" s="158"/>
      <c r="H44" s="158">
        <f>'実質公債費比率（分子）の構造'!M$50</f>
        <v>7</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17</v>
      </c>
      <c r="C45" s="158"/>
      <c r="D45" s="158"/>
      <c r="E45" s="158">
        <f>'実質公債費比率（分子）の構造'!L$49</f>
        <v>17</v>
      </c>
      <c r="F45" s="158"/>
      <c r="G45" s="158"/>
      <c r="H45" s="158">
        <f>'実質公債費比率（分子）の構造'!M$49</f>
        <v>17</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946</v>
      </c>
      <c r="C46" s="158"/>
      <c r="D46" s="158"/>
      <c r="E46" s="158">
        <f>'実質公債費比率（分子）の構造'!L$48</f>
        <v>933</v>
      </c>
      <c r="F46" s="158"/>
      <c r="G46" s="158"/>
      <c r="H46" s="158">
        <f>'実質公債費比率（分子）の構造'!M$48</f>
        <v>931</v>
      </c>
      <c r="I46" s="158"/>
      <c r="J46" s="158"/>
      <c r="K46" s="158">
        <f>'実質公債費比率（分子）の構造'!N$48</f>
        <v>906</v>
      </c>
      <c r="L46" s="158"/>
      <c r="M46" s="158"/>
      <c r="N46" s="158">
        <f>'実質公債費比率（分子）の構造'!O$48</f>
        <v>780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2851</v>
      </c>
      <c r="C49" s="158"/>
      <c r="D49" s="158"/>
      <c r="E49" s="158">
        <f>'実質公債費比率（分子）の構造'!L$45</f>
        <v>2721</v>
      </c>
      <c r="F49" s="158"/>
      <c r="G49" s="158"/>
      <c r="H49" s="158">
        <f>'実質公債費比率（分子）の構造'!M$45</f>
        <v>2435</v>
      </c>
      <c r="I49" s="158"/>
      <c r="J49" s="158"/>
      <c r="K49" s="158">
        <f>'実質公債費比率（分子）の構造'!N$45</f>
        <v>2013</v>
      </c>
      <c r="L49" s="158"/>
      <c r="M49" s="158"/>
      <c r="N49" s="158">
        <f>'実質公債費比率（分子）の構造'!O$45</f>
        <v>1704</v>
      </c>
      <c r="O49" s="158"/>
      <c r="P49" s="158"/>
    </row>
    <row r="50" spans="1:16" x14ac:dyDescent="0.2">
      <c r="A50" s="158" t="s">
        <v>67</v>
      </c>
      <c r="B50" s="158" t="e">
        <f>NA()</f>
        <v>#N/A</v>
      </c>
      <c r="C50" s="158">
        <f>IF(ISNUMBER('実質公債費比率（分子）の構造'!K$53),'実質公債費比率（分子）の構造'!K$53,NA())</f>
        <v>1169</v>
      </c>
      <c r="D50" s="158" t="e">
        <f>NA()</f>
        <v>#N/A</v>
      </c>
      <c r="E50" s="158" t="e">
        <f>NA()</f>
        <v>#N/A</v>
      </c>
      <c r="F50" s="158">
        <f>IF(ISNUMBER('実質公債費比率（分子）の構造'!L$53),'実質公債費比率（分子）の構造'!L$53,NA())</f>
        <v>1155</v>
      </c>
      <c r="G50" s="158" t="e">
        <f>NA()</f>
        <v>#N/A</v>
      </c>
      <c r="H50" s="158" t="e">
        <f>NA()</f>
        <v>#N/A</v>
      </c>
      <c r="I50" s="158">
        <f>IF(ISNUMBER('実質公債費比率（分子）の構造'!M$53),'実質公債費比率（分子）の構造'!M$53,NA())</f>
        <v>1090</v>
      </c>
      <c r="J50" s="158" t="e">
        <f>NA()</f>
        <v>#N/A</v>
      </c>
      <c r="K50" s="158" t="e">
        <f>NA()</f>
        <v>#N/A</v>
      </c>
      <c r="L50" s="158">
        <f>IF(ISNUMBER('実質公債費比率（分子）の構造'!N$53),'実質公債費比率（分子）の構造'!N$53,NA())</f>
        <v>917</v>
      </c>
      <c r="M50" s="158" t="e">
        <f>NA()</f>
        <v>#N/A</v>
      </c>
      <c r="N50" s="158" t="e">
        <f>NA()</f>
        <v>#N/A</v>
      </c>
      <c r="O50" s="158">
        <f>IF(ISNUMBER('実質公債費比率（分子）の構造'!O$53),'実質公債費比率（分子）の構造'!O$53,NA())</f>
        <v>719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17715</v>
      </c>
      <c r="E56" s="157"/>
      <c r="F56" s="157"/>
      <c r="G56" s="157">
        <f>'将来負担比率（分子）の構造'!J$52</f>
        <v>15825</v>
      </c>
      <c r="H56" s="157"/>
      <c r="I56" s="157"/>
      <c r="J56" s="157">
        <f>'将来負担比率（分子）の構造'!K$52</f>
        <v>15042</v>
      </c>
      <c r="K56" s="157"/>
      <c r="L56" s="157"/>
      <c r="M56" s="157">
        <f>'将来負担比率（分子）の構造'!L$52</f>
        <v>13893</v>
      </c>
      <c r="N56" s="157"/>
      <c r="O56" s="157"/>
      <c r="P56" s="157">
        <f>'将来負担比率（分子）の構造'!M$52</f>
        <v>13168</v>
      </c>
    </row>
    <row r="57" spans="1:16" x14ac:dyDescent="0.2">
      <c r="A57" s="157" t="s">
        <v>42</v>
      </c>
      <c r="B57" s="157"/>
      <c r="C57" s="157"/>
      <c r="D57" s="157">
        <f>'将来負担比率（分子）の構造'!I$51</f>
        <v>149</v>
      </c>
      <c r="E57" s="157"/>
      <c r="F57" s="157"/>
      <c r="G57" s="157">
        <f>'将来負担比率（分子）の構造'!J$51</f>
        <v>102</v>
      </c>
      <c r="H57" s="157"/>
      <c r="I57" s="157"/>
      <c r="J57" s="157">
        <f>'将来負担比率（分子）の構造'!K$51</f>
        <v>63</v>
      </c>
      <c r="K57" s="157"/>
      <c r="L57" s="157"/>
      <c r="M57" s="157">
        <f>'将来負担比率（分子）の構造'!L$51</f>
        <v>46</v>
      </c>
      <c r="N57" s="157"/>
      <c r="O57" s="157"/>
      <c r="P57" s="157">
        <f>'将来負担比率（分子）の構造'!M$51</f>
        <v>40</v>
      </c>
    </row>
    <row r="58" spans="1:16" x14ac:dyDescent="0.2">
      <c r="A58" s="157" t="s">
        <v>41</v>
      </c>
      <c r="B58" s="157"/>
      <c r="C58" s="157"/>
      <c r="D58" s="157">
        <f>'将来負担比率（分子）の構造'!I$50</f>
        <v>13701</v>
      </c>
      <c r="E58" s="157"/>
      <c r="F58" s="157"/>
      <c r="G58" s="157">
        <f>'将来負担比率（分子）の構造'!J$50</f>
        <v>14181</v>
      </c>
      <c r="H58" s="157"/>
      <c r="I58" s="157"/>
      <c r="J58" s="157">
        <f>'将来負担比率（分子）の構造'!K$50</f>
        <v>14493</v>
      </c>
      <c r="K58" s="157"/>
      <c r="L58" s="157"/>
      <c r="M58" s="157">
        <f>'将来負担比率（分子）の構造'!L$50</f>
        <v>14295</v>
      </c>
      <c r="N58" s="157"/>
      <c r="O58" s="157"/>
      <c r="P58" s="157">
        <f>'将来負担比率（分子）の構造'!M$50</f>
        <v>13880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2700</v>
      </c>
      <c r="C62" s="157"/>
      <c r="D62" s="157"/>
      <c r="E62" s="157">
        <f>'将来負担比率（分子）の構造'!J$45</f>
        <v>2689</v>
      </c>
      <c r="F62" s="157"/>
      <c r="G62" s="157"/>
      <c r="H62" s="157">
        <f>'将来負担比率（分子）の構造'!K$45</f>
        <v>2541</v>
      </c>
      <c r="I62" s="157"/>
      <c r="J62" s="157"/>
      <c r="K62" s="157">
        <f>'将来負担比率（分子）の構造'!L$45</f>
        <v>2548</v>
      </c>
      <c r="L62" s="157"/>
      <c r="M62" s="157"/>
      <c r="N62" s="157">
        <f>'将来負担比率（分子）の構造'!M$45</f>
        <v>2402</v>
      </c>
      <c r="O62" s="157"/>
      <c r="P62" s="157"/>
    </row>
    <row r="63" spans="1:16" x14ac:dyDescent="0.2">
      <c r="A63" s="157" t="s">
        <v>34</v>
      </c>
      <c r="B63" s="157">
        <f>'将来負担比率（分子）の構造'!I$44</f>
        <v>34</v>
      </c>
      <c r="C63" s="157"/>
      <c r="D63" s="157"/>
      <c r="E63" s="157">
        <f>'将来負担比率（分子）の構造'!J$44</f>
        <v>17</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7890</v>
      </c>
      <c r="C64" s="157"/>
      <c r="D64" s="157"/>
      <c r="E64" s="157">
        <f>'将来負担比率（分子）の構造'!J$43</f>
        <v>7322</v>
      </c>
      <c r="F64" s="157"/>
      <c r="G64" s="157"/>
      <c r="H64" s="157">
        <f>'将来負担比率（分子）の構造'!K$43</f>
        <v>6788</v>
      </c>
      <c r="I64" s="157"/>
      <c r="J64" s="157"/>
      <c r="K64" s="157">
        <f>'将来負担比率（分子）の構造'!L$43</f>
        <v>6292</v>
      </c>
      <c r="L64" s="157"/>
      <c r="M64" s="157"/>
      <c r="N64" s="157">
        <f>'将来負担比率（分子）の構造'!M$43</f>
        <v>5373</v>
      </c>
      <c r="O64" s="157"/>
      <c r="P64" s="157"/>
    </row>
    <row r="65" spans="1:16" x14ac:dyDescent="0.2">
      <c r="A65" s="157" t="s">
        <v>32</v>
      </c>
      <c r="B65" s="157">
        <f>'将来負担比率（分子）の構造'!I$42</f>
        <v>29</v>
      </c>
      <c r="C65" s="157"/>
      <c r="D65" s="157"/>
      <c r="E65" s="157">
        <f>'将来負担比率（分子）の構造'!J$42</f>
        <v>7</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14820</v>
      </c>
      <c r="C66" s="157"/>
      <c r="D66" s="157"/>
      <c r="E66" s="157">
        <f>'将来負担比率（分子）の構造'!J$41</f>
        <v>13287</v>
      </c>
      <c r="F66" s="157"/>
      <c r="G66" s="157"/>
      <c r="H66" s="157">
        <f>'将来負担比率（分子）の構造'!K$41</f>
        <v>11844</v>
      </c>
      <c r="I66" s="157"/>
      <c r="J66" s="157"/>
      <c r="K66" s="157">
        <f>'将来負担比率（分子）の構造'!L$41</f>
        <v>10771</v>
      </c>
      <c r="L66" s="157"/>
      <c r="M66" s="157"/>
      <c r="N66" s="157">
        <f>'将来負担比率（分子）の構造'!M$41</f>
        <v>10546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6439</v>
      </c>
      <c r="C72" s="161">
        <f>基金残高に係る経年分析!G55</f>
        <v>3161</v>
      </c>
      <c r="D72" s="161">
        <f>基金残高に係る経年分析!H55</f>
        <v>3208</v>
      </c>
    </row>
    <row r="73" spans="1:16" x14ac:dyDescent="0.2">
      <c r="A73" s="160" t="s">
        <v>74</v>
      </c>
      <c r="B73" s="161">
        <f>基金残高に係る経年分析!F56</f>
        <v>68</v>
      </c>
      <c r="C73" s="161">
        <f>基金残高に係る経年分析!G56</f>
        <v>68</v>
      </c>
      <c r="D73" s="161">
        <f>基金残高に係る経年分析!H56</f>
        <v>68</v>
      </c>
    </row>
    <row r="74" spans="1:16" x14ac:dyDescent="0.2">
      <c r="A74" s="160" t="s">
        <v>75</v>
      </c>
      <c r="B74" s="161">
        <f>基金残高に係る経年分析!F57</f>
        <v>8433</v>
      </c>
      <c r="C74" s="161">
        <f>基金残高に係る経年分析!G57</f>
        <v>11517</v>
      </c>
      <c r="D74" s="161">
        <f>基金残高に係る経年分析!H57</f>
        <v>10980</v>
      </c>
    </row>
  </sheetData>
  <sheetProtection algorithmName="SHA-512" hashValue="1pvIBztQqMt8iY6PXT+rnK6m/jVdwwzI0BrdQHwwI1u3jT/hsLHHSMSGbzWINkQrsUnjAeD8lt1E3lP/adYNeQ==" saltValue="7wp5cKos6UKQhxXaZL4dk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2026-03-23T02:52:09Z</cp:lastPrinted>
  <dcterms:created xsi:type="dcterms:W3CDTF">2026-02-23T06:51:08Z</dcterms:created>
  <dcterms:modified xsi:type="dcterms:W3CDTF">2026-09-28T10:07:29Z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2026-09-28T10:07:28Z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8adb26fc-8d3c-4830-80f0-c4fbff53a2ed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