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0102財務課\R08年度フォルダ\04_財務課財政係\12_公表\03_財政状況\359_決算(R14.3.31満了)\3083_20260824【依頼】令和６年度財政状況資料集の作成について（2回目・地方公会計関係）\04HP公表\市ウェブサイト用\"/>
    </mc:Choice>
  </mc:AlternateContent>
  <xr:revisionPtr revIDLastSave="0" documentId="13_ncr:1_{8C6E0D76-FCB2-4DAA-9FD4-9732929EB210}"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E38" i="10"/>
  <c r="AM38" i="10"/>
  <c r="U38" i="10"/>
  <c r="C38" i="10"/>
  <c r="BE37" i="10"/>
  <c r="U37" i="10"/>
  <c r="C37" i="10"/>
  <c r="BE36" i="10"/>
  <c r="C36" i="10"/>
  <c r="BE35" i="10"/>
  <c r="C35" i="10"/>
  <c r="BW34" i="10"/>
  <c r="BE34" i="10"/>
  <c r="U34" i="10"/>
  <c r="U35" i="10" s="1"/>
  <c r="U36" i="10" s="1"/>
  <c r="C34" i="10"/>
  <c r="BW35" i="10" l="1"/>
  <c r="BW36" i="10" s="1"/>
  <c r="BW37" i="10" s="1"/>
  <c r="BW38"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<sst xmlns="http://schemas.openxmlformats.org/spreadsheetml/2006/main" count="1156" uniqueCount="582">
  <si>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</si>
  <si>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</si>
  <si>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</si>
  <si>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</si>
  <si>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</si>
  <si>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</si>
  <si>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</si>
  <si>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</si>
  <si>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</si>
  <si>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</si>
  <si>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</si>
  <si>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</si>
  <si>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</si>
  <si>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</si>
  <si>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</si>
  <si>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</si>
  <si>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</si>
  <si>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</si>
  <si>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</si>
  <si>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</si>
  <si>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</si>
  <si>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</si>
  <si>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</si>
  <si>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</si>
  <si>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</si>
  <si>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</si>
  <si>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</si>
  <si>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</si>
  <si>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</si>
  <si>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</si>
  <si>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</si>
  <si>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</si>
  <si>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</si>
  <si>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</si>
  <si>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</si>
  <si>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</si>
  <si>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</si>
  <si>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</si>
  <si>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</si>
  <si>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</si>
  <si>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</si>
  <si>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</si>
  <si>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</si>
  <si>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</si>
  <si>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</si>
  <si>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</si>
  <si>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</si>
  <si>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</si>
  <si>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</si>
  <si>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</si>
  <si>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</si>
  <si>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</si>
  <si>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</si>
  <si>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</si>
  <si>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</si>
  <si>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</si>
  <si>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</si>
  <si>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</si>
  <si>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</si>
  <si>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</si>
  <si>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</si>
  <si>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</si>
  <si>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</si>
  <si>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</si>
  <si>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</si>
  <si>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</si>
  <si>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</si>
  <si>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</si>
  <si>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</si>
  <si>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</si>
  <si>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</si>
  <si>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</si>
  <si>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</si>
  <si>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</si>
  <si>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</si>
  <si>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</si>
  <si>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</si>
  <si>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</si>
  <si>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</si>
  <si>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</si>
  <si>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</si>
  <si>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</si>
  <si>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</si>
  <si>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</si>
  <si>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</si>
  <si>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</si>
  <si>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</si>
  <si>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</si>
  <si>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</si>
  <si>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</si>
  <si>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</si>
  <si>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</si>
  <si>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</si>
  <si>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</si>
  <si>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恵那市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</si>
  <si>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</si>
  <si>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</si>
  <si>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</si>
  <si>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</si>
  <si>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</si>
  <si>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</si>
  <si>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</si>
  <si>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</si>
  <si>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</si>
  <si>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</si>
  <si>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</si>
  <si>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</si>
  <si>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</si>
  <si>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</si>
  <si>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</si>
  <si>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</si>
  <si>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</si>
  <si>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</si>
  <si>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</si>
  <si>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</si>
  <si>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</si>
  <si>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</si>
  <si>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</si>
  <si>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</si>
  <si>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</si>
  <si>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</si>
  <si>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</si>
  <si>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</si>
  <si>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</si>
  <si>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</si>
  <si>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</si>
  <si>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</si>
  <si>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</si>
  <si>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</si>
  <si>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</si>
  <si>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</si>
  <si>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</si>
  <si>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</si>
  <si>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</si>
  <si>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</si>
  <si>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</si>
  <si>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</si>
  <si>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</si>
  <si>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</si>
  <si>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</si>
  <si>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</si>
  <si>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</si>
  <si>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</si>
  <si>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</si>
  <si>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</si>
  <si>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</si>
  <si>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</si>
  <si>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</si>
  <si>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</si>
  <si>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</si>
  <si>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</si>
  <si>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</si>
  <si>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</si>
  <si>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</si>
  <si>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</si>
  <si>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</si>
  <si>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</si>
  <si>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</si>
  <si>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</si>
  <si>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</si>
  <si>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</si>
  <si>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</si>
  <si>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</si>
  <si>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</si>
  <si>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</si>
  <si>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</si>
  <si>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</si>
  <si>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</si>
  <si>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</si>
  <si>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</si>
  <si>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</si>
  <si>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</si>
  <si>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</si>
  <si>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</si>
  <si>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</si>
  <si>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</si>
  <si>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</si>
  <si>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</si>
  <si>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</si>
  <si>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</si>
  <si>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</si>
  <si>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</si>
  <si>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</si>
  <si>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</si>
  <si>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</si>
  <si>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</si>
  <si>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</si>
  <si>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</si>
  <si>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</si>
  <si>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</si>
  <si>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</si>
  <si>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</si>
  <si>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</si>
  <si>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</si>
  <si>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</si>
  <si>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</si>
  <si>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</si>
  <si>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</si>
  <si>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</si>
  <si>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</si>
  <si>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</si>
  <si>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</si>
  <si>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</si>
  <si>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岐阜県恵那市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</si>
  <si>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</si>
  <si>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</si>
  <si>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</si>
  <si>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</si>
  <si>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</si>
  <si>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</si>
  <si>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</si>
  <si>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</si>
  <si>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</si>
  <si>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</si>
  <si>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</si>
  <si>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</si>
  <si>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</si>
  <si>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</si>
  <si>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</si>
  <si>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</si>
  <si>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</si>
  <si>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</si>
  <si>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</si>
  <si>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</si>
  <si>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</si>
  <si>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</si>
  <si>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</si>
  <si>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</si>
  <si>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</si>
  <si>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</si>
  <si>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</si>
  <si>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</si>
  <si>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</si>
  <si>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</si>
  <si>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</si>
  <si>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</si>
  <si>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</si>
  <si>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</si>
  <si>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</si>
  <si>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</si>
  <si>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</si>
  <si>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</si>
  <si>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</si>
  <si>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</si>
  <si>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</si>
  <si>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</si>
  <si>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</si>
  <si>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</si>
  <si>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</si>
  <si>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</si>
  <si>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</si>
  <si>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</si>
  <si>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</si>
  <si>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</si>
  <si>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</si>
  <si>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</si>
  <si>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</si>
  <si>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</si>
  <si>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</si>
  <si>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</si>
  <si>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</si>
  <si>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</si>
  <si>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</si>
  <si>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</si>
  <si>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</si>
  <si>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</si>
  <si>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</si>
  <si>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</si>
  <si>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</si>
  <si>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</si>
  <si>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</si>
  <si>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</si>
  <si>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</si>
  <si>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</si>
  <si>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</si>
  <si>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</si>
  <si>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</si>
  <si>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</si>
  <si>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</si>
  <si>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</si>
  <si>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</si>
  <si>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</si>
  <si>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</si>
  <si>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</si>
  <si>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</si>
  <si>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</si>
  <si>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</si>
  <si>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</si>
  <si>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</si>
  <si>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</si>
  <si>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</si>
  <si>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</si>
  <si>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</si>
  <si>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</si>
  <si>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</si>
  <si>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</si>
  <si>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</si>
  <si>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</si>
  <si>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</si>
  <si>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</si>
  <si>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</si>
  <si>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</si>
  <si>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</si>
  <si>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</si>
  <si>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</si>
  <si>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</si>
  <si>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</si>
  <si>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</si>
  <si>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</si>
  <si>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</si>
  <si>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</si>
  <si>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</si>
  <si>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</si>
  <si>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</si>
  <si>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</si>
  <si>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</si>
  <si>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</si>
  <si>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</si>
  <si>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</si>
  <si>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</si>
  <si>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</si>
  <si>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</si>
  <si>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</si>
  <si>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</si>
  <si>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</si>
  <si>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</si>
  <si>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</si>
  <si>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</si>
  <si>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</si>
  <si>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</si>
  <si>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</si>
  <si>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</si>
  <si>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</si>
  <si>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</si>
  <si>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</si>
  <si>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</si>
  <si>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</si>
  <si>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</si>
  <si>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</si>
  <si>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</si>
  <si>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</si>
  <si>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</si>
  <si>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</si>
  <si>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</si>
  <si>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</si>
  <si>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</si>
  <si>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</si>
  <si>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</si>
  <si>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</si>
  <si>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</si>
  <si>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</si>
  <si>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</si>
  <si>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</si>
  <si>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岐阜県恵那市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</si>
  <si>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</si>
  <si>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</si>
  <si>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</si>
  <si>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</si>
  <si>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</si>
  <si>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</si>
  <si>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</si>
  <si>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</si>
  <si>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</si>
  <si>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</si>
  <si>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</si>
  <si>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</si>
  <si>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</si>
  <si>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</si>
  <si>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</si>
  <si>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</si>
  <si>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</si>
  <si>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</si>
  <si>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</si>
  <si>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</si>
  <si>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</si>
  <si>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</si>
  <si>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</si>
  <si>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</si>
  <si>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</si>
  <si>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</si>
  <si>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</si>
  <si>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</si>
  <si>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</si>
  <si>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</si>
  <si>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</si>
  <si>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</si>
  <si>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</si>
  <si>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</si>
  <si>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</si>
  <si>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</si>
  <si>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</si>
  <si>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</si>
  <si>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</si>
  <si>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</si>
  <si>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国民健康保険診療所事業会計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</si>
  <si>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</si>
  <si>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</si>
  <si>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</si>
  <si>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</si>
  <si>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</si>
  <si>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</si>
  <si>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</si>
  <si>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</si>
  <si>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</si>
  <si>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</si>
  <si>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</si>
  <si>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</si>
  <si>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</si>
  <si>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</si>
  <si>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</si>
  <si>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</si>
  <si>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</si>
  <si>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</si>
  <si>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</si>
  <si>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</si>
  <si>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</si>
  <si>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</si>
  <si>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</si>
  <si>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</si>
  <si>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</si>
  <si>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</si>
  <si>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</si>
  <si>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</si>
  <si>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</si>
  <si>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</si>
  <si>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</si>
  <si>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</si>
  <si>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</si>
  <si>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</si>
  <si>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</si>
  <si>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</si>
  <si>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</si>
  <si>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</si>
  <si>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</si>
  <si>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</si>
  <si>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</si>
  <si>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</si>
  <si>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</si>
  <si>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</si>
  <si>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</si>
  <si>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</si>
  <si>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</si>
  <si>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</si>
  <si>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</si>
  <si>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</si>
  <si>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</si>
  <si>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</si>
  <si>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</si>
  <si>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</si>
  <si>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</si>
  <si>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</si>
  <si>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</si>
  <si>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</si>
  <si>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</si>
  <si>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</si>
  <si>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</si>
  <si>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</si>
  <si>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</si>
  <si>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</si>
  <si>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</si>
  <si>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</si>
  <si>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</si>
  <si>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</si>
  <si>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</si>
  <si>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</si>
  <si>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</si>
  <si>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</si>
  <si>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</si>
  <si>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</si>
  <si>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</si>
  <si>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</si>
  <si>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</si>
  <si>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</si>
  <si>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</si>
  <si>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</si>
  <si>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</si>
  <si>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</si>
  <si>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</si>
  <si>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</si>
  <si>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</si>
  <si>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</si>
  <si>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</si>
  <si>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</si>
  <si>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</si>
  <si>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</si>
  <si>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</si>
  <si>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</si>
  <si>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</si>
  <si>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</si>
  <si>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</si>
  <si>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</si>
  <si>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</si>
  <si>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</si>
  <si>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</si>
  <si>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</si>
  <si>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</si>
  <si>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</si>
  <si>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</si>
  <si>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</si>
  <si>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</si>
  <si>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</si>
  <si>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</si>
  <si>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</si>
  <si>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</si>
  <si>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</si>
  <si>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</si>
  <si>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</si>
  <si>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</si>
  <si>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</si>
  <si>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</si>
  <si>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</si>
  <si>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</si>
  <si>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</si>
  <si>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</si>
  <si>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</si>
  <si>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</si>
  <si>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</si>
  <si>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</si>
  <si>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</si>
  <si>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</si>
  <si>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</si>
  <si>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</si>
  <si>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</si>
  <si>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</si>
  <si>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</si>
  <si>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</si>
  <si>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</si>
  <si>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</si>
  <si>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</si>
  <si>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</si>
  <si>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2.68</t>
  </si>
  <si>
    <t>▲ 3.32</t>
  </si>
  <si>
    <t>病院事業会計</t>
  </si>
  <si>
    <t>水道事業会計</t>
  </si>
  <si>
    <t>一般会計</t>
  </si>
  <si>
    <t>国民健康保険診療所事業会計</t>
  </si>
  <si>
    <t>下水道事業会計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</si>
  <si>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</si>
  <si>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</si>
  <si>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</si>
  <si>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</si>
  <si>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</si>
  <si>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</si>
  <si>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</si>
  <si>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</si>
  <si>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</si>
  <si>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</si>
  <si>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基金繰入1389、企業会計等繰入25</t>
    <rPh sb="13" eb="14">
      <t>トウ</t>
    </rPh>
    <phoneticPr fontId="2"/>
  </si>
  <si>
    <t>国民宿舎恵那山荘</t>
  </si>
  <si>
    <t>-</t>
    <phoneticPr fontId="38"/>
  </si>
  <si>
    <t>恵那市体育連盟</t>
  </si>
  <si>
    <t>恵那市文化振興会</t>
  </si>
  <si>
    <t>恵那市施設管理公社</t>
  </si>
  <si>
    <t>中山道広重美術館</t>
  </si>
  <si>
    <t>恵那市土地開発公社</t>
  </si>
  <si>
    <t>日本大正村</t>
  </si>
  <si>
    <t>大正ロマン</t>
  </si>
  <si>
    <t>くしはらの里</t>
  </si>
  <si>
    <t>ジバスクラム恵那</t>
  </si>
  <si>
    <t>恵那電力</t>
    <phoneticPr fontId="2"/>
  </si>
  <si>
    <t>基金繰入129</t>
    <rPh sb="0" eb="2">
      <t>キキン</t>
    </rPh>
    <rPh sb="2" eb="4">
      <t>クリイレ</t>
    </rPh>
    <phoneticPr fontId="2"/>
  </si>
  <si>
    <t>岐阜県市町村会館組合</t>
    <rPh sb="0" eb="3">
      <t>ギフケン</t>
    </rPh>
    <rPh sb="3" eb="6">
      <t>シチョウソン</t>
    </rPh>
    <rPh sb="6" eb="8">
      <t>カイカン</t>
    </rPh>
    <rPh sb="8" eb="10">
      <t>クミアイ</t>
    </rPh>
    <phoneticPr fontId="10"/>
  </si>
  <si>
    <t>岐阜県後期高齢者医療広域連合（一般会計分）</t>
    <rPh sb="0" eb="3">
      <t>ギフケン</t>
    </rPh>
    <rPh sb="3" eb="5">
      <t>コウキ</t>
    </rPh>
    <rPh sb="5" eb="8">
      <t>コウレイシャ</t>
    </rPh>
    <rPh sb="8" eb="10">
      <t>イリョウ</t>
    </rPh>
    <rPh sb="10" eb="12">
      <t>コウイキ</t>
    </rPh>
    <rPh sb="12" eb="14">
      <t>レンゴウ</t>
    </rPh>
    <rPh sb="15" eb="17">
      <t>イッパン</t>
    </rPh>
    <rPh sb="17" eb="19">
      <t>カイケイ</t>
    </rPh>
    <rPh sb="19" eb="20">
      <t>ブン</t>
    </rPh>
    <phoneticPr fontId="10"/>
  </si>
  <si>
    <t>岐阜県後期高齢者医療広域連合（特別会計分）</t>
    <rPh sb="0" eb="3">
      <t>ギフケン</t>
    </rPh>
    <rPh sb="3" eb="5">
      <t>コウキ</t>
    </rPh>
    <rPh sb="5" eb="8">
      <t>コウレイシャ</t>
    </rPh>
    <rPh sb="8" eb="10">
      <t>イリョウ</t>
    </rPh>
    <rPh sb="10" eb="12">
      <t>コウイキ</t>
    </rPh>
    <rPh sb="12" eb="14">
      <t>レンゴウ</t>
    </rPh>
    <rPh sb="15" eb="17">
      <t>トクベツ</t>
    </rPh>
    <rPh sb="17" eb="19">
      <t>カイケイ</t>
    </rPh>
    <rPh sb="19" eb="20">
      <t>ブン</t>
    </rPh>
    <phoneticPr fontId="10"/>
  </si>
  <si>
    <t>岐阜県市町村職員退職手当組合</t>
    <rPh sb="0" eb="3">
      <t>ギフケン</t>
    </rPh>
    <rPh sb="3" eb="6">
      <t>シチョウソン</t>
    </rPh>
    <rPh sb="6" eb="8">
      <t>ショクイン</t>
    </rPh>
    <rPh sb="8" eb="10">
      <t>タイショク</t>
    </rPh>
    <rPh sb="10" eb="12">
      <t>テアテ</t>
    </rPh>
    <rPh sb="12" eb="14">
      <t>クミアイ</t>
    </rPh>
    <phoneticPr fontId="10"/>
  </si>
  <si>
    <t>土岐川防災ダム一部事務組合</t>
    <rPh sb="0" eb="3">
      <t>トキガワ</t>
    </rPh>
    <rPh sb="3" eb="5">
      <t>ボウサイ</t>
    </rPh>
    <rPh sb="7" eb="9">
      <t>イチブ</t>
    </rPh>
    <rPh sb="9" eb="11">
      <t>ジム</t>
    </rPh>
    <rPh sb="11" eb="13">
      <t>クミアイ</t>
    </rPh>
    <phoneticPr fontId="10"/>
  </si>
  <si>
    <t>地域振興基金</t>
  </si>
  <si>
    <t>人口減少対策基金</t>
    <rPh sb="0" eb="8">
      <t>ジンコウゲンショウタイサクキキン</t>
    </rPh>
    <phoneticPr fontId="10"/>
  </si>
  <si>
    <t>公共施設整備・子育て支援基金</t>
    <phoneticPr fontId="2"/>
  </si>
  <si>
    <t>病院施設等整備基金</t>
    <rPh sb="0" eb="2">
      <t>ビョウイン</t>
    </rPh>
    <rPh sb="2" eb="4">
      <t>シセツ</t>
    </rPh>
    <rPh sb="4" eb="5">
      <t>トウ</t>
    </rPh>
    <rPh sb="5" eb="7">
      <t>セイビ</t>
    </rPh>
    <rPh sb="7" eb="9">
      <t>キキン</t>
    </rPh>
    <phoneticPr fontId="10"/>
  </si>
  <si>
    <t>市民のまちづくり基金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</si>
  <si>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</si>
  <si>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</si>
  <si>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べて低い水準にある。有形固定資産減価償却率はやや高い水準にあり、年々上昇傾向にある。公共施設の老朽化に伴う改修・更新への対策が必要なため、引き続き地方債を計画的に発行・管理していくとともに、公共施設の適切な維持管理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</si>
  <si>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</si>
  <si>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</si>
  <si>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</si>
  <si>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</si>
  <si>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</si>
  <si>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</si>
  <si>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い水準にあるものの、令和5年度から上昇に転じており、令和6年度についても大型事業の実施に伴い比率が上昇した。将来負担比率については、類似団体と比較して低い水準を維持している。地方債の計画的な発行・管理や、基金の一定程度の確保など、引き続き健全な財政運営に努めていく。</t>
    <rPh sb="38" eb="39">
      <t>テン</t>
    </rPh>
    <rPh sb="44" eb="46">
      <t>レイワ</t>
    </rPh>
    <rPh sb="47" eb="49">
      <t>ネンド</t>
    </rPh>
    <rPh sb="54" eb="56">
      <t>オオガタ</t>
    </rPh>
    <rPh sb="56" eb="58">
      <t>ジギョウ</t>
    </rPh>
    <rPh sb="59" eb="61">
      <t>ジッシ</t>
    </rPh>
    <rPh sb="62" eb="63">
      <t>トモナ</t>
    </rPh>
    <rPh sb="64" eb="66">
      <t>ヒリツ</t>
    </rPh>
    <rPh sb="67" eb="69">
      <t>ジョウショウ</t>
    </rPh>
    <rPh sb="98" eb="100">
      <t>イジ</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</si>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</sst>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B6BF6CC-E33D-4FE9-8F1C-641B41BD713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4620-4C31-8899-03CB0665C2B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63846</c:v>
                </c:pt>
                <c:pt idx="1">
                  <c:v>65753</c:v>
                </c:pt>
                <c:pt idx="2">
                  <c:v>78070</c:v>
                </c:pt>
                <c:pt idx="3">
                  <c:v>76151</c:v>
                </c:pt>
                <c:pt idx="4">
                  <c:v>127399</c:v>
                </c:pt>
              </c:numCache>
            </c:numRef>
          </c:val>
          <c:smooth val="0"/>
          <c:extLst>
            <c:ext xmlns:c16="http://schemas.microsoft.com/office/drawing/2014/chart" uri="{C3380CC4-5D6E-409C-BE32-E72D297353CC}">
              <c16:uniqueId val="{00000001-4620-4C31-8899-03CB0665C2B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8.25</c:v>
                </c:pt>
                <c:pt idx="1">
                  <c:v>13.5</c:v>
                </c:pt>
                <c:pt idx="2">
                  <c:v>9.8000000000000007</c:v>
                </c:pt>
                <c:pt idx="3">
                  <c:v>6.81</c:v>
                </c:pt>
                <c:pt idx="4">
                  <c:v>10.93</c:v>
                </c:pt>
              </c:numCache>
            </c:numRef>
          </c:val>
          <c:extLst>
            <c:ext xmlns:c16="http://schemas.microsoft.com/office/drawing/2014/chart" uri="{C3380CC4-5D6E-409C-BE32-E72D297353CC}">
              <c16:uniqueId val="{00000000-DA22-4E17-8A9E-7D5E213CBA7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16.61</c:v>
                </c:pt>
                <c:pt idx="1">
                  <c:v>16.18</c:v>
                </c:pt>
                <c:pt idx="2">
                  <c:v>16.84</c:v>
                </c:pt>
                <c:pt idx="3">
                  <c:v>16.41</c:v>
                </c:pt>
                <c:pt idx="4">
                  <c:v>16.34</c:v>
                </c:pt>
              </c:numCache>
            </c:numRef>
          </c:val>
          <c:extLst>
            <c:ext xmlns:c16="http://schemas.microsoft.com/office/drawing/2014/chart" uri="{C3380CC4-5D6E-409C-BE32-E72D297353CC}">
              <c16:uniqueId val="{00000001-DA22-4E17-8A9E-7D5E213CBA7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10.91</c:v>
                </c:pt>
                <c:pt idx="1">
                  <c:v>7.82</c:v>
                </c:pt>
                <c:pt idx="2">
                  <c:v>-2.68</c:v>
                </c:pt>
                <c:pt idx="3">
                  <c:v>-3.32</c:v>
                </c:pt>
                <c:pt idx="4">
                  <c:v>4.32</c:v>
                </c:pt>
              </c:numCache>
            </c:numRef>
          </c:val>
          <c:smooth val="0"/>
          <c:extLst>
            <c:ext xmlns:c16="http://schemas.microsoft.com/office/drawing/2014/chart" uri="{C3380CC4-5D6E-409C-BE32-E72D297353CC}">
              <c16:uniqueId val="{00000002-DA22-4E17-8A9E-7D5E213CBA7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476-4504-A71C-5122D2D5D14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76-4504-A71C-5122D2D5D14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0.08</c:v>
                </c:pt>
                <c:pt idx="4">
                  <c:v>#N/A</c:v>
                </c:pt>
                <c:pt idx="5">
                  <c:v>0.13</c:v>
                </c:pt>
                <c:pt idx="6">
                  <c:v>#N/A</c:v>
                </c:pt>
                <c:pt idx="7">
                  <c:v>0.13</c:v>
                </c:pt>
                <c:pt idx="8">
                  <c:v>#N/A</c:v>
                </c:pt>
                <c:pt idx="9">
                  <c:v>0.15</c:v>
                </c:pt>
              </c:numCache>
            </c:numRef>
          </c:val>
          <c:extLst>
            <c:ext xmlns:c16="http://schemas.microsoft.com/office/drawing/2014/chart" uri="{C3380CC4-5D6E-409C-BE32-E72D297353CC}">
              <c16:uniqueId val="{00000002-6476-4504-A71C-5122D2D5D143}"/>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0.54</c:v>
                </c:pt>
                <c:pt idx="2">
                  <c:v>#N/A</c:v>
                </c:pt>
                <c:pt idx="3">
                  <c:v>0.84</c:v>
                </c:pt>
                <c:pt idx="4">
                  <c:v>#N/A</c:v>
                </c:pt>
                <c:pt idx="5">
                  <c:v>0.41</c:v>
                </c:pt>
                <c:pt idx="6">
                  <c:v>#N/A</c:v>
                </c:pt>
                <c:pt idx="7">
                  <c:v>0.01</c:v>
                </c:pt>
                <c:pt idx="8">
                  <c:v>#N/A</c:v>
                </c:pt>
                <c:pt idx="9">
                  <c:v>0.54</c:v>
                </c:pt>
              </c:numCache>
            </c:numRef>
          </c:val>
          <c:extLst>
            <c:ext xmlns:c16="http://schemas.microsoft.com/office/drawing/2014/chart" uri="{C3380CC4-5D6E-409C-BE32-E72D297353CC}">
              <c16:uniqueId val="{00000003-6476-4504-A71C-5122D2D5D143}"/>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0.52</c:v>
                </c:pt>
                <c:pt idx="2">
                  <c:v>#N/A</c:v>
                </c:pt>
                <c:pt idx="3">
                  <c:v>0.78</c:v>
                </c:pt>
                <c:pt idx="4">
                  <c:v>#N/A</c:v>
                </c:pt>
                <c:pt idx="5">
                  <c:v>1.43</c:v>
                </c:pt>
                <c:pt idx="6">
                  <c:v>#N/A</c:v>
                </c:pt>
                <c:pt idx="7">
                  <c:v>1.36</c:v>
                </c:pt>
                <c:pt idx="8">
                  <c:v>#N/A</c:v>
                </c:pt>
                <c:pt idx="9">
                  <c:v>1.3</c:v>
                </c:pt>
              </c:numCache>
            </c:numRef>
          </c:val>
          <c:extLst>
            <c:ext xmlns:c16="http://schemas.microsoft.com/office/drawing/2014/chart" uri="{C3380CC4-5D6E-409C-BE32-E72D297353CC}">
              <c16:uniqueId val="{00000004-6476-4504-A71C-5122D2D5D143}"/>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0.33</c:v>
                </c:pt>
                <c:pt idx="2">
                  <c:v>#N/A</c:v>
                </c:pt>
                <c:pt idx="3">
                  <c:v>0.27</c:v>
                </c:pt>
                <c:pt idx="4">
                  <c:v>#N/A</c:v>
                </c:pt>
                <c:pt idx="5">
                  <c:v>0.66</c:v>
                </c:pt>
                <c:pt idx="6">
                  <c:v>#N/A</c:v>
                </c:pt>
                <c:pt idx="7">
                  <c:v>1</c:v>
                </c:pt>
                <c:pt idx="8">
                  <c:v>#N/A</c:v>
                </c:pt>
                <c:pt idx="9">
                  <c:v>1.38</c:v>
                </c:pt>
              </c:numCache>
            </c:numRef>
          </c:val>
          <c:extLst>
            <c:ext xmlns:c16="http://schemas.microsoft.com/office/drawing/2014/chart" uri="{C3380CC4-5D6E-409C-BE32-E72D297353CC}">
              <c16:uniqueId val="{00000005-6476-4504-A71C-5122D2D5D143}"/>
            </c:ext>
          </c:extLst>
        </c:ser>
        <c:ser>
          <c:idx val="6"/>
          <c:order val="6"/>
          <c:tx>
            <c:strRef>
              <c:f>データシート!$A$33</c:f>
              <c:strCache>
                <c:ptCount val="1"/>
                <c:pt idx="0">
                  <c:v>国民健康保険診療所事業会計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4.42</c:v>
                </c:pt>
                <c:pt idx="2">
                  <c:v>#N/A</c:v>
                </c:pt>
                <c:pt idx="3">
                  <c:v>4.4800000000000004</c:v>
                </c:pt>
                <c:pt idx="4">
                  <c:v>#N/A</c:v>
                </c:pt>
                <c:pt idx="5">
                  <c:v>4.5599999999999996</c:v>
                </c:pt>
                <c:pt idx="6">
                  <c:v>#N/A</c:v>
                </c:pt>
                <c:pt idx="7">
                  <c:v>4.68</c:v>
                </c:pt>
                <c:pt idx="8">
                  <c:v>#N/A</c:v>
                </c:pt>
                <c:pt idx="9">
                  <c:v>4.78</c:v>
                </c:pt>
              </c:numCache>
            </c:numRef>
          </c:val>
          <c:extLst>
            <c:ext xmlns:c16="http://schemas.microsoft.com/office/drawing/2014/chart" uri="{C3380CC4-5D6E-409C-BE32-E72D297353CC}">
              <c16:uniqueId val="{00000006-6476-4504-A71C-5122D2D5D14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8.24</c:v>
                </c:pt>
                <c:pt idx="2">
                  <c:v>#N/A</c:v>
                </c:pt>
                <c:pt idx="3">
                  <c:v>13.49</c:v>
                </c:pt>
                <c:pt idx="4">
                  <c:v>#N/A</c:v>
                </c:pt>
                <c:pt idx="5">
                  <c:v>9.7899999999999991</c:v>
                </c:pt>
                <c:pt idx="6">
                  <c:v>#N/A</c:v>
                </c:pt>
                <c:pt idx="7">
                  <c:v>6.8</c:v>
                </c:pt>
                <c:pt idx="8">
                  <c:v>#N/A</c:v>
                </c:pt>
                <c:pt idx="9">
                  <c:v>10.92</c:v>
                </c:pt>
              </c:numCache>
            </c:numRef>
          </c:val>
          <c:extLst>
            <c:ext xmlns:c16="http://schemas.microsoft.com/office/drawing/2014/chart" uri="{C3380CC4-5D6E-409C-BE32-E72D297353CC}">
              <c16:uniqueId val="{00000007-6476-4504-A71C-5122D2D5D14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11.72</c:v>
                </c:pt>
                <c:pt idx="2">
                  <c:v>#N/A</c:v>
                </c:pt>
                <c:pt idx="3">
                  <c:v>12.11</c:v>
                </c:pt>
                <c:pt idx="4">
                  <c:v>#N/A</c:v>
                </c:pt>
                <c:pt idx="5">
                  <c:v>12.69</c:v>
                </c:pt>
                <c:pt idx="6">
                  <c:v>#N/A</c:v>
                </c:pt>
                <c:pt idx="7">
                  <c:v>12.73</c:v>
                </c:pt>
                <c:pt idx="8">
                  <c:v>#N/A</c:v>
                </c:pt>
                <c:pt idx="9">
                  <c:v>12.4</c:v>
                </c:pt>
              </c:numCache>
            </c:numRef>
          </c:val>
          <c:extLst>
            <c:ext xmlns:c16="http://schemas.microsoft.com/office/drawing/2014/chart" uri="{C3380CC4-5D6E-409C-BE32-E72D297353CC}">
              <c16:uniqueId val="{00000008-6476-4504-A71C-5122D2D5D14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17.32</c:v>
                </c:pt>
                <c:pt idx="2">
                  <c:v>#N/A</c:v>
                </c:pt>
                <c:pt idx="3">
                  <c:v>17.7</c:v>
                </c:pt>
                <c:pt idx="4">
                  <c:v>#N/A</c:v>
                </c:pt>
                <c:pt idx="5">
                  <c:v>19.260000000000002</c:v>
                </c:pt>
                <c:pt idx="6">
                  <c:v>#N/A</c:v>
                </c:pt>
                <c:pt idx="7">
                  <c:v>19.809999999999999</c:v>
                </c:pt>
                <c:pt idx="8">
                  <c:v>#N/A</c:v>
                </c:pt>
                <c:pt idx="9">
                  <c:v>20.04</c:v>
                </c:pt>
              </c:numCache>
            </c:numRef>
          </c:val>
          <c:extLst>
            <c:ext xmlns:c16="http://schemas.microsoft.com/office/drawing/2014/chart" uri="{C3380CC4-5D6E-409C-BE32-E72D297353CC}">
              <c16:uniqueId val="{00000009-6476-4504-A71C-5122D2D5D14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3506</c:v>
                </c:pt>
                <c:pt idx="5">
                  <c:v>3462</c:v>
                </c:pt>
                <c:pt idx="8">
                  <c:v>3322</c:v>
                </c:pt>
                <c:pt idx="11">
                  <c:v>3221</c:v>
                </c:pt>
                <c:pt idx="14">
                  <c:v>3083</c:v>
                </c:pt>
              </c:numCache>
            </c:numRef>
          </c:val>
          <c:extLst>
            <c:ext xmlns:c16="http://schemas.microsoft.com/office/drawing/2014/chart" uri="{C3380CC4-5D6E-409C-BE32-E72D297353CC}">
              <c16:uniqueId val="{00000000-1409-4153-AED7-6780CEF01C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409-4153-AED7-6780CEF01C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409-4153-AED7-6780CEF01C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09-4153-AED7-6780CEF01C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595</c:v>
                </c:pt>
                <c:pt idx="3">
                  <c:v>861</c:v>
                </c:pt>
                <c:pt idx="6">
                  <c:v>844</c:v>
                </c:pt>
                <c:pt idx="9">
                  <c:v>894</c:v>
                </c:pt>
                <c:pt idx="12">
                  <c:v>845</c:v>
                </c:pt>
              </c:numCache>
            </c:numRef>
          </c:val>
          <c:extLst>
            <c:ext xmlns:c16="http://schemas.microsoft.com/office/drawing/2014/chart" uri="{C3380CC4-5D6E-409C-BE32-E72D297353CC}">
              <c16:uniqueId val="{00000004-1409-4153-AED7-6780CEF01C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09-4153-AED7-6780CEF01C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409-4153-AED7-6780CEF01C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2748</c:v>
                </c:pt>
                <c:pt idx="3">
                  <c:v>2613</c:v>
                </c:pt>
                <c:pt idx="6">
                  <c:v>2609</c:v>
                </c:pt>
                <c:pt idx="9">
                  <c:v>2652</c:v>
                </c:pt>
                <c:pt idx="12">
                  <c:v>2735</c:v>
                </c:pt>
              </c:numCache>
            </c:numRef>
          </c:val>
          <c:extLst>
            <c:ext xmlns:c16="http://schemas.microsoft.com/office/drawing/2014/chart" uri="{C3380CC4-5D6E-409C-BE32-E72D297353CC}">
              <c16:uniqueId val="{00000007-1409-4153-AED7-6780CEF01C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-163</c:v>
                </c:pt>
                <c:pt idx="2">
                  <c:v>#N/A</c:v>
                </c:pt>
                <c:pt idx="3">
                  <c:v>#N/A</c:v>
                </c:pt>
                <c:pt idx="4">
                  <c:v>12</c:v>
                </c:pt>
                <c:pt idx="5">
                  <c:v>#N/A</c:v>
                </c:pt>
                <c:pt idx="6">
                  <c:v>#N/A</c:v>
                </c:pt>
                <c:pt idx="7">
                  <c:v>131</c:v>
                </c:pt>
                <c:pt idx="8">
                  <c:v>#N/A</c:v>
                </c:pt>
                <c:pt idx="9">
                  <c:v>#N/A</c:v>
                </c:pt>
                <c:pt idx="10">
                  <c:v>325</c:v>
                </c:pt>
                <c:pt idx="11">
                  <c:v>#N/A</c:v>
                </c:pt>
                <c:pt idx="12">
                  <c:v>#N/A</c:v>
                </c:pt>
                <c:pt idx="13">
                  <c:v>497</c:v>
                </c:pt>
                <c:pt idx="14">
                  <c:v>#N/A</c:v>
                </c:pt>
              </c:numCache>
            </c:numRef>
          </c:val>
          <c:smooth val="0"/>
          <c:extLst>
            <c:ext xmlns:c16="http://schemas.microsoft.com/office/drawing/2014/chart" uri="{C3380CC4-5D6E-409C-BE32-E72D297353CC}">
              <c16:uniqueId val="{00000008-1409-4153-AED7-6780CEF01C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28520</c:v>
                </c:pt>
                <c:pt idx="5">
                  <c:v>27685</c:v>
                </c:pt>
                <c:pt idx="8">
                  <c:v>26087</c:v>
                </c:pt>
                <c:pt idx="11">
                  <c:v>24157</c:v>
                </c:pt>
                <c:pt idx="14">
                  <c:v>24086</c:v>
                </c:pt>
              </c:numCache>
            </c:numRef>
          </c:val>
          <c:extLst>
            <c:ext xmlns:c16="http://schemas.microsoft.com/office/drawing/2014/chart" uri="{C3380CC4-5D6E-409C-BE32-E72D297353CC}">
              <c16:uniqueId val="{00000000-FD68-4CEB-9312-326B07601F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3787</c:v>
                </c:pt>
                <c:pt idx="5">
                  <c:v>2827</c:v>
                </c:pt>
                <c:pt idx="8">
                  <c:v>2138</c:v>
                </c:pt>
                <c:pt idx="11">
                  <c:v>1421</c:v>
                </c:pt>
                <c:pt idx="14">
                  <c:v>1235</c:v>
                </c:pt>
              </c:numCache>
            </c:numRef>
          </c:val>
          <c:extLst>
            <c:ext xmlns:c16="http://schemas.microsoft.com/office/drawing/2014/chart" uri="{C3380CC4-5D6E-409C-BE32-E72D297353CC}">
              <c16:uniqueId val="{00000001-FD68-4CEB-9312-326B07601F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15820</c:v>
                </c:pt>
                <c:pt idx="5">
                  <c:v>16991</c:v>
                </c:pt>
                <c:pt idx="8">
                  <c:v>18288</c:v>
                </c:pt>
                <c:pt idx="11">
                  <c:v>19289</c:v>
                </c:pt>
                <c:pt idx="14">
                  <c:v>18750</c:v>
                </c:pt>
              </c:numCache>
            </c:numRef>
          </c:val>
          <c:extLst>
            <c:ext xmlns:c16="http://schemas.microsoft.com/office/drawing/2014/chart" uri="{C3380CC4-5D6E-409C-BE32-E72D297353CC}">
              <c16:uniqueId val="{00000002-FD68-4CEB-9312-326B07601F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68-4CEB-9312-326B07601F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68-4CEB-9312-326B07601F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319</c:v>
                </c:pt>
                <c:pt idx="3">
                  <c:v>0</c:v>
                </c:pt>
                <c:pt idx="6">
                  <c:v>0</c:v>
                </c:pt>
                <c:pt idx="9">
                  <c:v>0</c:v>
                </c:pt>
                <c:pt idx="12">
                  <c:v>0</c:v>
                </c:pt>
              </c:numCache>
            </c:numRef>
          </c:val>
          <c:extLst>
            <c:ext xmlns:c16="http://schemas.microsoft.com/office/drawing/2014/chart" uri="{C3380CC4-5D6E-409C-BE32-E72D297353CC}">
              <c16:uniqueId val="{00000005-FD68-4CEB-9312-326B07601F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5644</c:v>
                </c:pt>
                <c:pt idx="3">
                  <c:v>5601</c:v>
                </c:pt>
                <c:pt idx="6">
                  <c:v>5583</c:v>
                </c:pt>
                <c:pt idx="9">
                  <c:v>5496</c:v>
                </c:pt>
                <c:pt idx="12">
                  <c:v>5691</c:v>
                </c:pt>
              </c:numCache>
            </c:numRef>
          </c:val>
          <c:extLst>
            <c:ext xmlns:c16="http://schemas.microsoft.com/office/drawing/2014/chart" uri="{C3380CC4-5D6E-409C-BE32-E72D297353CC}">
              <c16:uniqueId val="{00000006-FD68-4CEB-9312-326B07601F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D68-4CEB-9312-326B07601F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8285</c:v>
                </c:pt>
                <c:pt idx="3">
                  <c:v>8344</c:v>
                </c:pt>
                <c:pt idx="6">
                  <c:v>7897</c:v>
                </c:pt>
                <c:pt idx="9">
                  <c:v>8125</c:v>
                </c:pt>
                <c:pt idx="12">
                  <c:v>7118</c:v>
                </c:pt>
              </c:numCache>
            </c:numRef>
          </c:val>
          <c:extLst>
            <c:ext xmlns:c16="http://schemas.microsoft.com/office/drawing/2014/chart" uri="{C3380CC4-5D6E-409C-BE32-E72D297353CC}">
              <c16:uniqueId val="{00000008-FD68-4CEB-9312-326B07601F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68-4CEB-9312-326B07601F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26179</c:v>
                </c:pt>
                <c:pt idx="3">
                  <c:v>25773</c:v>
                </c:pt>
                <c:pt idx="6">
                  <c:v>24811</c:v>
                </c:pt>
                <c:pt idx="9">
                  <c:v>23820</c:v>
                </c:pt>
                <c:pt idx="12">
                  <c:v>25030</c:v>
                </c:pt>
              </c:numCache>
            </c:numRef>
          </c:val>
          <c:extLst>
            <c:ext xmlns:c16="http://schemas.microsoft.com/office/drawing/2014/chart" uri="{C3380CC4-5D6E-409C-BE32-E72D297353CC}">
              <c16:uniqueId val="{0000000A-FD68-4CEB-9312-326B07601F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D68-4CEB-9312-326B07601F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2956</c:v>
                </c:pt>
                <c:pt idx="1">
                  <c:v>2892</c:v>
                </c:pt>
                <c:pt idx="2">
                  <c:v>2914</c:v>
                </c:pt>
              </c:numCache>
            </c:numRef>
          </c:val>
          <c:extLst>
            <c:ext xmlns:c16="http://schemas.microsoft.com/office/drawing/2014/chart" uri="{C3380CC4-5D6E-409C-BE32-E72D297353CC}">
              <c16:uniqueId val="{00000000-77BC-4638-B32C-671345C9BCA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2502</c:v>
                </c:pt>
                <c:pt idx="1">
                  <c:v>2599</c:v>
                </c:pt>
                <c:pt idx="2">
                  <c:v>2722</c:v>
                </c:pt>
              </c:numCache>
            </c:numRef>
          </c:val>
          <c:extLst>
            <c:ext xmlns:c16="http://schemas.microsoft.com/office/drawing/2014/chart" uri="{C3380CC4-5D6E-409C-BE32-E72D297353CC}">
              <c16:uniqueId val="{00000001-77BC-4638-B32C-671345C9BCA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14717</c:v>
                </c:pt>
                <c:pt idx="1">
                  <c:v>15657</c:v>
                </c:pt>
                <c:pt idx="2">
                  <c:v>15249</c:v>
                </c:pt>
              </c:numCache>
            </c:numRef>
          </c:val>
          <c:extLst>
            <c:ext xmlns:c16="http://schemas.microsoft.com/office/drawing/2014/chart" uri="{C3380CC4-5D6E-409C-BE32-E72D297353CC}">
              <c16:uniqueId val="{00000002-77BC-4638-B32C-671345C9BCA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{144CF71F-2C26-47EE-9C0C-70FFADB3083C}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D3-4F00-AE0B-90956296FE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{0A6F7BBA-3F56-4357-8F89-DD65F2EF1D3D}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D3-4F00-AE0B-90956296FE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{411B0DBA-7AB3-4A4B-AE66-543C5BECFEA9}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D3-4F00-AE0B-90956296FE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{AE2A46C8-B575-4B82-BF60-4F81EE16132E}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D3-4F00-AE0B-90956296FE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{09689A54-9500-4F41-B34C-ABF0D343FD16}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D3-4F00-AE0B-90956296FE5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{F22AAE90-6F25-40EC-ACA9-9852569AA567}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D3-4F00-AE0B-90956296FE5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{268C82BE-A703-436E-B995-72E9AE66BC2D}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D3-4F00-AE0B-90956296FE5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{07F8F40B-5245-4D7A-A5E3-6B091DC99569}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D3-4F00-AE0B-90956296FE5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{CD31C32A-DB42-4D04-94FC-2697667F1BDC}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D3-4F00-AE0B-90956296FE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64.599999999999994</c:v>
                </c:pt>
                <c:pt idx="16">
                  <c:v>66.099999999999994</c:v>
                </c:pt>
                <c:pt idx="24">
                  <c:v>67.5</c:v>
                </c:pt>
                <c:pt idx="32">
                  <c:v>68.3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CD3-4F00-AE0B-90956296FE5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{BF0C4BD3-C941-4F89-B545-72C509A02F06}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D3-4F00-AE0B-90956296FE5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{4938F3EC-47F0-49BD-8124-DDE70A8A58A0}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D3-4F00-AE0B-90956296FE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{8114C527-9359-48C3-B6BC-0884CDFE1540}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D3-4F00-AE0B-90956296FE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{A516FACA-309C-40EB-8F78-081109DF6D01}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D3-4F00-AE0B-90956296FE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{A944EAEB-B58E-4957-BFBD-5FF11558F0FE}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D3-4F00-AE0B-90956296FE5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{C245C76C-94C1-423E-B7BE-08F76BF28255}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D3-4F00-AE0B-90956296FE5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{D3C64AD2-642D-4011-B14D-760A4416BFD5}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D3-4F00-AE0B-90956296FE5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{6988BE00-62EB-43F6-B8AF-19D449358BDA}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D3-4F00-AE0B-90956296FE5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{EC5BE595-A5C2-466D-AE6D-8D09E72E4BF2}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D3-4F00-AE0B-90956296FE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CD3-4F00-AE0B-90956296FE52}"/>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{CE3E08E5-3561-42AF-BBB4-FB0B20624262}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C38-4834-917C-44931D31AD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{7D0C2465-629F-4F51-B090-791611B246C8}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38-4834-917C-44931D31AD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{68AC4359-6231-4D45-BCB6-37CB40F22E29}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38-4834-917C-44931D31AD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{C21F5E94-507E-477D-B914-9A41FAE9C80C}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38-4834-917C-44931D31AD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{112C7BCC-B7FC-4A78-A070-2A2BB8F62F71}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38-4834-917C-44931D31ADE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{9D48B5DD-3D4E-4946-A969-7B26F057182A}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C38-4834-917C-44931D31ADE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{EBC70333-EEF2-4046-81CD-E12D1A81C66C}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C38-4834-917C-44931D31ADE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{8FE8157E-D01D-40D9-84B1-CD6E5640CC90}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C38-4834-917C-44931D31ADE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{CAC88F63-0C67-49D5-948B-6F6703C89BB6}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C38-4834-917C-44931D31AD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0.3</c:v>
                </c:pt>
                <c:pt idx="16">
                  <c:v>0</c:v>
                </c:pt>
                <c:pt idx="24">
                  <c:v>1</c:v>
                </c:pt>
                <c:pt idx="32">
                  <c:v>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C38-4834-917C-44931D31ADE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{3B243A2F-CA93-4D4A-87E6-63FEB03DA8BE}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C38-4834-917C-44931D31ADE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{C3EDFB54-4DFA-46FF-B828-53B7D5918322}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38-4834-917C-44931D31AD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{9B7EDFDD-9126-4F27-A549-CD72C1D234C7}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38-4834-917C-44931D31AD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{33B661A9-8CE2-4F41-A170-5400F44A139A}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38-4834-917C-44931D31AD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{2074E7C7-218D-4874-8667-6228F5DAA778}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38-4834-917C-44931D31ADE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{FAB21416-10C3-4F90-86F8-BF77BD8343B9}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C38-4834-917C-44931D31ADE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{CA08ED3E-495B-4CC0-A97E-F3406974657C}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C38-4834-917C-44931D31ADE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{35641FAB-3CB4-4447-9378-81087ACDF7F3}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C38-4834-917C-44931D31ADE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{9F8B63CE-7E6C-4C06-80C6-80AA6F0713B7}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C38-4834-917C-44931D31AD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3C38-4834-917C-44931D31ADE1}"/>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46,054
44,768
504.24
35,132,941
32,716,644
1,948,520
17,829,650
25,029,525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令和６年度の財政力指数は類似団体平均の</a:t>
          </a:r>
          <a:r>
            <a:rPr kumimoji="1" lang="en-US" altLang="ja-JP" sz="1300">
              <a:latin typeface="ＭＳ Ｐゴシック" panose="020B0600070205080204" pitchFamily="50" charset="-128"/>
              <a:ea typeface="ＭＳ Ｐゴシック" panose="020B0600070205080204" pitchFamily="50" charset="-128"/>
            </a:rPr>
            <a:t>0.54</a:t>
          </a:r>
          <a:r>
            <a:rPr kumimoji="1" lang="ja-JP" altLang="en-US" sz="1300">
              <a:latin typeface="ＭＳ Ｐゴシック" panose="020B0600070205080204" pitchFamily="50" charset="-128"/>
              <a:ea typeface="ＭＳ Ｐゴシック" panose="020B0600070205080204" pitchFamily="50" charset="-128"/>
            </a:rPr>
            <a:t>を大きく下回った</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となっている。市税収入においては前年度比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％の減とほぼ横ばいなものの、当市の規模に対して未だ施設が多い状況で、思うような歳出削減ができなかったことが大きな要因である。</a:t>
          </a:r>
        </a:p>
        <a:p>
          <a:r>
            <a:rPr kumimoji="1" lang="ja-JP" altLang="en-US" sz="1300">
              <a:latin typeface="ＭＳ Ｐゴシック" panose="020B0600070205080204" pitchFamily="50" charset="-128"/>
              <a:ea typeface="ＭＳ Ｐゴシック" panose="020B0600070205080204" pitchFamily="50" charset="-128"/>
            </a:rPr>
            <a:t>今後は、施設の統合や地元への払い下げを行いスリム化を進め歳出削減に努めるのはもちろんのこと、これまで以上に企業誘致や移住定住政策に力を入れ、市税収入の確保に努め、財政力の向上を図る。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105833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866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85725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8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85725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7002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令和６年度は前年度と同じく</a:t>
          </a:r>
          <a:r>
            <a:rPr kumimoji="1" lang="en-US" altLang="ja-JP" sz="1300">
              <a:latin typeface="ＭＳ Ｐゴシック" panose="020B0600070205080204" pitchFamily="50" charset="-128"/>
              <a:ea typeface="ＭＳ Ｐゴシック" panose="020B0600070205080204" pitchFamily="50" charset="-128"/>
            </a:rPr>
            <a:t>90.4</a:t>
          </a:r>
          <a:r>
            <a:rPr kumimoji="1" lang="ja-JP" altLang="en-US" sz="1300">
              <a:latin typeface="ＭＳ Ｐゴシック" panose="020B0600070205080204" pitchFamily="50" charset="-128"/>
              <a:ea typeface="ＭＳ Ｐゴシック" panose="020B0600070205080204" pitchFamily="50" charset="-128"/>
            </a:rPr>
            <a:t>％で、依然、類似団体平均と比較すると低い。</a:t>
          </a:r>
        </a:p>
        <a:p>
          <a:r>
            <a:rPr kumimoji="1" lang="ja-JP" altLang="en-US" sz="1300">
              <a:latin typeface="ＭＳ Ｐゴシック" panose="020B0600070205080204" pitchFamily="50" charset="-128"/>
              <a:ea typeface="ＭＳ Ｐゴシック" panose="020B0600070205080204" pitchFamily="50" charset="-128"/>
            </a:rPr>
            <a:t>分母となる経常一般財源総額等は、地方税、地方交付税が昨年度比でやや上昇したが、臨時財政対策債等の減少により同水準にとどまった。</a:t>
          </a:r>
        </a:p>
        <a:p>
          <a:r>
            <a:rPr kumimoji="1" lang="ja-JP" altLang="en-US" sz="1300">
              <a:latin typeface="ＭＳ Ｐゴシック" panose="020B0600070205080204" pitchFamily="50" charset="-128"/>
              <a:ea typeface="ＭＳ Ｐゴシック" panose="020B0600070205080204" pitchFamily="50" charset="-128"/>
            </a:rPr>
            <a:t>今後も、職員の適正配置、施設の統廃合などを実施し義務的経費の削減に努めるとともに、特別会計･公営企業会計も含めた事業の見直しに努める。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25823</xdr:rowOff>
    </xdr:from>
    <xdr:to>
      <xdr:col>23</xdr:col>
      <xdr:colOff>133350</xdr:colOff>
      <xdr:row>63</xdr:row>
      <xdr:rowOff>25823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271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127423</xdr:rowOff>
    </xdr:from>
    <xdr:to>
      <xdr:col>19</xdr:col>
      <xdr:colOff>133350</xdr:colOff>
      <xdr:row>63</xdr:row>
      <xdr:rowOff>25823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8587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167217</xdr:rowOff>
    </xdr:from>
    <xdr:to>
      <xdr:col>15</xdr:col>
      <xdr:colOff>82550</xdr:colOff>
      <xdr:row>61</xdr:row>
      <xdr:rowOff>127423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11317"/>
          <a:ext cx="889000" cy="47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167217</xdr:rowOff>
    </xdr:from>
    <xdr:to>
      <xdr:col>11</xdr:col>
      <xdr:colOff>31750</xdr:colOff>
      <xdr:row>61</xdr:row>
      <xdr:rowOff>46990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1131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146473</xdr:rowOff>
    </xdr:from>
    <xdr:to>
      <xdr:col>23</xdr:col>
      <xdr:colOff>184150</xdr:colOff>
      <xdr:row>63</xdr:row>
      <xdr:rowOff>76623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163000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146473</xdr:rowOff>
    </xdr:from>
    <xdr:to>
      <xdr:col>19</xdr:col>
      <xdr:colOff>184150</xdr:colOff>
      <xdr:row>63</xdr:row>
      <xdr:rowOff>76623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86800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4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76623</xdr:rowOff>
    </xdr:from>
    <xdr:to>
      <xdr:col>15</xdr:col>
      <xdr:colOff>133350</xdr:colOff>
      <xdr:row>62</xdr:row>
      <xdr:rowOff>6773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16950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116417</xdr:rowOff>
    </xdr:from>
    <xdr:to>
      <xdr:col>11</xdr:col>
      <xdr:colOff>82550</xdr:colOff>
      <xdr:row>59</xdr:row>
      <xdr:rowOff>46567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6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56744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2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167640</xdr:rowOff>
    </xdr:from>
    <xdr:to>
      <xdr:col>7</xdr:col>
      <xdr:colOff>31750</xdr:colOff>
      <xdr:row>61</xdr:row>
      <xdr:rowOff>97790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107967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[236,419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指定管理者制度導入や施設の統廃合により人件費・物件費等の削減を行っているが、依然として類似団体平均と比較して大きく上回っている。</a:t>
          </a:r>
        </a:p>
        <a:p>
          <a:r>
            <a:rPr kumimoji="1" lang="ja-JP" altLang="en-US" sz="1300">
              <a:latin typeface="ＭＳ Ｐゴシック" panose="020B0600070205080204" pitchFamily="50" charset="-128"/>
              <a:ea typeface="ＭＳ Ｐゴシック" panose="020B0600070205080204" pitchFamily="50" charset="-128"/>
            </a:rPr>
            <a:t>今後も引き続き職員定数の適正化や公共施設の適正配置に取り組み、住民サービスの向上と維持管理経費の削減に努める。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41166</xdr:rowOff>
    </xdr:from>
    <xdr:to>
      <xdr:col>23</xdr:col>
      <xdr:colOff>133350</xdr:colOff>
      <xdr:row>84</xdr:row>
      <xdr:rowOff>137658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42966"/>
          <a:ext cx="838200" cy="9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27442</xdr:rowOff>
    </xdr:from>
    <xdr:to>
      <xdr:col>19</xdr:col>
      <xdr:colOff>133350</xdr:colOff>
      <xdr:row>84</xdr:row>
      <xdr:rowOff>41166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29242"/>
          <a:ext cx="889000" cy="1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146723</xdr:rowOff>
    </xdr:from>
    <xdr:to>
      <xdr:col>15</xdr:col>
      <xdr:colOff>82550</xdr:colOff>
      <xdr:row>84</xdr:row>
      <xdr:rowOff>27442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77073"/>
          <a:ext cx="889000" cy="5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96847</xdr:rowOff>
    </xdr:from>
    <xdr:to>
      <xdr:col>11</xdr:col>
      <xdr:colOff>31750</xdr:colOff>
      <xdr:row>83</xdr:row>
      <xdr:rowOff>146723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27197"/>
          <a:ext cx="889000" cy="4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86858</xdr:rowOff>
    </xdr:from>
    <xdr:to>
      <xdr:col>23</xdr:col>
      <xdr:colOff>184150</xdr:colOff>
      <xdr:row>85</xdr:row>
      <xdr:rowOff>17008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8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58935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6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161816</xdr:rowOff>
    </xdr:from>
    <xdr:to>
      <xdr:col>19</xdr:col>
      <xdr:colOff>184150</xdr:colOff>
      <xdr:row>84</xdr:row>
      <xdr:rowOff>91966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9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76743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78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148092</xdr:rowOff>
    </xdr:from>
    <xdr:to>
      <xdr:col>15</xdr:col>
      <xdr:colOff>133350</xdr:colOff>
      <xdr:row>84</xdr:row>
      <xdr:rowOff>78242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7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63019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6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95923</xdr:rowOff>
    </xdr:from>
    <xdr:to>
      <xdr:col>11</xdr:col>
      <xdr:colOff>82550</xdr:colOff>
      <xdr:row>84</xdr:row>
      <xdr:rowOff>26073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2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10850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1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46047</xdr:rowOff>
    </xdr:from>
    <xdr:to>
      <xdr:col>7</xdr:col>
      <xdr:colOff>31750</xdr:colOff>
      <xdr:row>83</xdr:row>
      <xdr:rowOff>147647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7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132424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6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をベースに給与改定を行っているため、全国平均とほぼ同程度の給与水準となっている。今後も人事評価制度を実施し、実績・能力に応じた評価を行い、組織全体の業務・効率を高め、給与へ反映するよ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84</xdr:row>
      <xdr:rowOff>168729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5360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14514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705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8776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86</xdr:row>
      <xdr:rowOff>67129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084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市町村合併により、職員数の適正化に向け新規採用の抑制、組織再編、公共施設の統廃合などを行ってきたが、依然、類似団体平均と比較しても職員数が多い状況にある。第４次恵那市職員適正化計画では、令和７年度までに</a:t>
          </a:r>
          <a:r>
            <a:rPr kumimoji="1" lang="en-US" altLang="ja-JP" sz="1300">
              <a:latin typeface="ＭＳ Ｐゴシック" panose="020B0600070205080204" pitchFamily="50" charset="-128"/>
              <a:ea typeface="ＭＳ Ｐゴシック" panose="020B0600070205080204" pitchFamily="50" charset="-128"/>
            </a:rPr>
            <a:t>639</a:t>
          </a:r>
          <a:r>
            <a:rPr kumimoji="1" lang="ja-JP" altLang="en-US" sz="1300">
              <a:latin typeface="ＭＳ Ｐゴシック" panose="020B0600070205080204" pitchFamily="50" charset="-128"/>
              <a:ea typeface="ＭＳ Ｐゴシック" panose="020B0600070205080204" pitchFamily="50" charset="-128"/>
            </a:rPr>
            <a:t>人に削減するという目標を設定したが、令和６年４月１日現在で</a:t>
          </a:r>
          <a:r>
            <a:rPr kumimoji="1" lang="en-US" altLang="ja-JP" sz="1300">
              <a:latin typeface="ＭＳ Ｐゴシック" panose="020B0600070205080204" pitchFamily="50" charset="-128"/>
              <a:ea typeface="ＭＳ Ｐゴシック" panose="020B0600070205080204" pitchFamily="50" charset="-128"/>
            </a:rPr>
            <a:t>621</a:t>
          </a:r>
          <a:r>
            <a:rPr kumimoji="1" lang="ja-JP" altLang="en-US" sz="1300">
              <a:latin typeface="ＭＳ Ｐゴシック" panose="020B0600070205080204" pitchFamily="50" charset="-128"/>
              <a:ea typeface="ＭＳ Ｐゴシック" panose="020B0600070205080204" pitchFamily="50" charset="-128"/>
            </a:rPr>
            <a:t>人となっており、目標人数を下回る結果となっている。今後も引き続き人口に見合った職員数の適正化に努める。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17780</xdr:rowOff>
    </xdr:from>
    <xdr:to>
      <xdr:col>81</xdr:col>
      <xdr:colOff>44450</xdr:colOff>
      <xdr:row>63</xdr:row>
      <xdr:rowOff>56848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19130"/>
          <a:ext cx="8382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170845</xdr:rowOff>
    </xdr:from>
    <xdr:to>
      <xdr:col>77</xdr:col>
      <xdr:colOff>44450</xdr:colOff>
      <xdr:row>63</xdr:row>
      <xdr:rowOff>17780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00745"/>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170845</xdr:rowOff>
    </xdr:from>
    <xdr:to>
      <xdr:col>72</xdr:col>
      <xdr:colOff>203200</xdr:colOff>
      <xdr:row>63</xdr:row>
      <xdr:rowOff>8588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800745"/>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161653</xdr:rowOff>
    </xdr:from>
    <xdr:to>
      <xdr:col>68</xdr:col>
      <xdr:colOff>152400</xdr:colOff>
      <xdr:row>63</xdr:row>
      <xdr:rowOff>8588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91553"/>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6048</xdr:rowOff>
    </xdr:from>
    <xdr:to>
      <xdr:col>81</xdr:col>
      <xdr:colOff>95250</xdr:colOff>
      <xdr:row>63</xdr:row>
      <xdr:rowOff>107648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0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149575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7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138430</xdr:rowOff>
    </xdr:from>
    <xdr:to>
      <xdr:col>77</xdr:col>
      <xdr:colOff>95250</xdr:colOff>
      <xdr:row>63</xdr:row>
      <xdr:rowOff>68580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53357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120045</xdr:rowOff>
    </xdr:from>
    <xdr:to>
      <xdr:col>73</xdr:col>
      <xdr:colOff>44450</xdr:colOff>
      <xdr:row>63</xdr:row>
      <xdr:rowOff>50195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4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34972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36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129238</xdr:rowOff>
    </xdr:from>
    <xdr:to>
      <xdr:col>68</xdr:col>
      <xdr:colOff>203200</xdr:colOff>
      <xdr:row>63</xdr:row>
      <xdr:rowOff>59388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5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44165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4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110853</xdr:rowOff>
    </xdr:from>
    <xdr:to>
      <xdr:col>64</xdr:col>
      <xdr:colOff>152400</xdr:colOff>
      <xdr:row>63</xdr:row>
      <xdr:rowOff>41003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25780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27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令和４年度までは繰上償還を実施したことにより年々減少していたが、令和６年度は臨時財政対策債発行額の減少等により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％に増加した。今後は人口減少や少子高齢化が進むことに伴う市税等の減少や、合併特例債の元金償還のピークが見込まれるため、より一層、計画的な発行管理を行い、健全経営に努める。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120142</xdr:rowOff>
    </xdr:from>
    <xdr:to>
      <xdr:col>81</xdr:col>
      <xdr:colOff>44450</xdr:colOff>
      <xdr:row>44</xdr:row>
      <xdr:rowOff>165100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463792"/>
          <a:ext cx="0" cy="12451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35069</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620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120142</xdr:rowOff>
    </xdr:from>
    <xdr:to>
      <xdr:col>81</xdr:col>
      <xdr:colOff>133350</xdr:colOff>
      <xdr:row>37</xdr:row>
      <xdr:rowOff>120142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463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120142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6357620"/>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164101</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70221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20574</xdr:rowOff>
    </xdr:from>
    <xdr:to>
      <xdr:col>81</xdr:col>
      <xdr:colOff>95250</xdr:colOff>
      <xdr:row>41</xdr:row>
      <xdr:rowOff>122174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88900</xdr:rowOff>
    </xdr:from>
    <xdr:to>
      <xdr:col>77</xdr:col>
      <xdr:colOff>44450</xdr:colOff>
      <xdr:row>37</xdr:row>
      <xdr:rowOff>13970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62611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10922</xdr:rowOff>
    </xdr:from>
    <xdr:to>
      <xdr:col>77</xdr:col>
      <xdr:colOff>95250</xdr:colOff>
      <xdr:row>41</xdr:row>
      <xdr:rowOff>112522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97299</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712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88900</xdr:rowOff>
    </xdr:from>
    <xdr:to>
      <xdr:col>72</xdr:col>
      <xdr:colOff>203200</xdr:colOff>
      <xdr:row>36</xdr:row>
      <xdr:rowOff>117856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626110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163068</xdr:rowOff>
    </xdr:from>
    <xdr:to>
      <xdr:col>73</xdr:col>
      <xdr:colOff>44450</xdr:colOff>
      <xdr:row>41</xdr:row>
      <xdr:rowOff>93218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77995</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117856</xdr:rowOff>
    </xdr:from>
    <xdr:to>
      <xdr:col>68</xdr:col>
      <xdr:colOff>152400</xdr:colOff>
      <xdr:row>37</xdr:row>
      <xdr:rowOff>13970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629005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69342</xdr:rowOff>
    </xdr:from>
    <xdr:to>
      <xdr:col>81</xdr:col>
      <xdr:colOff>95250</xdr:colOff>
      <xdr:row>37</xdr:row>
      <xdr:rowOff>170942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162069</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63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38100</xdr:rowOff>
    </xdr:from>
    <xdr:to>
      <xdr:col>73</xdr:col>
      <xdr:colOff>44450</xdr:colOff>
      <xdr:row>36</xdr:row>
      <xdr:rowOff>139700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149877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67056</xdr:rowOff>
    </xdr:from>
    <xdr:to>
      <xdr:col>68</xdr:col>
      <xdr:colOff>203200</xdr:colOff>
      <xdr:row>36</xdr:row>
      <xdr:rowOff>168656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7383</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134620</xdr:rowOff>
    </xdr:from>
    <xdr:to>
      <xdr:col>64</xdr:col>
      <xdr:colOff>152400</xdr:colOff>
      <xdr:row>37</xdr:row>
      <xdr:rowOff>64770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74947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地方債の償還完了や繰上償還で地方債の現在高が下がったことにより、今年度も算定されていない。今後も義務的経費の削減を進め、財政の健全化に努める。</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46,054
44,768
504.24
35,132,941
32,716,644
1,948,520
17,829,650
25,029,525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％上回っている。今後も職員の適正配置を行い、人件費関係経費全体の抑制に努める。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107950</xdr:rowOff>
    </xdr:from>
    <xdr:to>
      <xdr:col>24</xdr:col>
      <xdr:colOff>25400</xdr:colOff>
      <xdr:row>37</xdr:row>
      <xdr:rowOff>168910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16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982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54610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2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118110</xdr:rowOff>
    </xdr:from>
    <xdr:to>
      <xdr:col>24</xdr:col>
      <xdr:colOff>76200</xdr:colOff>
      <xdr:row>38</xdr:row>
      <xdr:rowOff>48260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90187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57150</xdr:rowOff>
    </xdr:from>
    <xdr:to>
      <xdr:col>20</xdr:col>
      <xdr:colOff>38100</xdr:colOff>
      <xdr:row>37</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8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3810</xdr:rowOff>
    </xdr:from>
    <xdr:to>
      <xdr:col>15</xdr:col>
      <xdr:colOff>149225</xdr:colOff>
      <xdr:row>37</xdr:row>
      <xdr:rowOff>105410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％上回っている。主な要因としては施設の管理経費等の増加等が挙げられる。</a:t>
          </a:r>
        </a:p>
        <a:p>
          <a:r>
            <a:rPr kumimoji="1" lang="ja-JP" altLang="en-US" sz="1300">
              <a:latin typeface="ＭＳ Ｐゴシック" panose="020B0600070205080204" pitchFamily="50" charset="-128"/>
              <a:ea typeface="ＭＳ Ｐゴシック" panose="020B0600070205080204" pitchFamily="50" charset="-128"/>
            </a:rPr>
            <a:t>「恵那市公共施設等総合管理計画」により施設の統廃合を進めるとともに、指定管理者制度等を活用し、物件費の抑制に努める。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43180</xdr:rowOff>
    </xdr:from>
    <xdr:to>
      <xdr:col>82</xdr:col>
      <xdr:colOff>107950</xdr:colOff>
      <xdr:row>18</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292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27940</xdr:rowOff>
    </xdr:from>
    <xdr:to>
      <xdr:col>78</xdr:col>
      <xdr:colOff>69850</xdr:colOff>
      <xdr:row>18</xdr:row>
      <xdr:rowOff>43180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40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18</xdr:row>
      <xdr:rowOff>27940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1592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62230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159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30480</xdr:rowOff>
    </xdr:from>
    <xdr:to>
      <xdr:col>82</xdr:col>
      <xdr:colOff>158750</xdr:colOff>
      <xdr:row>18</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163830</xdr:rowOff>
    </xdr:from>
    <xdr:to>
      <xdr:col>78</xdr:col>
      <xdr:colOff>120650</xdr:colOff>
      <xdr:row>18</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78757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6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148590</xdr:rowOff>
    </xdr:from>
    <xdr:to>
      <xdr:col>74</xdr:col>
      <xdr:colOff>31750</xdr:colOff>
      <xdr:row>18</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63517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扶助費については、前年度比で上昇しており、類似団体平均を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ポイント上回っている。主な上昇要因は物価高騰対応の給付金等の事業によるものである。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282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56</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628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649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55</xdr:row>
      <xdr:rowOff>135165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649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％下回った。また、前年比</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％増加したが、今後も公共施設等の維持補修費の増加が見込まれる。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153670</xdr:rowOff>
    </xdr:from>
    <xdr:to>
      <xdr:col>82</xdr:col>
      <xdr:colOff>107950</xdr:colOff>
      <xdr:row>57</xdr:row>
      <xdr:rowOff>115570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8342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115570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4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27940</xdr:rowOff>
    </xdr:from>
    <xdr:to>
      <xdr:col>73</xdr:col>
      <xdr:colOff>180975</xdr:colOff>
      <xdr:row>57</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2914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56</xdr:row>
      <xdr:rowOff>27940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568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102870</xdr:rowOff>
    </xdr:from>
    <xdr:to>
      <xdr:col>82</xdr:col>
      <xdr:colOff>158750</xdr:colOff>
      <xdr:row>56</xdr:row>
      <xdr:rowOff>33020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119397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148590</xdr:rowOff>
    </xdr:from>
    <xdr:to>
      <xdr:col>69</xdr:col>
      <xdr:colOff>142875</xdr:colOff>
      <xdr:row>56</xdr:row>
      <xdr:rowOff>78740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88917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87630</xdr:rowOff>
    </xdr:from>
    <xdr:to>
      <xdr:col>65</xdr:col>
      <xdr:colOff>53975</xdr:colOff>
      <xdr:row>56</xdr:row>
      <xdr:rowOff>17780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27957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％下回った。恵那市の「補助金の適正化に関する指針」に基づき、徹底した検証と見直しを行い、更なる抑制に努めていく。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62992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260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21844</xdr:rowOff>
    </xdr:from>
    <xdr:to>
      <xdr:col>78</xdr:col>
      <xdr:colOff>69850</xdr:colOff>
      <xdr:row>36</xdr:row>
      <xdr:rowOff>62992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940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21844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894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81280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894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19575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xdr:rowOff>
    </xdr:from>
    <xdr:to>
      <xdr:col>78</xdr:col>
      <xdr:colOff>120650</xdr:colOff>
      <xdr:row>36</xdr:row>
      <xdr:rowOff>113792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123969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公債費にかかる経常収支比率は、償還完了や令和４年度までの繰上償還の実施により、類似団体平均を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％下回った。今後は人口減少により税収の増加が見込めず、比率の上昇が予想されるため、必要な事業の選別を行い、公債費比率等を見ながら、計画的な借入れを行っていく。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69850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2562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54611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181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142239</xdr:rowOff>
    </xdr:from>
    <xdr:to>
      <xdr:col>15</xdr:col>
      <xdr:colOff>98425</xdr:colOff>
      <xdr:row>77</xdr:row>
      <xdr:rowOff>16511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724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142239</xdr:rowOff>
    </xdr:from>
    <xdr:to>
      <xdr:col>11</xdr:col>
      <xdr:colOff>9525</xdr:colOff>
      <xdr:row>77</xdr:row>
      <xdr:rowOff>92711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724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3811</xdr:rowOff>
    </xdr:from>
    <xdr:to>
      <xdr:col>20</xdr:col>
      <xdr:colOff>38100</xdr:colOff>
      <xdr:row>77</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115588</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74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137161</xdr:rowOff>
    </xdr:from>
    <xdr:to>
      <xdr:col>15</xdr:col>
      <xdr:colOff>149225</xdr:colOff>
      <xdr:row>77</xdr:row>
      <xdr:rowOff>67311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91439</xdr:rowOff>
    </xdr:from>
    <xdr:to>
      <xdr:col>11</xdr:col>
      <xdr:colOff>60325</xdr:colOff>
      <xdr:row>77</xdr:row>
      <xdr:rowOff>21589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31767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公債費以外に係る経常収支比率は、類似団体平均をやや下回る前年比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％の減少となった。今後は介護給付費や訓練等給付費、維持補修費等の増加が見込まれる。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76</xdr:row>
      <xdr:rowOff>117202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13433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125367</xdr:rowOff>
    </xdr:from>
    <xdr:to>
      <xdr:col>78</xdr:col>
      <xdr:colOff>69850</xdr:colOff>
      <xdr:row>76</xdr:row>
      <xdr:rowOff>117202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84117"/>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122101</xdr:rowOff>
    </xdr:from>
    <xdr:to>
      <xdr:col>73</xdr:col>
      <xdr:colOff>180975</xdr:colOff>
      <xdr:row>75</xdr:row>
      <xdr:rowOff>125367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37951"/>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122101</xdr:rowOff>
    </xdr:from>
    <xdr:to>
      <xdr:col>69</xdr:col>
      <xdr:colOff>92075</xdr:colOff>
      <xdr:row>74</xdr:row>
      <xdr:rowOff>166188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37951"/>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66402</xdr:rowOff>
    </xdr:from>
    <xdr:to>
      <xdr:col>78</xdr:col>
      <xdr:colOff>120650</xdr:colOff>
      <xdr:row>76</xdr:row>
      <xdr:rowOff>168002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9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152779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8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74567</xdr:rowOff>
    </xdr:from>
    <xdr:to>
      <xdr:col>74</xdr:col>
      <xdr:colOff>31750</xdr:colOff>
      <xdr:row>76</xdr:row>
      <xdr:rowOff>4716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333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14894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0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71301</xdr:rowOff>
    </xdr:from>
    <xdr:to>
      <xdr:col>69</xdr:col>
      <xdr:colOff>142875</xdr:colOff>
      <xdr:row>74</xdr:row>
      <xdr:rowOff>1451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8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11628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56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115388</xdr:rowOff>
    </xdr:from>
    <xdr:to>
      <xdr:col>65</xdr:col>
      <xdr:colOff>53975</xdr:colOff>
      <xdr:row>75</xdr:row>
      <xdr:rowOff>45538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0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55715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7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70066</xdr:rowOff>
    </xdr:from>
    <xdr:to>
      <xdr:col>29</xdr:col>
      <xdr:colOff>127000</xdr:colOff>
      <xdr:row>17</xdr:row>
      <xdr:rowOff>17996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60891"/>
          <a:ext cx="647700" cy="119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17996</xdr:rowOff>
    </xdr:from>
    <xdr:to>
      <xdr:col>26</xdr:col>
      <xdr:colOff>50800</xdr:colOff>
      <xdr:row>17</xdr:row>
      <xdr:rowOff>64300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0271"/>
          <a:ext cx="698500" cy="46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64300</xdr:rowOff>
    </xdr:from>
    <xdr:to>
      <xdr:col>22</xdr:col>
      <xdr:colOff>114300</xdr:colOff>
      <xdr:row>17</xdr:row>
      <xdr:rowOff>74105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26575"/>
          <a:ext cx="698500" cy="9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74105</xdr:rowOff>
    </xdr:from>
    <xdr:to>
      <xdr:col>18</xdr:col>
      <xdr:colOff>177800</xdr:colOff>
      <xdr:row>17</xdr:row>
      <xdr:rowOff>94272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36380"/>
          <a:ext cx="698500" cy="20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19266</xdr:rowOff>
    </xdr:from>
    <xdr:to>
      <xdr:col>29</xdr:col>
      <xdr:colOff>177800</xdr:colOff>
      <xdr:row>16</xdr:row>
      <xdr:rowOff>120866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10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35793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5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138646</xdr:rowOff>
    </xdr:from>
    <xdr:to>
      <xdr:col>26</xdr:col>
      <xdr:colOff>101600</xdr:colOff>
      <xdr:row>17</xdr:row>
      <xdr:rowOff>68796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9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78973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8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13500</xdr:rowOff>
    </xdr:from>
    <xdr:to>
      <xdr:col>22</xdr:col>
      <xdr:colOff>165100</xdr:colOff>
      <xdr:row>17</xdr:row>
      <xdr:rowOff>115100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5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125277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4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23305</xdr:rowOff>
    </xdr:from>
    <xdr:to>
      <xdr:col>19</xdr:col>
      <xdr:colOff>38100</xdr:colOff>
      <xdr:row>17</xdr:row>
      <xdr:rowOff>124905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85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135082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43472</xdr:rowOff>
    </xdr:from>
    <xdr:to>
      <xdr:col>15</xdr:col>
      <xdr:colOff>101600</xdr:colOff>
      <xdr:row>17</xdr:row>
      <xdr:rowOff>145072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05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155249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74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39</xdr:row>
      <xdr:rowOff>12700</xdr:rowOff>
    </xdr:from>
    <xdr:to>
      <xdr:col>33</xdr:col>
      <xdr:colOff>114300</xdr:colOff>
      <xdr:row>39</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51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127000</xdr:rowOff>
    </xdr:from>
    <xdr:to>
      <xdr:col>33</xdr:col>
      <xdr:colOff>114300</xdr:colOff>
      <xdr:row>36</xdr:row>
      <xdr:rowOff>127000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80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327677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93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241300</xdr:rowOff>
    </xdr:from>
    <xdr:to>
      <xdr:col>33</xdr:col>
      <xdr:colOff>114300</xdr:colOff>
      <xdr:row>34</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508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36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12700</xdr:rowOff>
    </xdr:from>
    <xdr:to>
      <xdr:col>33</xdr:col>
      <xdr:colOff>114300</xdr:colOff>
      <xdr:row>33</xdr:row>
      <xdr:rowOff>12700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37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41927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79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117199</xdr:rowOff>
    </xdr:from>
    <xdr:to>
      <xdr:col>29</xdr:col>
      <xdr:colOff>127000</xdr:colOff>
      <xdr:row>37</xdr:row>
      <xdr:rowOff>61163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41749"/>
          <a:ext cx="0" cy="11441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33240</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157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61163</xdr:rowOff>
    </xdr:from>
    <xdr:to>
      <xdr:col>30</xdr:col>
      <xdr:colOff>25400</xdr:colOff>
      <xdr:row>37</xdr:row>
      <xdr:rowOff>61163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1858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32126</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8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117199</xdr:rowOff>
    </xdr:from>
    <xdr:to>
      <xdr:col>30</xdr:col>
      <xdr:colOff>25400</xdr:colOff>
      <xdr:row>33</xdr:row>
      <xdr:rowOff>117199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417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105026</xdr:rowOff>
    </xdr:from>
    <xdr:to>
      <xdr:col>29</xdr:col>
      <xdr:colOff>127000</xdr:colOff>
      <xdr:row>37</xdr:row>
      <xdr:rowOff>43075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7058276"/>
          <a:ext cx="647700" cy="109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229173</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496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41196</xdr:rowOff>
    </xdr:from>
    <xdr:to>
      <xdr:col>29</xdr:col>
      <xdr:colOff>177800</xdr:colOff>
      <xdr:row>35</xdr:row>
      <xdr:rowOff>142796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651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43075</xdr:rowOff>
    </xdr:from>
    <xdr:to>
      <xdr:col>26</xdr:col>
      <xdr:colOff>50800</xdr:colOff>
      <xdr:row>37</xdr:row>
      <xdr:rowOff>162605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7167775"/>
          <a:ext cx="698500" cy="119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26222</xdr:rowOff>
    </xdr:from>
    <xdr:to>
      <xdr:col>26</xdr:col>
      <xdr:colOff>101600</xdr:colOff>
      <xdr:row>35</xdr:row>
      <xdr:rowOff>127822</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636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137999</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405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162605</xdr:rowOff>
    </xdr:from>
    <xdr:to>
      <xdr:col>22</xdr:col>
      <xdr:colOff>114300</xdr:colOff>
      <xdr:row>37</xdr:row>
      <xdr:rowOff>233956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7287305"/>
          <a:ext cx="698500" cy="71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50711</xdr:rowOff>
    </xdr:from>
    <xdr:to>
      <xdr:col>22</xdr:col>
      <xdr:colOff>165100</xdr:colOff>
      <xdr:row>35</xdr:row>
      <xdr:rowOff>152311</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6610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162488</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4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233956</xdr:rowOff>
    </xdr:from>
    <xdr:to>
      <xdr:col>18</xdr:col>
      <xdr:colOff>177800</xdr:colOff>
      <xdr:row>37</xdr:row>
      <xdr:rowOff>336426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7358656"/>
          <a:ext cx="698500" cy="102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90059</xdr:rowOff>
    </xdr:from>
    <xdr:to>
      <xdr:col>19</xdr:col>
      <xdr:colOff>38100</xdr:colOff>
      <xdr:row>35</xdr:row>
      <xdr:rowOff>191659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7004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201836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6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113891</xdr:rowOff>
    </xdr:from>
    <xdr:to>
      <xdr:col>15</xdr:col>
      <xdr:colOff>101600</xdr:colOff>
      <xdr:row>35</xdr:row>
      <xdr:rowOff>215491</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7242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225668</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493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54226</xdr:rowOff>
    </xdr:from>
    <xdr:to>
      <xdr:col>29</xdr:col>
      <xdr:colOff>177800</xdr:colOff>
      <xdr:row>36</xdr:row>
      <xdr:rowOff>155826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7007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26303</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97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163725</xdr:rowOff>
    </xdr:from>
    <xdr:to>
      <xdr:col>26</xdr:col>
      <xdr:colOff>101600</xdr:colOff>
      <xdr:row>37</xdr:row>
      <xdr:rowOff>93875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116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78652</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203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111805</xdr:rowOff>
    </xdr:from>
    <xdr:to>
      <xdr:col>22</xdr:col>
      <xdr:colOff>165100</xdr:colOff>
      <xdr:row>37</xdr:row>
      <xdr:rowOff>213405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236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198182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32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183156</xdr:rowOff>
    </xdr:from>
    <xdr:to>
      <xdr:col>19</xdr:col>
      <xdr:colOff>38100</xdr:colOff>
      <xdr:row>37</xdr:row>
      <xdr:rowOff>284756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7307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269533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3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285626</xdr:rowOff>
    </xdr:from>
    <xdr:to>
      <xdr:col>15</xdr:col>
      <xdr:colOff>101600</xdr:colOff>
      <xdr:row>38</xdr:row>
      <xdr:rowOff>44326</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410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29103</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49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46,054
44,768
504.24
35,132,941
32,716,644
1,948,520
17,829,650
25,029,525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3658</xdr:rowOff>
    </xdr:from>
    <xdr:to>
      <xdr:col>24</xdr:col>
      <xdr:colOff>63500</xdr:colOff>
      <xdr:row>33</xdr:row>
      <xdr:rowOff>122034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61508"/>
          <a:ext cx="838200" cy="11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122034</xdr:rowOff>
    </xdr:from>
    <xdr:to>
      <xdr:col>19</xdr:col>
      <xdr:colOff>177800</xdr:colOff>
      <xdr:row>33</xdr:row>
      <xdr:rowOff>149606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79884"/>
          <a:ext cx="889000" cy="2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149606</xdr:rowOff>
    </xdr:from>
    <xdr:to>
      <xdr:col>15</xdr:col>
      <xdr:colOff>50800</xdr:colOff>
      <xdr:row>33</xdr:row>
      <xdr:rowOff>156591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07456"/>
          <a:ext cx="8890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156591</xdr:rowOff>
    </xdr:from>
    <xdr:to>
      <xdr:col>10</xdr:col>
      <xdr:colOff>114300</xdr:colOff>
      <xdr:row>34</xdr:row>
      <xdr:rowOff>13398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14441"/>
          <a:ext cx="889000" cy="2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124308</xdr:rowOff>
    </xdr:from>
    <xdr:to>
      <xdr:col>24</xdr:col>
      <xdr:colOff>114300</xdr:colOff>
      <xdr:row>33</xdr:row>
      <xdr:rowOff>54458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1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147185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62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71234</xdr:rowOff>
    </xdr:from>
    <xdr:to>
      <xdr:col>20</xdr:col>
      <xdr:colOff>38100</xdr:colOff>
      <xdr:row>34</xdr:row>
      <xdr:rowOff>1384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2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17911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0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98806</xdr:rowOff>
    </xdr:from>
    <xdr:to>
      <xdr:col>15</xdr:col>
      <xdr:colOff>101600</xdr:colOff>
      <xdr:row>34</xdr:row>
      <xdr:rowOff>28956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5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45483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3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105791</xdr:rowOff>
    </xdr:from>
    <xdr:to>
      <xdr:col>10</xdr:col>
      <xdr:colOff>165100</xdr:colOff>
      <xdr:row>34</xdr:row>
      <xdr:rowOff>35941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6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52468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3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134048</xdr:rowOff>
    </xdr:from>
    <xdr:to>
      <xdr:col>6</xdr:col>
      <xdr:colOff>38100</xdr:colOff>
      <xdr:row>34</xdr:row>
      <xdr:rowOff>64198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9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80725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56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91564</xdr:rowOff>
    </xdr:from>
    <xdr:to>
      <xdr:col>24</xdr:col>
      <xdr:colOff>63500</xdr:colOff>
      <xdr:row>56</xdr:row>
      <xdr:rowOff>161851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2764"/>
          <a:ext cx="838200" cy="7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161851</xdr:rowOff>
    </xdr:from>
    <xdr:to>
      <xdr:col>19</xdr:col>
      <xdr:colOff>177800</xdr:colOff>
      <xdr:row>56</xdr:row>
      <xdr:rowOff>168900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63051"/>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168900</xdr:rowOff>
    </xdr:from>
    <xdr:to>
      <xdr:col>15</xdr:col>
      <xdr:colOff>50800</xdr:colOff>
      <xdr:row>57</xdr:row>
      <xdr:rowOff>51781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70100"/>
          <a:ext cx="889000" cy="5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51781</xdr:rowOff>
    </xdr:from>
    <xdr:to>
      <xdr:col>10</xdr:col>
      <xdr:colOff>114300</xdr:colOff>
      <xdr:row>57</xdr:row>
      <xdr:rowOff>107711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4431"/>
          <a:ext cx="889000" cy="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40764</xdr:rowOff>
    </xdr:from>
    <xdr:to>
      <xdr:col>24</xdr:col>
      <xdr:colOff>114300</xdr:colOff>
      <xdr:row>56</xdr:row>
      <xdr:rowOff>142364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63641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93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111051</xdr:rowOff>
    </xdr:from>
    <xdr:to>
      <xdr:col>20</xdr:col>
      <xdr:colOff>38100</xdr:colOff>
      <xdr:row>57</xdr:row>
      <xdr:rowOff>41201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1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57728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8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118100</xdr:rowOff>
    </xdr:from>
    <xdr:to>
      <xdr:col>15</xdr:col>
      <xdr:colOff>101600</xdr:colOff>
      <xdr:row>57</xdr:row>
      <xdr:rowOff>48250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64777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94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981</xdr:rowOff>
    </xdr:from>
    <xdr:to>
      <xdr:col>10</xdr:col>
      <xdr:colOff>165100</xdr:colOff>
      <xdr:row>57</xdr:row>
      <xdr:rowOff>102581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119108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4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56911</xdr:rowOff>
    </xdr:from>
    <xdr:to>
      <xdr:col>6</xdr:col>
      <xdr:colOff>38100</xdr:colOff>
      <xdr:row>57</xdr:row>
      <xdr:rowOff>158511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3588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0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100895</xdr:rowOff>
    </xdr:from>
    <xdr:to>
      <xdr:col>24</xdr:col>
      <xdr:colOff>63500</xdr:colOff>
      <xdr:row>77</xdr:row>
      <xdr:rowOff>125718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02545"/>
          <a:ext cx="838200" cy="2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106553</xdr:rowOff>
    </xdr:from>
    <xdr:to>
      <xdr:col>19</xdr:col>
      <xdr:colOff>177800</xdr:colOff>
      <xdr:row>77</xdr:row>
      <xdr:rowOff>125718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08203"/>
          <a:ext cx="889000" cy="1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106553</xdr:rowOff>
    </xdr:from>
    <xdr:to>
      <xdr:col>15</xdr:col>
      <xdr:colOff>50800</xdr:colOff>
      <xdr:row>77</xdr:row>
      <xdr:rowOff>163722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08203"/>
          <a:ext cx="889000" cy="5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163722</xdr:rowOff>
    </xdr:from>
    <xdr:to>
      <xdr:col>10</xdr:col>
      <xdr:colOff>114300</xdr:colOff>
      <xdr:row>78</xdr:row>
      <xdr:rowOff>14484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65372"/>
          <a:ext cx="889000" cy="2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50095</xdr:rowOff>
    </xdr:from>
    <xdr:to>
      <xdr:col>24</xdr:col>
      <xdr:colOff>114300</xdr:colOff>
      <xdr:row>77</xdr:row>
      <xdr:rowOff>151695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5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72972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0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74918</xdr:rowOff>
    </xdr:from>
    <xdr:to>
      <xdr:col>20</xdr:col>
      <xdr:colOff>38100</xdr:colOff>
      <xdr:row>78</xdr:row>
      <xdr:rowOff>5068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21595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55753</xdr:rowOff>
    </xdr:from>
    <xdr:to>
      <xdr:col>15</xdr:col>
      <xdr:colOff>101600</xdr:colOff>
      <xdr:row>77</xdr:row>
      <xdr:rowOff>157353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5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2430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03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112922</xdr:rowOff>
    </xdr:from>
    <xdr:to>
      <xdr:col>10</xdr:col>
      <xdr:colOff>165100</xdr:colOff>
      <xdr:row>78</xdr:row>
      <xdr:rowOff>43072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1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59599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8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135134</xdr:rowOff>
    </xdr:from>
    <xdr:to>
      <xdr:col>6</xdr:col>
      <xdr:colOff>38100</xdr:colOff>
      <xdr:row>78</xdr:row>
      <xdr:rowOff>65284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81811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11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28285</xdr:rowOff>
    </xdr:from>
    <xdr:to>
      <xdr:col>24</xdr:col>
      <xdr:colOff>63500</xdr:colOff>
      <xdr:row>98</xdr:row>
      <xdr:rowOff>885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58935"/>
          <a:ext cx="838200" cy="14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885</xdr:rowOff>
    </xdr:from>
    <xdr:to>
      <xdr:col>19</xdr:col>
      <xdr:colOff>177800</xdr:colOff>
      <xdr:row>98</xdr:row>
      <xdr:rowOff>60975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02985"/>
          <a:ext cx="889000" cy="6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86664</xdr:rowOff>
    </xdr:from>
    <xdr:to>
      <xdr:col>15</xdr:col>
      <xdr:colOff>50800</xdr:colOff>
      <xdr:row>98</xdr:row>
      <xdr:rowOff>60975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17314"/>
          <a:ext cx="889000" cy="14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86664</xdr:rowOff>
    </xdr:from>
    <xdr:to>
      <xdr:col>10</xdr:col>
      <xdr:colOff>114300</xdr:colOff>
      <xdr:row>98</xdr:row>
      <xdr:rowOff>166359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17314"/>
          <a:ext cx="889000" cy="25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148935</xdr:rowOff>
    </xdr:from>
    <xdr:to>
      <xdr:col>24</xdr:col>
      <xdr:colOff>114300</xdr:colOff>
      <xdr:row>97</xdr:row>
      <xdr:rowOff>79085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0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127362</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8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121535</xdr:rowOff>
    </xdr:from>
    <xdr:to>
      <xdr:col>20</xdr:col>
      <xdr:colOff>38100</xdr:colOff>
      <xdr:row>98</xdr:row>
      <xdr:rowOff>51685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5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42812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4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10175</xdr:rowOff>
    </xdr:from>
    <xdr:to>
      <xdr:col>15</xdr:col>
      <xdr:colOff>101600</xdr:colOff>
      <xdr:row>98</xdr:row>
      <xdr:rowOff>111775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1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102902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0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35864</xdr:rowOff>
    </xdr:from>
    <xdr:to>
      <xdr:col>10</xdr:col>
      <xdr:colOff>165100</xdr:colOff>
      <xdr:row>97</xdr:row>
      <xdr:rowOff>137464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6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128591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5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115559</xdr:rowOff>
    </xdr:from>
    <xdr:to>
      <xdr:col>6</xdr:col>
      <xdr:colOff>38100</xdr:colOff>
      <xdr:row>99</xdr:row>
      <xdr:rowOff>45709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1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36836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1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70838</xdr:rowOff>
    </xdr:from>
    <xdr:to>
      <xdr:col>55</xdr:col>
      <xdr:colOff>0</xdr:colOff>
      <xdr:row>35</xdr:row>
      <xdr:rowOff>88539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071588"/>
          <a:ext cx="838200" cy="1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70838</xdr:rowOff>
    </xdr:from>
    <xdr:to>
      <xdr:col>50</xdr:col>
      <xdr:colOff>114300</xdr:colOff>
      <xdr:row>35</xdr:row>
      <xdr:rowOff>91184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071588"/>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75883</xdr:rowOff>
    </xdr:from>
    <xdr:to>
      <xdr:col>45</xdr:col>
      <xdr:colOff>177800</xdr:colOff>
      <xdr:row>35</xdr:row>
      <xdr:rowOff>91184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076633"/>
          <a:ext cx="889000" cy="1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105212</xdr:rowOff>
    </xdr:from>
    <xdr:to>
      <xdr:col>41</xdr:col>
      <xdr:colOff>50800</xdr:colOff>
      <xdr:row>35</xdr:row>
      <xdr:rowOff>75883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48712"/>
          <a:ext cx="889000" cy="82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37739</xdr:rowOff>
    </xdr:from>
    <xdr:to>
      <xdr:col>55</xdr:col>
      <xdr:colOff>50800</xdr:colOff>
      <xdr:row>35</xdr:row>
      <xdr:rowOff>139339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3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16166</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1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20038</xdr:rowOff>
    </xdr:from>
    <xdr:to>
      <xdr:col>50</xdr:col>
      <xdr:colOff>165100</xdr:colOff>
      <xdr:row>35</xdr:row>
      <xdr:rowOff>121638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2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138165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9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40384</xdr:rowOff>
    </xdr:from>
    <xdr:to>
      <xdr:col>46</xdr:col>
      <xdr:colOff>38100</xdr:colOff>
      <xdr:row>35</xdr:row>
      <xdr:rowOff>141984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133111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3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25083</xdr:rowOff>
    </xdr:from>
    <xdr:to>
      <xdr:col>41</xdr:col>
      <xdr:colOff>101600</xdr:colOff>
      <xdr:row>35</xdr:row>
      <xdr:rowOff>126683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02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143210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80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54412</xdr:rowOff>
    </xdr:from>
    <xdr:to>
      <xdr:col>36</xdr:col>
      <xdr:colOff>165100</xdr:colOff>
      <xdr:row>30</xdr:row>
      <xdr:rowOff>156012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9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1089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73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102370</xdr:rowOff>
    </xdr:from>
    <xdr:to>
      <xdr:col>55</xdr:col>
      <xdr:colOff>0</xdr:colOff>
      <xdr:row>55</xdr:row>
      <xdr:rowOff>149979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189220"/>
          <a:ext cx="838200" cy="39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135357</xdr:rowOff>
    </xdr:from>
    <xdr:to>
      <xdr:col>50</xdr:col>
      <xdr:colOff>114300</xdr:colOff>
      <xdr:row>55</xdr:row>
      <xdr:rowOff>149979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565107"/>
          <a:ext cx="889000" cy="1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135357</xdr:rowOff>
    </xdr:from>
    <xdr:to>
      <xdr:col>45</xdr:col>
      <xdr:colOff>177800</xdr:colOff>
      <xdr:row>56</xdr:row>
      <xdr:rowOff>57762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65107"/>
          <a:ext cx="889000" cy="9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57762</xdr:rowOff>
    </xdr:from>
    <xdr:to>
      <xdr:col>41</xdr:col>
      <xdr:colOff>50800</xdr:colOff>
      <xdr:row>56</xdr:row>
      <xdr:rowOff>72293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658962"/>
          <a:ext cx="889000" cy="1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51570</xdr:rowOff>
    </xdr:from>
    <xdr:to>
      <xdr:col>55</xdr:col>
      <xdr:colOff>50800</xdr:colOff>
      <xdr:row>53</xdr:row>
      <xdr:rowOff>153170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13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74447</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98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99179</xdr:rowOff>
    </xdr:from>
    <xdr:to>
      <xdr:col>50</xdr:col>
      <xdr:colOff>165100</xdr:colOff>
      <xdr:row>56</xdr:row>
      <xdr:rowOff>29329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2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45856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30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84557</xdr:rowOff>
    </xdr:from>
    <xdr:to>
      <xdr:col>46</xdr:col>
      <xdr:colOff>38100</xdr:colOff>
      <xdr:row>56</xdr:row>
      <xdr:rowOff>14707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1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31234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28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6962</xdr:rowOff>
    </xdr:from>
    <xdr:to>
      <xdr:col>41</xdr:col>
      <xdr:colOff>101600</xdr:colOff>
      <xdr:row>56</xdr:row>
      <xdr:rowOff>108562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0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99689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0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21493</xdr:rowOff>
    </xdr:from>
    <xdr:to>
      <xdr:col>36</xdr:col>
      <xdr:colOff>165100</xdr:colOff>
      <xdr:row>56</xdr:row>
      <xdr:rowOff>123093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2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114220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1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8648</xdr:rowOff>
    </xdr:from>
    <xdr:to>
      <xdr:col>55</xdr:col>
      <xdr:colOff>0</xdr:colOff>
      <xdr:row>79</xdr:row>
      <xdr:rowOff>80569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038848"/>
          <a:ext cx="838200" cy="58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80569</xdr:rowOff>
    </xdr:from>
    <xdr:to>
      <xdr:col>50</xdr:col>
      <xdr:colOff>114300</xdr:colOff>
      <xdr:row>79</xdr:row>
      <xdr:rowOff>82431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625119"/>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49087</xdr:rowOff>
    </xdr:from>
    <xdr:to>
      <xdr:col>45</xdr:col>
      <xdr:colOff>177800</xdr:colOff>
      <xdr:row>79</xdr:row>
      <xdr:rowOff>82431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93637"/>
          <a:ext cx="889000" cy="3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49087</xdr:rowOff>
    </xdr:from>
    <xdr:to>
      <xdr:col>41</xdr:col>
      <xdr:colOff>50800</xdr:colOff>
      <xdr:row>79</xdr:row>
      <xdr:rowOff>91019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593637"/>
          <a:ext cx="889000" cy="4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129297</xdr:rowOff>
    </xdr:from>
    <xdr:to>
      <xdr:col>55</xdr:col>
      <xdr:colOff>50800</xdr:colOff>
      <xdr:row>76</xdr:row>
      <xdr:rowOff>59448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9880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152174</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83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29769</xdr:rowOff>
    </xdr:from>
    <xdr:to>
      <xdr:col>50</xdr:col>
      <xdr:colOff>165100</xdr:colOff>
      <xdr:row>79</xdr:row>
      <xdr:rowOff>131369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7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122496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6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31631</xdr:rowOff>
    </xdr:from>
    <xdr:to>
      <xdr:col>46</xdr:col>
      <xdr:colOff>38100</xdr:colOff>
      <xdr:row>79</xdr:row>
      <xdr:rowOff>133231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7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124358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6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169737</xdr:rowOff>
    </xdr:from>
    <xdr:to>
      <xdr:col>41</xdr:col>
      <xdr:colOff>101600</xdr:colOff>
      <xdr:row>79</xdr:row>
      <xdr:rowOff>99887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4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91014</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40219</xdr:rowOff>
    </xdr:from>
    <xdr:to>
      <xdr:col>36</xdr:col>
      <xdr:colOff>165100</xdr:colOff>
      <xdr:row>79</xdr:row>
      <xdr:rowOff>141819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8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132946</xdr:rowOff>
    </xdr:from>
    <xdr:ext cx="378565"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83017" y="13677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87909</xdr:rowOff>
    </xdr:from>
    <xdr:to>
      <xdr:col>55</xdr:col>
      <xdr:colOff>0</xdr:colOff>
      <xdr:row>94</xdr:row>
      <xdr:rowOff>89142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204209"/>
          <a:ext cx="838200" cy="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159626</xdr:rowOff>
    </xdr:from>
    <xdr:to>
      <xdr:col>50</xdr:col>
      <xdr:colOff>114300</xdr:colOff>
      <xdr:row>94</xdr:row>
      <xdr:rowOff>87909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104476"/>
          <a:ext cx="889000" cy="9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159626</xdr:rowOff>
    </xdr:from>
    <xdr:to>
      <xdr:col>45</xdr:col>
      <xdr:colOff>177800</xdr:colOff>
      <xdr:row>95</xdr:row>
      <xdr:rowOff>4166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104476"/>
          <a:ext cx="889000" cy="187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163779</xdr:rowOff>
    </xdr:from>
    <xdr:to>
      <xdr:col>41</xdr:col>
      <xdr:colOff>50800</xdr:colOff>
      <xdr:row>95</xdr:row>
      <xdr:rowOff>4166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280079"/>
          <a:ext cx="889000" cy="1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38342</xdr:rowOff>
    </xdr:from>
    <xdr:to>
      <xdr:col>55</xdr:col>
      <xdr:colOff>50800</xdr:colOff>
      <xdr:row>94</xdr:row>
      <xdr:rowOff>139942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15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61219</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00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37109</xdr:rowOff>
    </xdr:from>
    <xdr:to>
      <xdr:col>50</xdr:col>
      <xdr:colOff>165100</xdr:colOff>
      <xdr:row>94</xdr:row>
      <xdr:rowOff>138709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15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155236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92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108826</xdr:rowOff>
    </xdr:from>
    <xdr:to>
      <xdr:col>46</xdr:col>
      <xdr:colOff>38100</xdr:colOff>
      <xdr:row>94</xdr:row>
      <xdr:rowOff>38976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05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55503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828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124816</xdr:rowOff>
    </xdr:from>
    <xdr:to>
      <xdr:col>41</xdr:col>
      <xdr:colOff>101600</xdr:colOff>
      <xdr:row>95</xdr:row>
      <xdr:rowOff>54966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2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71493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01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112979</xdr:rowOff>
    </xdr:from>
    <xdr:to>
      <xdr:col>36</xdr:col>
      <xdr:colOff>165100</xdr:colOff>
      <xdr:row>95</xdr:row>
      <xdr:rowOff>43129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22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59656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00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107429</xdr:rowOff>
    </xdr:from>
    <xdr:to>
      <xdr:col>85</xdr:col>
      <xdr:colOff>127000</xdr:colOff>
      <xdr:row>37</xdr:row>
      <xdr:rowOff>166218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451079"/>
          <a:ext cx="838200" cy="5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42964</xdr:rowOff>
    </xdr:from>
    <xdr:to>
      <xdr:col>81</xdr:col>
      <xdr:colOff>50800</xdr:colOff>
      <xdr:row>37</xdr:row>
      <xdr:rowOff>107429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215164"/>
          <a:ext cx="889000" cy="23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140500</xdr:rowOff>
    </xdr:from>
    <xdr:to>
      <xdr:col>76</xdr:col>
      <xdr:colOff>114300</xdr:colOff>
      <xdr:row>36</xdr:row>
      <xdr:rowOff>42964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141250"/>
          <a:ext cx="88900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140500</xdr:rowOff>
    </xdr:from>
    <xdr:to>
      <xdr:col>71</xdr:col>
      <xdr:colOff>177800</xdr:colOff>
      <xdr:row>37</xdr:row>
      <xdr:rowOff>56413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141250"/>
          <a:ext cx="889000" cy="25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115418</xdr:rowOff>
    </xdr:from>
    <xdr:to>
      <xdr:col>85</xdr:col>
      <xdr:colOff>177800</xdr:colOff>
      <xdr:row>38</xdr:row>
      <xdr:rowOff>45568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45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138295</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1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56629</xdr:rowOff>
    </xdr:from>
    <xdr:to>
      <xdr:col>81</xdr:col>
      <xdr:colOff>101600</xdr:colOff>
      <xdr:row>37</xdr:row>
      <xdr:rowOff>158229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0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3306</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17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163614</xdr:rowOff>
    </xdr:from>
    <xdr:to>
      <xdr:col>76</xdr:col>
      <xdr:colOff>165100</xdr:colOff>
      <xdr:row>36</xdr:row>
      <xdr:rowOff>93764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1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110291</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25111" y="593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89700</xdr:rowOff>
    </xdr:from>
    <xdr:to>
      <xdr:col>72</xdr:col>
      <xdr:colOff>38100</xdr:colOff>
      <xdr:row>36</xdr:row>
      <xdr:rowOff>19850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09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36377</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6111" y="586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5613</xdr:rowOff>
    </xdr:from>
    <xdr:to>
      <xdr:col>67</xdr:col>
      <xdr:colOff>101600</xdr:colOff>
      <xdr:row>37</xdr:row>
      <xdr:rowOff>107213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3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123740</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12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140860</xdr:rowOff>
    </xdr:from>
    <xdr:to>
      <xdr:col>85</xdr:col>
      <xdr:colOff>127000</xdr:colOff>
      <xdr:row>76</xdr:row>
      <xdr:rowOff>15897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999610"/>
          <a:ext cx="838200" cy="4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130899</xdr:rowOff>
    </xdr:from>
    <xdr:to>
      <xdr:col>81</xdr:col>
      <xdr:colOff>50800</xdr:colOff>
      <xdr:row>76</xdr:row>
      <xdr:rowOff>15897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989649"/>
          <a:ext cx="889000" cy="5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94176</xdr:rowOff>
    </xdr:from>
    <xdr:to>
      <xdr:col>76</xdr:col>
      <xdr:colOff>114300</xdr:colOff>
      <xdr:row>75</xdr:row>
      <xdr:rowOff>130899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952926"/>
          <a:ext cx="889000" cy="3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74484</xdr:rowOff>
    </xdr:from>
    <xdr:to>
      <xdr:col>71</xdr:col>
      <xdr:colOff>177800</xdr:colOff>
      <xdr:row>75</xdr:row>
      <xdr:rowOff>94176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590334"/>
          <a:ext cx="889000" cy="36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90060</xdr:rowOff>
    </xdr:from>
    <xdr:to>
      <xdr:col>85</xdr:col>
      <xdr:colOff>177800</xdr:colOff>
      <xdr:row>76</xdr:row>
      <xdr:rowOff>20210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4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112937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80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136547</xdr:rowOff>
    </xdr:from>
    <xdr:to>
      <xdr:col>81</xdr:col>
      <xdr:colOff>101600</xdr:colOff>
      <xdr:row>76</xdr:row>
      <xdr:rowOff>66697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57824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8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80099</xdr:rowOff>
    </xdr:from>
    <xdr:to>
      <xdr:col>76</xdr:col>
      <xdr:colOff>165100</xdr:colOff>
      <xdr:row>76</xdr:row>
      <xdr:rowOff>10249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3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26776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43376</xdr:rowOff>
    </xdr:from>
    <xdr:to>
      <xdr:col>72</xdr:col>
      <xdr:colOff>38100</xdr:colOff>
      <xdr:row>75</xdr:row>
      <xdr:rowOff>144976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0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161503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67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23684</xdr:rowOff>
    </xdr:from>
    <xdr:to>
      <xdr:col>67</xdr:col>
      <xdr:colOff>101600</xdr:colOff>
      <xdr:row>73</xdr:row>
      <xdr:rowOff>125284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53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141811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31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42535</xdr:rowOff>
    </xdr:from>
    <xdr:to>
      <xdr:col>85</xdr:col>
      <xdr:colOff>127000</xdr:colOff>
      <xdr:row>97</xdr:row>
      <xdr:rowOff>87689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673185"/>
          <a:ext cx="838200" cy="4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12864</xdr:rowOff>
    </xdr:from>
    <xdr:to>
      <xdr:col>81</xdr:col>
      <xdr:colOff>50800</xdr:colOff>
      <xdr:row>97</xdr:row>
      <xdr:rowOff>42535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643514"/>
          <a:ext cx="889000" cy="2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12864</xdr:rowOff>
    </xdr:from>
    <xdr:to>
      <xdr:col>76</xdr:col>
      <xdr:colOff>114300</xdr:colOff>
      <xdr:row>97</xdr:row>
      <xdr:rowOff>28783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643514"/>
          <a:ext cx="889000" cy="1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28783</xdr:rowOff>
    </xdr:from>
    <xdr:to>
      <xdr:col>71</xdr:col>
      <xdr:colOff>177800</xdr:colOff>
      <xdr:row>98</xdr:row>
      <xdr:rowOff>38402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59433"/>
          <a:ext cx="889000" cy="18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36889</xdr:rowOff>
    </xdr:from>
    <xdr:to>
      <xdr:col>85</xdr:col>
      <xdr:colOff>177800</xdr:colOff>
      <xdr:row>97</xdr:row>
      <xdr:rowOff>138489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6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15316</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4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163185</xdr:rowOff>
    </xdr:from>
    <xdr:to>
      <xdr:col>81</xdr:col>
      <xdr:colOff>101600</xdr:colOff>
      <xdr:row>97</xdr:row>
      <xdr:rowOff>93335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2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109862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9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133514</xdr:rowOff>
    </xdr:from>
    <xdr:to>
      <xdr:col>76</xdr:col>
      <xdr:colOff>165100</xdr:colOff>
      <xdr:row>97</xdr:row>
      <xdr:rowOff>63664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59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80191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36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149433</xdr:rowOff>
    </xdr:from>
    <xdr:to>
      <xdr:col>72</xdr:col>
      <xdr:colOff>38100</xdr:colOff>
      <xdr:row>97</xdr:row>
      <xdr:rowOff>79583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0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96110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159052</xdr:rowOff>
    </xdr:from>
    <xdr:to>
      <xdr:col>67</xdr:col>
      <xdr:colOff>101600</xdr:colOff>
      <xdr:row>98</xdr:row>
      <xdr:rowOff>89202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8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80329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8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119355</xdr:rowOff>
    </xdr:from>
    <xdr:to>
      <xdr:col>116</xdr:col>
      <xdr:colOff>63500</xdr:colOff>
      <xdr:row>33</xdr:row>
      <xdr:rowOff>58958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5605755"/>
          <a:ext cx="838200" cy="11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119355</xdr:rowOff>
    </xdr:from>
    <xdr:to>
      <xdr:col>111</xdr:col>
      <xdr:colOff>177800</xdr:colOff>
      <xdr:row>34</xdr:row>
      <xdr:rowOff>99695</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5605755"/>
          <a:ext cx="889000" cy="3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99695</xdr:rowOff>
    </xdr:from>
    <xdr:to>
      <xdr:col>107</xdr:col>
      <xdr:colOff>50800</xdr:colOff>
      <xdr:row>36</xdr:row>
      <xdr:rowOff>483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928995"/>
          <a:ext cx="889000" cy="24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107650</xdr:rowOff>
    </xdr:from>
    <xdr:to>
      <xdr:col>102</xdr:col>
      <xdr:colOff>114300</xdr:colOff>
      <xdr:row>36</xdr:row>
      <xdr:rowOff>483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108400"/>
          <a:ext cx="889000" cy="6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8158</xdr:rowOff>
    </xdr:from>
    <xdr:to>
      <xdr:col>116</xdr:col>
      <xdr:colOff>114300</xdr:colOff>
      <xdr:row>33</xdr:row>
      <xdr:rowOff>109758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66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31035</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51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68555</xdr:rowOff>
    </xdr:from>
    <xdr:to>
      <xdr:col>112</xdr:col>
      <xdr:colOff>38100</xdr:colOff>
      <xdr:row>32</xdr:row>
      <xdr:rowOff>170155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55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15232</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33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48895</xdr:rowOff>
    </xdr:from>
    <xdr:to>
      <xdr:col>107</xdr:col>
      <xdr:colOff>101600</xdr:colOff>
      <xdr:row>34</xdr:row>
      <xdr:rowOff>150495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87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167022</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65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121133</xdr:rowOff>
    </xdr:from>
    <xdr:to>
      <xdr:col>102</xdr:col>
      <xdr:colOff>165100</xdr:colOff>
      <xdr:row>36</xdr:row>
      <xdr:rowOff>51283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1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67810</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89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56850</xdr:rowOff>
    </xdr:from>
    <xdr:to>
      <xdr:col>98</xdr:col>
      <xdr:colOff>38100</xdr:colOff>
      <xdr:row>35</xdr:row>
      <xdr:rowOff>158450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05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3527</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83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104763</xdr:rowOff>
    </xdr:from>
    <xdr:to>
      <xdr:col>116</xdr:col>
      <xdr:colOff>63500</xdr:colOff>
      <xdr:row>58</xdr:row>
      <xdr:rowOff>108077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8863"/>
          <a:ext cx="8382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108077</xdr:rowOff>
    </xdr:from>
    <xdr:to>
      <xdr:col>111</xdr:col>
      <xdr:colOff>177800</xdr:colOff>
      <xdr:row>58</xdr:row>
      <xdr:rowOff>111773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52177"/>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111773</xdr:rowOff>
    </xdr:from>
    <xdr:to>
      <xdr:col>107</xdr:col>
      <xdr:colOff>50800</xdr:colOff>
      <xdr:row>58</xdr:row>
      <xdr:rowOff>113487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5873"/>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91732</xdr:rowOff>
    </xdr:from>
    <xdr:to>
      <xdr:col>102</xdr:col>
      <xdr:colOff>114300</xdr:colOff>
      <xdr:row>58</xdr:row>
      <xdr:rowOff>113487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35832"/>
          <a:ext cx="88900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53963</xdr:rowOff>
    </xdr:from>
    <xdr:to>
      <xdr:col>116</xdr:col>
      <xdr:colOff>114300</xdr:colOff>
      <xdr:row>58</xdr:row>
      <xdr:rowOff>155563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140340</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57277</xdr:rowOff>
    </xdr:from>
    <xdr:to>
      <xdr:col>112</xdr:col>
      <xdr:colOff>38100</xdr:colOff>
      <xdr:row>58</xdr:row>
      <xdr:rowOff>158877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150004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60973</xdr:rowOff>
    </xdr:from>
    <xdr:to>
      <xdr:col>107</xdr:col>
      <xdr:colOff>101600</xdr:colOff>
      <xdr:row>58</xdr:row>
      <xdr:rowOff>162573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153700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62687</xdr:rowOff>
    </xdr:from>
    <xdr:to>
      <xdr:col>102</xdr:col>
      <xdr:colOff>165100</xdr:colOff>
      <xdr:row>58</xdr:row>
      <xdr:rowOff>164287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155414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9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40932</xdr:rowOff>
    </xdr:from>
    <xdr:to>
      <xdr:col>98</xdr:col>
      <xdr:colOff>38100</xdr:colOff>
      <xdr:row>58</xdr:row>
      <xdr:rowOff>142532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8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133659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7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33835</xdr:rowOff>
    </xdr:from>
    <xdr:to>
      <xdr:col>116</xdr:col>
      <xdr:colOff>63500</xdr:colOff>
      <xdr:row>75</xdr:row>
      <xdr:rowOff>66777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92585"/>
          <a:ext cx="838200" cy="3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66777</xdr:rowOff>
    </xdr:from>
    <xdr:to>
      <xdr:col>111</xdr:col>
      <xdr:colOff>177800</xdr:colOff>
      <xdr:row>75</xdr:row>
      <xdr:rowOff>105890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25527"/>
          <a:ext cx="889000" cy="3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105890</xdr:rowOff>
    </xdr:from>
    <xdr:to>
      <xdr:col>107</xdr:col>
      <xdr:colOff>50800</xdr:colOff>
      <xdr:row>75</xdr:row>
      <xdr:rowOff>132590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64640"/>
          <a:ext cx="889000" cy="2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132590</xdr:rowOff>
    </xdr:from>
    <xdr:to>
      <xdr:col>102</xdr:col>
      <xdr:colOff>114300</xdr:colOff>
      <xdr:row>75</xdr:row>
      <xdr:rowOff>159497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91340"/>
          <a:ext cx="889000" cy="2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154485</xdr:rowOff>
    </xdr:from>
    <xdr:to>
      <xdr:col>116</xdr:col>
      <xdr:colOff>114300</xdr:colOff>
      <xdr:row>75</xdr:row>
      <xdr:rowOff>84635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4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5912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9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15977</xdr:rowOff>
    </xdr:from>
    <xdr:to>
      <xdr:col>112</xdr:col>
      <xdr:colOff>38100</xdr:colOff>
      <xdr:row>75</xdr:row>
      <xdr:rowOff>117577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7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134104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64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55090</xdr:rowOff>
    </xdr:from>
    <xdr:to>
      <xdr:col>107</xdr:col>
      <xdr:colOff>101600</xdr:colOff>
      <xdr:row>75</xdr:row>
      <xdr:rowOff>156691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138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147817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0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81790</xdr:rowOff>
    </xdr:from>
    <xdr:to>
      <xdr:col>102</xdr:col>
      <xdr:colOff>165100</xdr:colOff>
      <xdr:row>76</xdr:row>
      <xdr:rowOff>11940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4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3067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3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108696</xdr:rowOff>
    </xdr:from>
    <xdr:to>
      <xdr:col>98</xdr:col>
      <xdr:colOff>38100</xdr:colOff>
      <xdr:row>76</xdr:row>
      <xdr:rowOff>38847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674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29974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6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令和５年度と比較し大きく変動しているのは投資及び出資金、扶助費、普通建設事業費（うち新規整備）である。</a:t>
          </a:r>
        </a:p>
        <a:p>
          <a:r>
            <a:rPr kumimoji="1" lang="ja-JP" altLang="en-US" sz="1300">
              <a:latin typeface="ＭＳ Ｐゴシック" panose="020B0600070205080204" pitchFamily="50" charset="-128"/>
              <a:ea typeface="ＭＳ Ｐゴシック" panose="020B0600070205080204" pitchFamily="50" charset="-128"/>
            </a:rPr>
            <a:t>普通建設事業費は学校施設整備事業にかかる工事請負費の増加による。</a:t>
          </a:r>
        </a:p>
        <a:p>
          <a:r>
            <a:rPr kumimoji="1" lang="ja-JP" altLang="en-US" sz="1300">
              <a:latin typeface="ＭＳ Ｐゴシック" panose="020B0600070205080204" pitchFamily="50" charset="-128"/>
              <a:ea typeface="ＭＳ Ｐゴシック" panose="020B0600070205080204" pitchFamily="50" charset="-128"/>
            </a:rPr>
            <a:t>公債費は前年度比で増加している。令和４年度同意分の償還が始まったことによる。</a:t>
          </a:r>
        </a:p>
        <a:p>
          <a:r>
            <a:rPr kumimoji="1" lang="ja-JP" altLang="en-US" sz="1300">
              <a:latin typeface="ＭＳ Ｐゴシック" panose="020B0600070205080204" pitchFamily="50" charset="-128"/>
              <a:ea typeface="ＭＳ Ｐゴシック" panose="020B0600070205080204" pitchFamily="50" charset="-128"/>
            </a:rPr>
            <a:t>人件費は、類似団体平均よりも高い水準でとどまっている。合併により面積が県内で</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番目へと広がった市域全体で同水準の行政サービスを提供するためには他団体よりも経費がかかることが要因となっているが、適正な定員管理に努め人件費の抑制を図る。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46,054
44,768
504.24
35,132,941
32,716,644
1,948,520
17,829,650
25,029,525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133414</xdr:rowOff>
    </xdr:from>
    <xdr:to>
      <xdr:col>24</xdr:col>
      <xdr:colOff>63500</xdr:colOff>
      <xdr:row>37</xdr:row>
      <xdr:rowOff>4445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05614"/>
          <a:ext cx="8382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166941</xdr:rowOff>
    </xdr:from>
    <xdr:to>
      <xdr:col>19</xdr:col>
      <xdr:colOff>177800</xdr:colOff>
      <xdr:row>37</xdr:row>
      <xdr:rowOff>4445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9141"/>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141224</xdr:rowOff>
    </xdr:from>
    <xdr:to>
      <xdr:col>15</xdr:col>
      <xdr:colOff>50800</xdr:colOff>
      <xdr:row>36</xdr:row>
      <xdr:rowOff>166941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627624"/>
          <a:ext cx="889000" cy="71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141224</xdr:rowOff>
    </xdr:from>
    <xdr:to>
      <xdr:col>10</xdr:col>
      <xdr:colOff>114300</xdr:colOff>
      <xdr:row>37</xdr:row>
      <xdr:rowOff>74168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27624"/>
          <a:ext cx="889000" cy="79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82614</xdr:rowOff>
    </xdr:from>
    <xdr:to>
      <xdr:col>24</xdr:col>
      <xdr:colOff>114300</xdr:colOff>
      <xdr:row>37</xdr:row>
      <xdr:rowOff>12764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5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61041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125095</xdr:rowOff>
    </xdr:from>
    <xdr:to>
      <xdr:col>20</xdr:col>
      <xdr:colOff>38100</xdr:colOff>
      <xdr:row>37</xdr:row>
      <xdr:rowOff>55245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46372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116141</xdr:rowOff>
    </xdr:from>
    <xdr:to>
      <xdr:col>15</xdr:col>
      <xdr:colOff>101600</xdr:colOff>
      <xdr:row>37</xdr:row>
      <xdr:rowOff>46291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37418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90424</xdr:rowOff>
    </xdr:from>
    <xdr:to>
      <xdr:col>10</xdr:col>
      <xdr:colOff>165100</xdr:colOff>
      <xdr:row>33</xdr:row>
      <xdr:rowOff>20574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37101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23368</xdr:rowOff>
    </xdr:from>
    <xdr:to>
      <xdr:col>6</xdr:col>
      <xdr:colOff>38100</xdr:colOff>
      <xdr:row>37</xdr:row>
      <xdr:rowOff>124968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6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116095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99821</xdr:rowOff>
    </xdr:from>
    <xdr:to>
      <xdr:col>24</xdr:col>
      <xdr:colOff>63500</xdr:colOff>
      <xdr:row>56</xdr:row>
      <xdr:rowOff>128929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01021"/>
          <a:ext cx="838200" cy="2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128929</xdr:rowOff>
    </xdr:from>
    <xdr:to>
      <xdr:col>19</xdr:col>
      <xdr:colOff>177800</xdr:colOff>
      <xdr:row>56</xdr:row>
      <xdr:rowOff>147267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30129"/>
          <a:ext cx="889000" cy="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147267</xdr:rowOff>
    </xdr:from>
    <xdr:to>
      <xdr:col>15</xdr:col>
      <xdr:colOff>50800</xdr:colOff>
      <xdr:row>57</xdr:row>
      <xdr:rowOff>18714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48467"/>
          <a:ext cx="889000" cy="4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46089</xdr:rowOff>
    </xdr:from>
    <xdr:to>
      <xdr:col>10</xdr:col>
      <xdr:colOff>114300</xdr:colOff>
      <xdr:row>57</xdr:row>
      <xdr:rowOff>18714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75839"/>
          <a:ext cx="889000" cy="31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49021</xdr:rowOff>
    </xdr:from>
    <xdr:to>
      <xdr:col>24</xdr:col>
      <xdr:colOff>114300</xdr:colOff>
      <xdr:row>56</xdr:row>
      <xdr:rowOff>150621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5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71898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0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78129</xdr:rowOff>
    </xdr:from>
    <xdr:to>
      <xdr:col>20</xdr:col>
      <xdr:colOff>38100</xdr:colOff>
      <xdr:row>57</xdr:row>
      <xdr:rowOff>8279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7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24806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5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96467</xdr:rowOff>
    </xdr:from>
    <xdr:to>
      <xdr:col>15</xdr:col>
      <xdr:colOff>101600</xdr:colOff>
      <xdr:row>57</xdr:row>
      <xdr:rowOff>26617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9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43144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7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139364</xdr:rowOff>
    </xdr:from>
    <xdr:to>
      <xdr:col>10</xdr:col>
      <xdr:colOff>165100</xdr:colOff>
      <xdr:row>57</xdr:row>
      <xdr:rowOff>69514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4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86041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1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166739</xdr:rowOff>
    </xdr:from>
    <xdr:to>
      <xdr:col>6</xdr:col>
      <xdr:colOff>38100</xdr:colOff>
      <xdr:row>55</xdr:row>
      <xdr:rowOff>96889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2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88016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17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149639</xdr:rowOff>
    </xdr:from>
    <xdr:to>
      <xdr:col>24</xdr:col>
      <xdr:colOff>63500</xdr:colOff>
      <xdr:row>77</xdr:row>
      <xdr:rowOff>136609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79839"/>
          <a:ext cx="838200" cy="1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136609</xdr:rowOff>
    </xdr:from>
    <xdr:to>
      <xdr:col>19</xdr:col>
      <xdr:colOff>177800</xdr:colOff>
      <xdr:row>78</xdr:row>
      <xdr:rowOff>37667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38259"/>
          <a:ext cx="889000" cy="7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2866</xdr:rowOff>
    </xdr:from>
    <xdr:to>
      <xdr:col>15</xdr:col>
      <xdr:colOff>50800</xdr:colOff>
      <xdr:row>78</xdr:row>
      <xdr:rowOff>37667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5966"/>
          <a:ext cx="889000" cy="3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2866</xdr:rowOff>
    </xdr:from>
    <xdr:to>
      <xdr:col>10</xdr:col>
      <xdr:colOff>114300</xdr:colOff>
      <xdr:row>79</xdr:row>
      <xdr:rowOff>81091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5966"/>
          <a:ext cx="889000" cy="24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98839</xdr:rowOff>
    </xdr:from>
    <xdr:to>
      <xdr:col>24</xdr:col>
      <xdr:colOff>114300</xdr:colOff>
      <xdr:row>77</xdr:row>
      <xdr:rowOff>28989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2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77266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0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85809</xdr:rowOff>
    </xdr:from>
    <xdr:to>
      <xdr:col>20</xdr:col>
      <xdr:colOff>38100</xdr:colOff>
      <xdr:row>78</xdr:row>
      <xdr:rowOff>15959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8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7086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8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158317</xdr:rowOff>
    </xdr:from>
    <xdr:to>
      <xdr:col>15</xdr:col>
      <xdr:colOff>101600</xdr:colOff>
      <xdr:row>78</xdr:row>
      <xdr:rowOff>88467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5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79594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5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123516</xdr:rowOff>
    </xdr:from>
    <xdr:to>
      <xdr:col>10</xdr:col>
      <xdr:colOff>165100</xdr:colOff>
      <xdr:row>78</xdr:row>
      <xdr:rowOff>53666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44793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30291</xdr:rowOff>
    </xdr:from>
    <xdr:to>
      <xdr:col>6</xdr:col>
      <xdr:colOff>38100</xdr:colOff>
      <xdr:row>79</xdr:row>
      <xdr:rowOff>131891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7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123018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67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61798</xdr:rowOff>
    </xdr:from>
    <xdr:to>
      <xdr:col>24</xdr:col>
      <xdr:colOff>63500</xdr:colOff>
      <xdr:row>96</xdr:row>
      <xdr:rowOff>68783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520998"/>
          <a:ext cx="8382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37427</xdr:rowOff>
    </xdr:from>
    <xdr:to>
      <xdr:col>19</xdr:col>
      <xdr:colOff>177800</xdr:colOff>
      <xdr:row>96</xdr:row>
      <xdr:rowOff>68783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96627"/>
          <a:ext cx="889000" cy="3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37427</xdr:rowOff>
    </xdr:from>
    <xdr:to>
      <xdr:col>15</xdr:col>
      <xdr:colOff>50800</xdr:colOff>
      <xdr:row>96</xdr:row>
      <xdr:rowOff>98437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96627"/>
          <a:ext cx="889000" cy="6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98437</xdr:rowOff>
    </xdr:from>
    <xdr:to>
      <xdr:col>10</xdr:col>
      <xdr:colOff>114300</xdr:colOff>
      <xdr:row>97</xdr:row>
      <xdr:rowOff>33795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57637"/>
          <a:ext cx="889000" cy="10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10998</xdr:rowOff>
    </xdr:from>
    <xdr:to>
      <xdr:col>24</xdr:col>
      <xdr:colOff>114300</xdr:colOff>
      <xdr:row>96</xdr:row>
      <xdr:rowOff>112598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33875</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2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17983</xdr:rowOff>
    </xdr:from>
    <xdr:to>
      <xdr:col>20</xdr:col>
      <xdr:colOff>38100</xdr:colOff>
      <xdr:row>96</xdr:row>
      <xdr:rowOff>119583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136110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5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158077</xdr:rowOff>
    </xdr:from>
    <xdr:to>
      <xdr:col>15</xdr:col>
      <xdr:colOff>101600</xdr:colOff>
      <xdr:row>96</xdr:row>
      <xdr:rowOff>88227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4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104754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22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47637</xdr:rowOff>
    </xdr:from>
    <xdr:to>
      <xdr:col>10</xdr:col>
      <xdr:colOff>165100</xdr:colOff>
      <xdr:row>96</xdr:row>
      <xdr:rowOff>149237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0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165764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28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154445</xdr:rowOff>
    </xdr:from>
    <xdr:to>
      <xdr:col>6</xdr:col>
      <xdr:colOff>38100</xdr:colOff>
      <xdr:row>97</xdr:row>
      <xdr:rowOff>84595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101122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38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34544</xdr:rowOff>
    </xdr:from>
    <xdr:to>
      <xdr:col>55</xdr:col>
      <xdr:colOff>0</xdr:colOff>
      <xdr:row>37</xdr:row>
      <xdr:rowOff>39443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37819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39443</xdr:rowOff>
    </xdr:from>
    <xdr:to>
      <xdr:col>50</xdr:col>
      <xdr:colOff>114300</xdr:colOff>
      <xdr:row>37</xdr:row>
      <xdr:rowOff>66875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383093"/>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66875</xdr:rowOff>
    </xdr:from>
    <xdr:to>
      <xdr:col>45</xdr:col>
      <xdr:colOff>177800</xdr:colOff>
      <xdr:row>37</xdr:row>
      <xdr:rowOff>80917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410525"/>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80917</xdr:rowOff>
    </xdr:from>
    <xdr:to>
      <xdr:col>41</xdr:col>
      <xdr:colOff>50800</xdr:colOff>
      <xdr:row>37</xdr:row>
      <xdr:rowOff>93980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42456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155194</xdr:rowOff>
    </xdr:from>
    <xdr:to>
      <xdr:col>55</xdr:col>
      <xdr:colOff>50800</xdr:colOff>
      <xdr:row>37</xdr:row>
      <xdr:rowOff>85344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6621</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7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160093</xdr:rowOff>
    </xdr:from>
    <xdr:to>
      <xdr:col>50</xdr:col>
      <xdr:colOff>165100</xdr:colOff>
      <xdr:row>37</xdr:row>
      <xdr:rowOff>90243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3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106770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0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16075</xdr:rowOff>
    </xdr:from>
    <xdr:to>
      <xdr:col>46</xdr:col>
      <xdr:colOff>38100</xdr:colOff>
      <xdr:row>37</xdr:row>
      <xdr:rowOff>117675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5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134202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3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30117</xdr:rowOff>
    </xdr:from>
    <xdr:to>
      <xdr:col>41</xdr:col>
      <xdr:colOff>101600</xdr:colOff>
      <xdr:row>37</xdr:row>
      <xdr:rowOff>131717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7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148244</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48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43180</xdr:rowOff>
    </xdr:from>
    <xdr:to>
      <xdr:col>36</xdr:col>
      <xdr:colOff>165100</xdr:colOff>
      <xdr:row>37</xdr:row>
      <xdr:rowOff>144780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135907</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56718</xdr:rowOff>
    </xdr:from>
    <xdr:to>
      <xdr:col>55</xdr:col>
      <xdr:colOff>0</xdr:colOff>
      <xdr:row>56</xdr:row>
      <xdr:rowOff>89922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57918"/>
          <a:ext cx="838200" cy="3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89922</xdr:rowOff>
    </xdr:from>
    <xdr:to>
      <xdr:col>50</xdr:col>
      <xdr:colOff>114300</xdr:colOff>
      <xdr:row>56</xdr:row>
      <xdr:rowOff>91466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691122"/>
          <a:ext cx="889000" cy="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18428</xdr:rowOff>
    </xdr:from>
    <xdr:to>
      <xdr:col>45</xdr:col>
      <xdr:colOff>177800</xdr:colOff>
      <xdr:row>56</xdr:row>
      <xdr:rowOff>91466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19628"/>
          <a:ext cx="889000" cy="7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18428</xdr:rowOff>
    </xdr:from>
    <xdr:to>
      <xdr:col>41</xdr:col>
      <xdr:colOff>50800</xdr:colOff>
      <xdr:row>56</xdr:row>
      <xdr:rowOff>58051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19628"/>
          <a:ext cx="889000" cy="39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5918</xdr:rowOff>
    </xdr:from>
    <xdr:to>
      <xdr:col>55</xdr:col>
      <xdr:colOff>50800</xdr:colOff>
      <xdr:row>56</xdr:row>
      <xdr:rowOff>107518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0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28795</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5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39122</xdr:rowOff>
    </xdr:from>
    <xdr:to>
      <xdr:col>50</xdr:col>
      <xdr:colOff>165100</xdr:colOff>
      <xdr:row>56</xdr:row>
      <xdr:rowOff>140722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4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157249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40666</xdr:rowOff>
    </xdr:from>
    <xdr:to>
      <xdr:col>46</xdr:col>
      <xdr:colOff>38100</xdr:colOff>
      <xdr:row>56</xdr:row>
      <xdr:rowOff>142266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4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158793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1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139078</xdr:rowOff>
    </xdr:from>
    <xdr:to>
      <xdr:col>41</xdr:col>
      <xdr:colOff>101600</xdr:colOff>
      <xdr:row>56</xdr:row>
      <xdr:rowOff>69228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6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85755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4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7251</xdr:rowOff>
    </xdr:from>
    <xdr:to>
      <xdr:col>36</xdr:col>
      <xdr:colOff>165100</xdr:colOff>
      <xdr:row>56</xdr:row>
      <xdr:rowOff>108851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125378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8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30011</xdr:rowOff>
    </xdr:from>
    <xdr:to>
      <xdr:col>55</xdr:col>
      <xdr:colOff>0</xdr:colOff>
      <xdr:row>77</xdr:row>
      <xdr:rowOff>69159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31661"/>
          <a:ext cx="838200" cy="3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12085</xdr:rowOff>
    </xdr:from>
    <xdr:to>
      <xdr:col>50</xdr:col>
      <xdr:colOff>114300</xdr:colOff>
      <xdr:row>77</xdr:row>
      <xdr:rowOff>30011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13735"/>
          <a:ext cx="889000" cy="1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126594</xdr:rowOff>
    </xdr:from>
    <xdr:to>
      <xdr:col>45</xdr:col>
      <xdr:colOff>177800</xdr:colOff>
      <xdr:row>77</xdr:row>
      <xdr:rowOff>12085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85344"/>
          <a:ext cx="889000" cy="22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85141</xdr:rowOff>
    </xdr:from>
    <xdr:to>
      <xdr:col>41</xdr:col>
      <xdr:colOff>50800</xdr:colOff>
      <xdr:row>75</xdr:row>
      <xdr:rowOff>126594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943891"/>
          <a:ext cx="889000" cy="4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18359</xdr:rowOff>
    </xdr:from>
    <xdr:to>
      <xdr:col>55</xdr:col>
      <xdr:colOff>50800</xdr:colOff>
      <xdr:row>77</xdr:row>
      <xdr:rowOff>119959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2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168236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9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150661</xdr:rowOff>
    </xdr:from>
    <xdr:to>
      <xdr:col>50</xdr:col>
      <xdr:colOff>165100</xdr:colOff>
      <xdr:row>77</xdr:row>
      <xdr:rowOff>80811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8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71938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27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132735</xdr:rowOff>
    </xdr:from>
    <xdr:to>
      <xdr:col>46</xdr:col>
      <xdr:colOff>38100</xdr:colOff>
      <xdr:row>77</xdr:row>
      <xdr:rowOff>62885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6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54012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5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75794</xdr:rowOff>
    </xdr:from>
    <xdr:to>
      <xdr:col>41</xdr:col>
      <xdr:colOff>101600</xdr:colOff>
      <xdr:row>76</xdr:row>
      <xdr:rowOff>5944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3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22471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0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34341</xdr:rowOff>
    </xdr:from>
    <xdr:to>
      <xdr:col>36</xdr:col>
      <xdr:colOff>165100</xdr:colOff>
      <xdr:row>75</xdr:row>
      <xdr:rowOff>135941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9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152468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6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21628</xdr:rowOff>
    </xdr:from>
    <xdr:to>
      <xdr:col>55</xdr:col>
      <xdr:colOff>0</xdr:colOff>
      <xdr:row>96</xdr:row>
      <xdr:rowOff>38088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480828"/>
          <a:ext cx="8382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21628</xdr:rowOff>
    </xdr:from>
    <xdr:to>
      <xdr:col>50</xdr:col>
      <xdr:colOff>114300</xdr:colOff>
      <xdr:row>96</xdr:row>
      <xdr:rowOff>60097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480828"/>
          <a:ext cx="889000" cy="3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60097</xdr:rowOff>
    </xdr:from>
    <xdr:to>
      <xdr:col>45</xdr:col>
      <xdr:colOff>177800</xdr:colOff>
      <xdr:row>97</xdr:row>
      <xdr:rowOff>127888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19297"/>
          <a:ext cx="889000" cy="23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85674</xdr:rowOff>
    </xdr:from>
    <xdr:to>
      <xdr:col>41</xdr:col>
      <xdr:colOff>50800</xdr:colOff>
      <xdr:row>97</xdr:row>
      <xdr:rowOff>127888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716324"/>
          <a:ext cx="889000" cy="4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158738</xdr:rowOff>
    </xdr:from>
    <xdr:to>
      <xdr:col>55</xdr:col>
      <xdr:colOff>50800</xdr:colOff>
      <xdr:row>96</xdr:row>
      <xdr:rowOff>88888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10165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29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142278</xdr:rowOff>
    </xdr:from>
    <xdr:to>
      <xdr:col>50</xdr:col>
      <xdr:colOff>165100</xdr:colOff>
      <xdr:row>96</xdr:row>
      <xdr:rowOff>72428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88955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20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9297</xdr:rowOff>
    </xdr:from>
    <xdr:to>
      <xdr:col>46</xdr:col>
      <xdr:colOff>38100</xdr:colOff>
      <xdr:row>96</xdr:row>
      <xdr:rowOff>110897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6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127424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24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77088</xdr:rowOff>
    </xdr:from>
    <xdr:to>
      <xdr:col>41</xdr:col>
      <xdr:colOff>101600</xdr:colOff>
      <xdr:row>98</xdr:row>
      <xdr:rowOff>7238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0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169815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34874</xdr:rowOff>
    </xdr:from>
    <xdr:to>
      <xdr:col>36</xdr:col>
      <xdr:colOff>165100</xdr:colOff>
      <xdr:row>97</xdr:row>
      <xdr:rowOff>136474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6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127601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5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17666</xdr:rowOff>
    </xdr:from>
    <xdr:to>
      <xdr:col>85</xdr:col>
      <xdr:colOff>127000</xdr:colOff>
      <xdr:row>37</xdr:row>
      <xdr:rowOff>91846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361316"/>
          <a:ext cx="838200" cy="7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254</xdr:rowOff>
    </xdr:from>
    <xdr:to>
      <xdr:col>81</xdr:col>
      <xdr:colOff>50800</xdr:colOff>
      <xdr:row>37</xdr:row>
      <xdr:rowOff>91846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343904"/>
          <a:ext cx="889000" cy="9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254</xdr:rowOff>
    </xdr:from>
    <xdr:to>
      <xdr:col>76</xdr:col>
      <xdr:colOff>114300</xdr:colOff>
      <xdr:row>37</xdr:row>
      <xdr:rowOff>51994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343904"/>
          <a:ext cx="889000" cy="5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51994</xdr:rowOff>
    </xdr:from>
    <xdr:to>
      <xdr:col>71</xdr:col>
      <xdr:colOff>177800</xdr:colOff>
      <xdr:row>37</xdr:row>
      <xdr:rowOff>52641</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395644"/>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138316</xdr:rowOff>
    </xdr:from>
    <xdr:to>
      <xdr:col>85</xdr:col>
      <xdr:colOff>177800</xdr:colOff>
      <xdr:row>37</xdr:row>
      <xdr:rowOff>68466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1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116743</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28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41046</xdr:rowOff>
    </xdr:from>
    <xdr:to>
      <xdr:col>81</xdr:col>
      <xdr:colOff>101600</xdr:colOff>
      <xdr:row>37</xdr:row>
      <xdr:rowOff>142646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8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133773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7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120904</xdr:rowOff>
    </xdr:from>
    <xdr:to>
      <xdr:col>76</xdr:col>
      <xdr:colOff>165100</xdr:colOff>
      <xdr:row>37</xdr:row>
      <xdr:rowOff>51054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42181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38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1194</xdr:rowOff>
    </xdr:from>
    <xdr:to>
      <xdr:col>72</xdr:col>
      <xdr:colOff>38100</xdr:colOff>
      <xdr:row>37</xdr:row>
      <xdr:rowOff>102794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4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93921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3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1841</xdr:rowOff>
    </xdr:from>
    <xdr:to>
      <xdr:col>67</xdr:col>
      <xdr:colOff>101600</xdr:colOff>
      <xdr:row>37</xdr:row>
      <xdr:rowOff>103441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94568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3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107228</xdr:rowOff>
    </xdr:from>
    <xdr:to>
      <xdr:col>85</xdr:col>
      <xdr:colOff>127000</xdr:colOff>
      <xdr:row>56</xdr:row>
      <xdr:rowOff>168111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194078"/>
          <a:ext cx="838200" cy="57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168111</xdr:rowOff>
    </xdr:from>
    <xdr:to>
      <xdr:col>81</xdr:col>
      <xdr:colOff>50800</xdr:colOff>
      <xdr:row>57</xdr:row>
      <xdr:rowOff>53148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769311"/>
          <a:ext cx="889000" cy="5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53148</xdr:rowOff>
    </xdr:from>
    <xdr:to>
      <xdr:col>76</xdr:col>
      <xdr:colOff>114300</xdr:colOff>
      <xdr:row>57</xdr:row>
      <xdr:rowOff>78598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25798"/>
          <a:ext cx="8890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43176</xdr:rowOff>
    </xdr:from>
    <xdr:to>
      <xdr:col>71</xdr:col>
      <xdr:colOff>177800</xdr:colOff>
      <xdr:row>57</xdr:row>
      <xdr:rowOff>78598</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15826"/>
          <a:ext cx="889000" cy="3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56428</xdr:rowOff>
    </xdr:from>
    <xdr:to>
      <xdr:col>85</xdr:col>
      <xdr:colOff>177800</xdr:colOff>
      <xdr:row>53</xdr:row>
      <xdr:rowOff>158028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14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79305</xdr:rowOff>
    </xdr:from>
    <xdr:ext cx="599010"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899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117311</xdr:rowOff>
    </xdr:from>
    <xdr:to>
      <xdr:col>81</xdr:col>
      <xdr:colOff>101600</xdr:colOff>
      <xdr:row>57</xdr:row>
      <xdr:rowOff>47461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71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63988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49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2348</xdr:rowOff>
    </xdr:from>
    <xdr:to>
      <xdr:col>76</xdr:col>
      <xdr:colOff>165100</xdr:colOff>
      <xdr:row>57</xdr:row>
      <xdr:rowOff>103948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77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120475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5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27798</xdr:rowOff>
    </xdr:from>
    <xdr:to>
      <xdr:col>72</xdr:col>
      <xdr:colOff>38100</xdr:colOff>
      <xdr:row>57</xdr:row>
      <xdr:rowOff>129398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0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145925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57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163826</xdr:rowOff>
    </xdr:from>
    <xdr:to>
      <xdr:col>67</xdr:col>
      <xdr:colOff>101600</xdr:colOff>
      <xdr:row>57</xdr:row>
      <xdr:rowOff>93976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6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110503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4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107429</xdr:rowOff>
    </xdr:from>
    <xdr:to>
      <xdr:col>85</xdr:col>
      <xdr:colOff>127000</xdr:colOff>
      <xdr:row>77</xdr:row>
      <xdr:rowOff>166218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309079"/>
          <a:ext cx="838200" cy="5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42965</xdr:rowOff>
    </xdr:from>
    <xdr:to>
      <xdr:col>81</xdr:col>
      <xdr:colOff>50800</xdr:colOff>
      <xdr:row>77</xdr:row>
      <xdr:rowOff>107429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073165"/>
          <a:ext cx="889000" cy="23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140500</xdr:rowOff>
    </xdr:from>
    <xdr:to>
      <xdr:col>76</xdr:col>
      <xdr:colOff>114300</xdr:colOff>
      <xdr:row>76</xdr:row>
      <xdr:rowOff>42965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2999250"/>
          <a:ext cx="889000" cy="7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140500</xdr:rowOff>
    </xdr:from>
    <xdr:to>
      <xdr:col>71</xdr:col>
      <xdr:colOff>177800</xdr:colOff>
      <xdr:row>77</xdr:row>
      <xdr:rowOff>56414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2999250"/>
          <a:ext cx="889000" cy="25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115418</xdr:rowOff>
    </xdr:from>
    <xdr:to>
      <xdr:col>85</xdr:col>
      <xdr:colOff>177800</xdr:colOff>
      <xdr:row>78</xdr:row>
      <xdr:rowOff>45568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1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138295</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168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56629</xdr:rowOff>
    </xdr:from>
    <xdr:to>
      <xdr:col>81</xdr:col>
      <xdr:colOff>101600</xdr:colOff>
      <xdr:row>77</xdr:row>
      <xdr:rowOff>158229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2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3306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03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163615</xdr:rowOff>
    </xdr:from>
    <xdr:to>
      <xdr:col>76</xdr:col>
      <xdr:colOff>165100</xdr:colOff>
      <xdr:row>76</xdr:row>
      <xdr:rowOff>93765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0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110291</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279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89700</xdr:rowOff>
    </xdr:from>
    <xdr:to>
      <xdr:col>72</xdr:col>
      <xdr:colOff>38100</xdr:colOff>
      <xdr:row>76</xdr:row>
      <xdr:rowOff>19850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9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36377</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72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5614</xdr:rowOff>
    </xdr:from>
    <xdr:to>
      <xdr:col>67</xdr:col>
      <xdr:colOff>101600</xdr:colOff>
      <xdr:row>77</xdr:row>
      <xdr:rowOff>107214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20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123741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298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140860</xdr:rowOff>
    </xdr:from>
    <xdr:to>
      <xdr:col>85</xdr:col>
      <xdr:colOff>127000</xdr:colOff>
      <xdr:row>96</xdr:row>
      <xdr:rowOff>15897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428610"/>
          <a:ext cx="838200" cy="4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130899</xdr:rowOff>
    </xdr:from>
    <xdr:to>
      <xdr:col>81</xdr:col>
      <xdr:colOff>50800</xdr:colOff>
      <xdr:row>96</xdr:row>
      <xdr:rowOff>15897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418649"/>
          <a:ext cx="889000" cy="5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94176</xdr:rowOff>
    </xdr:from>
    <xdr:to>
      <xdr:col>76</xdr:col>
      <xdr:colOff>114300</xdr:colOff>
      <xdr:row>95</xdr:row>
      <xdr:rowOff>130899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381926"/>
          <a:ext cx="889000" cy="3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74484</xdr:rowOff>
    </xdr:from>
    <xdr:to>
      <xdr:col>71</xdr:col>
      <xdr:colOff>177800</xdr:colOff>
      <xdr:row>95</xdr:row>
      <xdr:rowOff>94176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019334"/>
          <a:ext cx="889000" cy="36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90060</xdr:rowOff>
    </xdr:from>
    <xdr:to>
      <xdr:col>85</xdr:col>
      <xdr:colOff>177800</xdr:colOff>
      <xdr:row>96</xdr:row>
      <xdr:rowOff>20210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37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112937</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22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136547</xdr:rowOff>
    </xdr:from>
    <xdr:to>
      <xdr:col>81</xdr:col>
      <xdr:colOff>101600</xdr:colOff>
      <xdr:row>96</xdr:row>
      <xdr:rowOff>66697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2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57824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1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80099</xdr:rowOff>
    </xdr:from>
    <xdr:to>
      <xdr:col>76</xdr:col>
      <xdr:colOff>165100</xdr:colOff>
      <xdr:row>96</xdr:row>
      <xdr:rowOff>10249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3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26776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14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43376</xdr:rowOff>
    </xdr:from>
    <xdr:to>
      <xdr:col>72</xdr:col>
      <xdr:colOff>38100</xdr:colOff>
      <xdr:row>95</xdr:row>
      <xdr:rowOff>144976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3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161503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10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23684</xdr:rowOff>
    </xdr:from>
    <xdr:to>
      <xdr:col>67</xdr:col>
      <xdr:colOff>101600</xdr:colOff>
      <xdr:row>93</xdr:row>
      <xdr:rowOff>125284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96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141811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74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令和５年度と比較し大きく変動しているのは、民生費、教育費である。</a:t>
          </a:r>
        </a:p>
        <a:p>
          <a:r>
            <a:rPr kumimoji="1" lang="ja-JP" altLang="en-US" sz="1300">
              <a:latin typeface="ＭＳ Ｐゴシック" panose="020B0600070205080204" pitchFamily="50" charset="-128"/>
              <a:ea typeface="ＭＳ Ｐゴシック" panose="020B0600070205080204" pitchFamily="50" charset="-128"/>
            </a:rPr>
            <a:t>民生費は、定額減税調整給付金給付事業、物価高騰対応重点支援給付金給付事業等により</a:t>
          </a:r>
          <a:r>
            <a:rPr kumimoji="1" lang="en-US" altLang="ja-JP" sz="1300">
              <a:latin typeface="ＭＳ Ｐゴシック" panose="020B0600070205080204" pitchFamily="50" charset="-128"/>
              <a:ea typeface="ＭＳ Ｐゴシック" panose="020B0600070205080204" pitchFamily="50" charset="-128"/>
            </a:rPr>
            <a:t>596,179</a:t>
          </a:r>
          <a:r>
            <a:rPr kumimoji="1" lang="ja-JP" altLang="en-US" sz="1300">
              <a:latin typeface="ＭＳ Ｐゴシック" panose="020B0600070205080204" pitchFamily="50" charset="-128"/>
              <a:ea typeface="ＭＳ Ｐゴシック" panose="020B0600070205080204" pitchFamily="50" charset="-128"/>
            </a:rPr>
            <a:t>千円の増加。</a:t>
          </a:r>
        </a:p>
        <a:p>
          <a:r>
            <a:rPr kumimoji="1" lang="ja-JP" altLang="en-US" sz="1300">
              <a:latin typeface="ＭＳ Ｐゴシック" panose="020B0600070205080204" pitchFamily="50" charset="-128"/>
              <a:ea typeface="ＭＳ Ｐゴシック" panose="020B0600070205080204" pitchFamily="50" charset="-128"/>
            </a:rPr>
            <a:t>教育費は、恵那南中学校整備事業、小学校屋内運動場空調整備事業等により</a:t>
          </a:r>
          <a:r>
            <a:rPr kumimoji="1" lang="en-US" altLang="ja-JP" sz="1300">
              <a:latin typeface="ＭＳ Ｐゴシック" panose="020B0600070205080204" pitchFamily="50" charset="-128"/>
              <a:ea typeface="ＭＳ Ｐゴシック" panose="020B0600070205080204" pitchFamily="50" charset="-128"/>
            </a:rPr>
            <a:t>2,206,405</a:t>
          </a:r>
          <a:r>
            <a:rPr kumimoji="1" lang="ja-JP" altLang="en-US" sz="1300">
              <a:latin typeface="ＭＳ Ｐゴシック" panose="020B0600070205080204" pitchFamily="50" charset="-128"/>
              <a:ea typeface="ＭＳ Ｐゴシック" panose="020B0600070205080204" pitchFamily="50" charset="-128"/>
            </a:rPr>
            <a:t>千円の増加。</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岐阜県恵那市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令和６年度の財政調整基金残高は、積立てが</a:t>
          </a:r>
          <a:r>
            <a:rPr kumimoji="1" lang="en-US" altLang="ja-JP" sz="1400">
              <a:latin typeface="ＭＳ ゴシック" pitchFamily="49" charset="-128"/>
              <a:ea typeface="ＭＳ ゴシック" pitchFamily="49" charset="-128"/>
            </a:rPr>
            <a:t>621,836</a:t>
          </a:r>
          <a:r>
            <a:rPr kumimoji="1" lang="ja-JP" altLang="en-US" sz="1400">
              <a:latin typeface="ＭＳ ゴシック" pitchFamily="49" charset="-128"/>
              <a:ea typeface="ＭＳ ゴシック" pitchFamily="49" charset="-128"/>
            </a:rPr>
            <a:t>千円、取崩しが</a:t>
          </a:r>
          <a:r>
            <a:rPr kumimoji="1" lang="en-US" altLang="ja-JP" sz="1400">
              <a:latin typeface="ＭＳ ゴシック" pitchFamily="49" charset="-128"/>
              <a:ea typeface="ＭＳ ゴシック" pitchFamily="49" charset="-128"/>
            </a:rPr>
            <a:t>600,000</a:t>
          </a:r>
          <a:r>
            <a:rPr kumimoji="1" lang="ja-JP" altLang="en-US" sz="1400">
              <a:latin typeface="ＭＳ ゴシック" pitchFamily="49" charset="-128"/>
              <a:ea typeface="ＭＳ ゴシック" pitchFamily="49" charset="-128"/>
            </a:rPr>
            <a:t>千円のため残高は減少した。標準財政規模は</a:t>
          </a:r>
          <a:r>
            <a:rPr kumimoji="1" lang="en-US" altLang="ja-JP" sz="1400">
              <a:latin typeface="ＭＳ ゴシック" pitchFamily="49" charset="-128"/>
              <a:ea typeface="ＭＳ ゴシック" pitchFamily="49" charset="-128"/>
            </a:rPr>
            <a:t>202,226</a:t>
          </a:r>
          <a:r>
            <a:rPr kumimoji="1" lang="ja-JP" altLang="en-US" sz="1400">
              <a:latin typeface="ＭＳ ゴシック" pitchFamily="49" charset="-128"/>
              <a:ea typeface="ＭＳ ゴシック" pitchFamily="49" charset="-128"/>
            </a:rPr>
            <a:t>千円増加しているため、標準財政規模比としても減少している。</a:t>
          </a:r>
        </a:p>
        <a:p>
          <a:r>
            <a:rPr kumimoji="1" lang="ja-JP" altLang="en-US" sz="1400">
              <a:latin typeface="ＭＳ ゴシック" pitchFamily="49" charset="-128"/>
              <a:ea typeface="ＭＳ ゴシック" pitchFamily="49" charset="-128"/>
            </a:rPr>
            <a:t>実質収支額は前年度比</a:t>
          </a:r>
          <a:r>
            <a:rPr kumimoji="1" lang="en-US" altLang="ja-JP" sz="1400">
              <a:latin typeface="ＭＳ ゴシック" pitchFamily="49" charset="-128"/>
              <a:ea typeface="ＭＳ ゴシック" pitchFamily="49" charset="-128"/>
            </a:rPr>
            <a:t>748,872</a:t>
          </a:r>
          <a:r>
            <a:rPr kumimoji="1" lang="ja-JP" altLang="en-US" sz="1400">
              <a:latin typeface="ＭＳ ゴシック" pitchFamily="49" charset="-128"/>
              <a:ea typeface="ＭＳ ゴシック" pitchFamily="49" charset="-128"/>
            </a:rPr>
            <a:t>千円増加の</a:t>
          </a:r>
          <a:r>
            <a:rPr kumimoji="1" lang="en-US" altLang="ja-JP" sz="1400">
              <a:latin typeface="ＭＳ ゴシック" pitchFamily="49" charset="-128"/>
              <a:ea typeface="ＭＳ ゴシック" pitchFamily="49" charset="-128"/>
            </a:rPr>
            <a:t>1,948,520</a:t>
          </a:r>
          <a:r>
            <a:rPr kumimoji="1" lang="ja-JP" altLang="en-US" sz="1400">
              <a:latin typeface="ＭＳ ゴシック" pitchFamily="49" charset="-128"/>
              <a:ea typeface="ＭＳ ゴシック" pitchFamily="49" charset="-128"/>
            </a:rPr>
            <a:t>千円で、実質単年度収支の標準財政規模比も</a:t>
          </a:r>
          <a:r>
            <a:rPr kumimoji="1" lang="en-US" altLang="ja-JP" sz="1400">
              <a:latin typeface="ＭＳ ゴシック" pitchFamily="49" charset="-128"/>
              <a:ea typeface="ＭＳ ゴシック" pitchFamily="49" charset="-128"/>
            </a:rPr>
            <a:t>+4.32%</a:t>
          </a:r>
          <a:r>
            <a:rPr kumimoji="1" lang="ja-JP" altLang="en-US" sz="1400">
              <a:latin typeface="ＭＳ ゴシック" pitchFamily="49" charset="-128"/>
              <a:ea typeface="ＭＳ ゴシック" pitchFamily="49" charset="-128"/>
            </a:rPr>
            <a:t>と増加した。歳出は前年度よりも</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％ほど増加しており、歳入で学校施設整備事業により、国庫支出金や市債が増加したことによるものである。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岐阜県恵那市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令和６年度は、病院事業会計、一般会計、下水道事業会計、国民健康保険事業特別会計の黒字額が増加した一方で、水道事業会計、介護保険事業特別会計は減少した。</a:t>
          </a:r>
        </a:p>
        <a:p>
          <a:r>
            <a:rPr kumimoji="1" lang="ja-JP" altLang="en-US" sz="1400">
              <a:latin typeface="ＭＳ ゴシック" pitchFamily="49" charset="-128"/>
              <a:ea typeface="ＭＳ ゴシック" pitchFamily="49" charset="-128"/>
            </a:rPr>
            <a:t>病院事業においては、施設の稼働率を向上させることで施設の健全経営に努める。水道事業及び下水道事業では再編・統合をすすめ、施設の合理化や稼働率向上に努めるとともに、適切な料金設定を目指す。また、下水道事業では普及率の低い地区を中心に、加入促進による水洗化率の向上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岐阜県恵那市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令和６年度においては実質公債費比率が</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％へ上昇した。今後も中学校屋内運動場（指定避難所）への空調設備設置や恵那南中学校整備事業で公債費の増加が見込まれるため、今後はより一層地方債の計画的な発行・管理に努める。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岐阜県恵那市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令和６年度は将来負担額のうち地方債の現在高が償還完了などにより</a:t>
          </a:r>
          <a:r>
            <a:rPr kumimoji="1" lang="en-US" altLang="ja-JP" sz="1400">
              <a:latin typeface="ＭＳ ゴシック" pitchFamily="49" charset="-128"/>
              <a:ea typeface="ＭＳ ゴシック" pitchFamily="49" charset="-128"/>
            </a:rPr>
            <a:t>1,210</a:t>
          </a:r>
          <a:r>
            <a:rPr kumimoji="1" lang="ja-JP" altLang="en-US" sz="1400">
              <a:latin typeface="ＭＳ ゴシック" pitchFamily="49" charset="-128"/>
              <a:ea typeface="ＭＳ ゴシック" pitchFamily="49" charset="-128"/>
            </a:rPr>
            <a:t>百万円増加した。将来負担比率については、充当可能財源等が将来負担額を上回るため、比率がマイナスとなり算出されていない。</a:t>
          </a:r>
        </a:p>
        <a:p>
          <a:r>
            <a:rPr kumimoji="1" lang="ja-JP" altLang="en-US" sz="1400">
              <a:latin typeface="ＭＳ ゴシック" pitchFamily="49" charset="-128"/>
              <a:ea typeface="ＭＳ ゴシック" pitchFamily="49" charset="-128"/>
            </a:rPr>
            <a:t>今後も引き続き事業の選択と計画的な借入れを実施し、また、安定的な財政運営のために基金の一定程度の確保に引き続き努める。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岐阜県恵那市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20,885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・これは、公共施設の維持修繕や子育て支援施策の充実のため、公共施設整備・子育て支援基金を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百万円取崩したことが主な要因である。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・市税の減収などの不測の事態への対応に加え、公共施設の老朽化対策など、今後の財政需要の増大にも適切に対応していけるように一定額を確保していくことを予定している。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・公共施設整備・子育て支援基金：子育て支援施策の充実や今後見込まれる公共施設の整備や改修、除却の費用の一部に充てる。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・地域振興基金：地域のまちづくり活動の財源として活用する。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・人口減少対策基金：移住・定住者の増加等の人口減少対策事業等の財源として活用する。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・公共施設整備・子育て支援基金：公共施設の維持修繕や子育て支援施策の充実のため取り崩しを行ったことにより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・地域振興基金：利息分として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百万円の増。地域のまちづくり活動の財源として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・市民のまちづくり基金：利息分として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百万円の増。ふるさとえな応援寄附金の増加による積立の増。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・公共施設整備・子育て支援基金：合併により増加した公共施設の維持修繕や子育て支援施策の充実に充てるため、今後減少していく見込み。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・地域振興基金：地域のまちづくり活動に継続的に活用していくため、現状維持を見込んでいる。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・市民のまちづくり基金：ふるさとえな応援寄附金の増加により、今後も積立の増加を見込んでいる。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・令和６年度は財源不足を補うために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百万円の取崩を行ったが、年度内に同額を積立て、利子分も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百万円積立を行ったことにより前年度より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後退による市税の大幅な減収や、大規模災害の発生など不測の事態に備えるため、これまで同様、予算編成や予算執行における効率化の徹底はもとより、当市が実施している収支改善の取組を着実に進め、「恵那市中・長期財政計画」（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月改定）に基づく財政運営上の数値目標としている財政調整基金残高が標準財政規模の約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・令和６年度は利息分として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百万円の積立を行った。取崩は臨時財政対策債償還基金費分の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・地方債の償還計画を踏まえ、現状維持を見込んでいる。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D64A5EE-5E5B-4F65-8DB6-6D5E1E1E2D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50D459B-A3ED-442E-83CC-E41C4BFCA6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7B19367-2E3E-48CD-9B05-214D39446DA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B5ADDF4-E9CD-4D52-88CE-075F0B1F05C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B6FBCD3-7C64-487B-98E4-DC103E5320C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F819D57-5D4E-4442-816A-F218A666D0D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3B17556-E42C-41FE-BFCF-D5B74029518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E83AD31-D603-4CD0-B269-0181BAD0DAC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26C9FAE-26A2-4689-9DA9-29B335EDC34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0791ECA-A869-4F14-87D5-83CE4F21785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D66D815-142C-45C5-AB2C-43891BFDFE5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C60E1B0-5371-4643-82A7-B001F945591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9E1F209-2A3D-4287-AEFD-CF483CF5DEB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11A8C53-BC03-4147-B15A-99026E0A0FB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9472E71-666F-4E09-80FC-7F14187574E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BD3B3E2-ED95-4D58-B720-4224DEA91FF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42D0AED-B31D-4B14-99A9-F3650541E0E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2704CFB-1A4D-4DF4-8D91-74F1E2836BF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83C9162-7A67-4042-8D02-7F44B4D478D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DC91C80-27D3-41E5-9352-7E2414B8C25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E875277-06BB-4591-B4E8-D41E96DFE22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1A1DF21-9CF4-4B5F-8F8E-DBD5D9DF1F9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46,054
44,768
504.24
35,132,941
32,716,644
1,948,520
17,829,650
25,029,525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3B1069B-30EE-47D6-88FE-73497598A2B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ABE6918-AEE8-416E-AF21-E58B12C328D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7EB5609-B287-4DA0-870A-936896284A0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7D475CE-B228-4EFC-B2DF-97DA5A7BA2A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2F968A7-934D-4C0C-953B-A546B71574D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FC361DC-7998-4D77-89D4-39809650A0F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8D48942-073F-4658-B654-B95340DF30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E7E4C6E-804C-4292-B94E-85641388C9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D5019EA-91F5-4483-A72D-C255582B91C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22653B4-D428-49CD-8EFF-6B967EF3234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E9A51F4-C0EE-482E-9D31-CE7A3386DF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6A9D08F-A90A-4EF7-852D-283D08FB974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4B37024-8A57-4283-8546-B6AEFA8CF2D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094AF3F-DE4B-4BEF-A923-4DD65BD20FB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98D21D3-B8BB-484A-9C98-89A53F54A25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D86CD79-F7BB-4E8A-ABAD-4CC7F4155B4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4EC67D3-6F7B-4DCD-901F-70131EAF6E3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5003F8B-6CF5-4C13-8291-94B3F7AB8CD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E92388D-EF0C-4C1F-9EA2-2477D036A08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2CA4ED1-24C1-45B1-A959-ED643B24E7A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7C10427-AB7D-4D8C-BF08-0EF87A47BA3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364FDB7-7B68-4A69-9C2B-1501919E643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F6B751D-12C8-483C-B458-1D00DEFF704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6F035F-0B2A-4CD8-B9BE-1C0E18F7C15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928F2D4-11F0-486E-9D32-2113122A7BC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5B7FFD0-AC5D-49C2-AD84-90B55ADF755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591CF45-7E47-40AD-932B-EFC5CCA8BB5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D0B0333-5400-437C-9614-A41BCAF7A68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CC33541-0514-4BAD-B097-D3D62BC4090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67B45F4-4722-43AA-AE5B-0D96E67CEB8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D724C28-534F-4CDC-BD51-2D8BB7C3A11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B8D07CF-DBF0-45AA-8F18-339CC34FF94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AB13D9F-25A2-42CD-8F07-C25D0E21AD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634BA5C-7856-4C7C-8981-3CC1FBD41CF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5D6000E-99AC-4A42-8482-48C4ABD2D2C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年度比で</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上昇し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昨年度</a:t>
          </a:r>
          <a:r>
            <a:rPr kumimoji="1" lang="ja-JP" altLang="en-US" sz="1100">
              <a:solidFill>
                <a:schemeClr val="dk1"/>
              </a:solidFill>
              <a:effectLst/>
              <a:latin typeface="+mn-lt"/>
              <a:ea typeface="+mn-ea"/>
              <a:cs typeface="+mn-cs"/>
            </a:rPr>
            <a:t>より上昇幅が縮小した。</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との差も縮小したものの、依然として</a:t>
          </a:r>
          <a:r>
            <a:rPr kumimoji="1" lang="ja-JP" altLang="ja-JP" sz="1100">
              <a:solidFill>
                <a:schemeClr val="dk1"/>
              </a:solidFill>
              <a:effectLst/>
              <a:latin typeface="+mn-lt"/>
              <a:ea typeface="+mn-ea"/>
              <a:cs typeface="+mn-cs"/>
            </a:rPr>
            <a:t>やや高い水準にある。公共施設の老朽化に伴う改修・更新への対策が必要であり、恵那市公共施設等総合管理計画書に基づき施設の適正な維持管理に努めていく。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F9FA395-090C-40F2-AE26-441916AB5B1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3B6A020-4133-4DDA-A596-06012B8DBFB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D0F00E0-F964-4C94-9865-EC77997A6ED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DD345CD-698B-4396-84E2-32E19B44D76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6EC58B6-78B7-4079-9FD0-460AE3450E9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61E301D-B2A3-465B-8697-C149F7276AA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2517DD6-623E-4F6F-8EE8-514E67DC723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15D593F6-7474-4A15-AFE3-7EAA35DDFB2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AEAEB68-FAE5-4386-BE40-38E55BE3D54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CC18855-36F0-48D8-AB52-CDFA4884E5E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590B1AB-5F1D-4004-8263-3BEFBB34F655}"/>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23699FF-1E89-45DA-AEC9-438505F4FEA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0E7F1E3-01BE-489F-8C22-6D6A3947E88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C8E5F1E-CF00-4BA2-8F5A-8B3EBDC0ED1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E1C9F9E-3FEE-45EA-AA07-E1E03702AD6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41D79A0-9B97-4108-A9E5-ED251FED025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7317CF0-06F2-4516-B521-65B6E226D9C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73852A2-F5CE-46CF-9997-0E067DD843B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BA1442C6-AA45-4D0C-9D00-F3C38E5BF5B5}"/>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A8EF1AE1-6596-4D5A-93EB-8249FC404EC6}"/>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054A18E5-5343-41F9-A769-E34AEE2EF205}"/>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3A1C95B5-CCD7-4CAF-A4E7-EF72FAF2454B}"/>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A239878A-8654-444A-AC3C-B16A2D75C769}"/>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CA9D7332-485C-4E43-B0BB-C6EC6C64157F}"/>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1509A597-B9BF-4B68-A6E9-772BC973EFE2}"/>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87BBC2FD-ED96-4CDD-A467-259FFDAB8B35}"/>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ADD763E4-B5CE-478B-9CB0-EEE31DB329E2}"/>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78B6C5E5-F3CA-4E95-96BD-22A5EAA2A532}"/>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0C756ECD-095F-42BE-9158-F1CE9B7456C8}"/>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181B05B-19E6-4968-9DEE-5DB6080EFCA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5F8FE97-807C-4EF5-BFB7-C40D56AF898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5EF0DB6-1E0D-4B26-BC96-7359D6FE504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73DBA82-273C-4ED8-9992-C12DA7B6DB4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1835E5C-8C2B-48E3-9984-FB9ABB3B0F7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168456</xdr:rowOff>
    </xdr:from>
    <xdr:to>
      <xdr:col>23</xdr:col>
      <xdr:colOff>136525</xdr:colOff>
      <xdr:row>31</xdr:row>
      <xdr:rowOff>98606</xdr:rowOff>
    </xdr:to>
    <xdr:sp macro="" textlink="">
      <xdr:nvSpPr>
        <xdr:cNvPr id="93" name="楕円 92">
          <a:extLst>
            <a:ext uri="{FF2B5EF4-FFF2-40B4-BE49-F238E27FC236}">
              <a16:creationId xmlns:a16="http://schemas.microsoft.com/office/drawing/2014/main" id="{356E76D6-87FE-4C08-A1C3-C0AF4F2741C0}"/>
            </a:ext>
          </a:extLst>
        </xdr:cNvPr>
        <xdr:cNvSpPr/>
      </xdr:nvSpPr>
      <xdr:spPr>
        <a:xfrm>
          <a:off x="4711700" y="608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146883</xdr:rowOff>
    </xdr:from>
    <xdr:ext cx="405111" cy="259045"/>
    <xdr:sp macro="" textlink="">
      <xdr:nvSpPr>
        <xdr:cNvPr id="94" name="有形固定資産減価償却率該当値テキスト">
          <a:extLst>
            <a:ext uri="{FF2B5EF4-FFF2-40B4-BE49-F238E27FC236}">
              <a16:creationId xmlns:a16="http://schemas.microsoft.com/office/drawing/2014/main" id="{AB823F77-8552-4CCF-9694-795C6C69FC46}"/>
            </a:ext>
          </a:extLst>
        </xdr:cNvPr>
        <xdr:cNvSpPr txBox="1"/>
      </xdr:nvSpPr>
      <xdr:spPr>
        <a:xfrm>
          <a:off x="4813300" y="6061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143782</xdr:rowOff>
    </xdr:from>
    <xdr:to>
      <xdr:col>19</xdr:col>
      <xdr:colOff>187325</xdr:colOff>
      <xdr:row>31</xdr:row>
      <xdr:rowOff>73932</xdr:rowOff>
    </xdr:to>
    <xdr:sp macro="" textlink="">
      <xdr:nvSpPr>
        <xdr:cNvPr id="95" name="楕円 94">
          <a:extLst>
            <a:ext uri="{FF2B5EF4-FFF2-40B4-BE49-F238E27FC236}">
              <a16:creationId xmlns:a16="http://schemas.microsoft.com/office/drawing/2014/main" id="{75144F9A-D0A8-4787-A53D-99CEB09E9E81}"/>
            </a:ext>
          </a:extLst>
        </xdr:cNvPr>
        <xdr:cNvSpPr/>
      </xdr:nvSpPr>
      <xdr:spPr>
        <a:xfrm>
          <a:off x="4000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23132</xdr:rowOff>
    </xdr:from>
    <xdr:to>
      <xdr:col>23</xdr:col>
      <xdr:colOff>85725</xdr:colOff>
      <xdr:row>31</xdr:row>
      <xdr:rowOff>47806</xdr:rowOff>
    </xdr:to>
    <xdr:cxnSp macro="">
      <xdr:nvCxnSpPr>
        <xdr:cNvPr id="96" name="直線コネクタ 95">
          <a:extLst>
            <a:ext uri="{FF2B5EF4-FFF2-40B4-BE49-F238E27FC236}">
              <a16:creationId xmlns:a16="http://schemas.microsoft.com/office/drawing/2014/main" id="{90AAA75E-39C2-4221-B0EE-81BBA8B9B57A}"/>
            </a:ext>
          </a:extLst>
        </xdr:cNvPr>
        <xdr:cNvCxnSpPr/>
      </xdr:nvCxnSpPr>
      <xdr:spPr>
        <a:xfrm>
          <a:off x="4051300" y="6109607"/>
          <a:ext cx="7112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100602</xdr:rowOff>
    </xdr:from>
    <xdr:to>
      <xdr:col>15</xdr:col>
      <xdr:colOff>187325</xdr:colOff>
      <xdr:row>31</xdr:row>
      <xdr:rowOff>30752</xdr:rowOff>
    </xdr:to>
    <xdr:sp macro="" textlink="">
      <xdr:nvSpPr>
        <xdr:cNvPr id="97" name="楕円 96">
          <a:extLst>
            <a:ext uri="{FF2B5EF4-FFF2-40B4-BE49-F238E27FC236}">
              <a16:creationId xmlns:a16="http://schemas.microsoft.com/office/drawing/2014/main" id="{E5B73B08-835C-4877-A9B9-23DD4ED4144D}"/>
            </a:ext>
          </a:extLst>
        </xdr:cNvPr>
        <xdr:cNvSpPr/>
      </xdr:nvSpPr>
      <xdr:spPr>
        <a:xfrm>
          <a:off x="3238500" y="601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151402</xdr:rowOff>
    </xdr:from>
    <xdr:to>
      <xdr:col>19</xdr:col>
      <xdr:colOff>136525</xdr:colOff>
      <xdr:row>31</xdr:row>
      <xdr:rowOff>23132</xdr:rowOff>
    </xdr:to>
    <xdr:cxnSp macro="">
      <xdr:nvCxnSpPr>
        <xdr:cNvPr id="98" name="直線コネクタ 97">
          <a:extLst>
            <a:ext uri="{FF2B5EF4-FFF2-40B4-BE49-F238E27FC236}">
              <a16:creationId xmlns:a16="http://schemas.microsoft.com/office/drawing/2014/main" id="{5035B324-FD34-4A8C-89EC-EF9EFAE2D150}"/>
            </a:ext>
          </a:extLst>
        </xdr:cNvPr>
        <xdr:cNvCxnSpPr/>
      </xdr:nvCxnSpPr>
      <xdr:spPr>
        <a:xfrm>
          <a:off x="3289300" y="606642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54338</xdr:rowOff>
    </xdr:from>
    <xdr:to>
      <xdr:col>11</xdr:col>
      <xdr:colOff>187325</xdr:colOff>
      <xdr:row>30</xdr:row>
      <xdr:rowOff>155938</xdr:rowOff>
    </xdr:to>
    <xdr:sp macro="" textlink="">
      <xdr:nvSpPr>
        <xdr:cNvPr id="99" name="楕円 98">
          <a:extLst>
            <a:ext uri="{FF2B5EF4-FFF2-40B4-BE49-F238E27FC236}">
              <a16:creationId xmlns:a16="http://schemas.microsoft.com/office/drawing/2014/main" id="{CD3D610F-2A51-4F2C-8306-561FCFF8F9DC}"/>
            </a:ext>
          </a:extLst>
        </xdr:cNvPr>
        <xdr:cNvSpPr/>
      </xdr:nvSpPr>
      <xdr:spPr>
        <a:xfrm>
          <a:off x="2476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105138</xdr:rowOff>
    </xdr:from>
    <xdr:to>
      <xdr:col>15</xdr:col>
      <xdr:colOff>136525</xdr:colOff>
      <xdr:row>30</xdr:row>
      <xdr:rowOff>151402</xdr:rowOff>
    </xdr:to>
    <xdr:cxnSp macro="">
      <xdr:nvCxnSpPr>
        <xdr:cNvPr id="100" name="直線コネクタ 99">
          <a:extLst>
            <a:ext uri="{FF2B5EF4-FFF2-40B4-BE49-F238E27FC236}">
              <a16:creationId xmlns:a16="http://schemas.microsoft.com/office/drawing/2014/main" id="{586FF980-B541-4138-BA63-C1B8CE657023}"/>
            </a:ext>
          </a:extLst>
        </xdr:cNvPr>
        <xdr:cNvCxnSpPr/>
      </xdr:nvCxnSpPr>
      <xdr:spPr>
        <a:xfrm>
          <a:off x="2527300" y="6020163"/>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17326</xdr:rowOff>
    </xdr:from>
    <xdr:to>
      <xdr:col>7</xdr:col>
      <xdr:colOff>187325</xdr:colOff>
      <xdr:row>30</xdr:row>
      <xdr:rowOff>118926</xdr:rowOff>
    </xdr:to>
    <xdr:sp macro="" textlink="">
      <xdr:nvSpPr>
        <xdr:cNvPr id="101" name="楕円 100">
          <a:extLst>
            <a:ext uri="{FF2B5EF4-FFF2-40B4-BE49-F238E27FC236}">
              <a16:creationId xmlns:a16="http://schemas.microsoft.com/office/drawing/2014/main" id="{E785E6E9-8827-490C-BB6F-5BB68FA5E7B6}"/>
            </a:ext>
          </a:extLst>
        </xdr:cNvPr>
        <xdr:cNvSpPr/>
      </xdr:nvSpPr>
      <xdr:spPr>
        <a:xfrm>
          <a:off x="1714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68126</xdr:rowOff>
    </xdr:from>
    <xdr:to>
      <xdr:col>11</xdr:col>
      <xdr:colOff>136525</xdr:colOff>
      <xdr:row>30</xdr:row>
      <xdr:rowOff>105138</xdr:rowOff>
    </xdr:to>
    <xdr:cxnSp macro="">
      <xdr:nvCxnSpPr>
        <xdr:cNvPr id="102" name="直線コネクタ 101">
          <a:extLst>
            <a:ext uri="{FF2B5EF4-FFF2-40B4-BE49-F238E27FC236}">
              <a16:creationId xmlns:a16="http://schemas.microsoft.com/office/drawing/2014/main" id="{A0891CD3-01C7-455A-B712-A1A9198BDF6A}"/>
            </a:ext>
          </a:extLst>
        </xdr:cNvPr>
        <xdr:cNvCxnSpPr/>
      </xdr:nvCxnSpPr>
      <xdr:spPr>
        <a:xfrm>
          <a:off x="1765300" y="5983151"/>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896B81AD-074A-4C89-8B02-81554C42D8BA}"/>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74F3A035-AD5D-4288-B7C4-A8901FCE25B5}"/>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4B821C52-3377-4CC0-9911-BF4FA17C5848}"/>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A9AB8313-1E17-4F72-97DF-02E2ED1EF17C}"/>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65059</xdr:rowOff>
    </xdr:from>
    <xdr:ext cx="405111" cy="259045"/>
    <xdr:sp macro="" textlink="">
      <xdr:nvSpPr>
        <xdr:cNvPr id="107" name="n_1mainValue有形固定資産減価償却率">
          <a:extLst>
            <a:ext uri="{FF2B5EF4-FFF2-40B4-BE49-F238E27FC236}">
              <a16:creationId xmlns:a16="http://schemas.microsoft.com/office/drawing/2014/main" id="{6985139C-EE1B-4A51-95D7-B3465ED512F1}"/>
            </a:ext>
          </a:extLst>
        </xdr:cNvPr>
        <xdr:cNvSpPr txBox="1"/>
      </xdr:nvSpPr>
      <xdr:spPr>
        <a:xfrm>
          <a:off x="38360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21879</xdr:rowOff>
    </xdr:from>
    <xdr:ext cx="405111" cy="259045"/>
    <xdr:sp macro="" textlink="">
      <xdr:nvSpPr>
        <xdr:cNvPr id="108" name="n_2mainValue有形固定資産減価償却率">
          <a:extLst>
            <a:ext uri="{FF2B5EF4-FFF2-40B4-BE49-F238E27FC236}">
              <a16:creationId xmlns:a16="http://schemas.microsoft.com/office/drawing/2014/main" id="{13893B8B-20AE-432C-9EA9-DAE8D78B5D38}"/>
            </a:ext>
          </a:extLst>
        </xdr:cNvPr>
        <xdr:cNvSpPr txBox="1"/>
      </xdr:nvSpPr>
      <xdr:spPr>
        <a:xfrm>
          <a:off x="3086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147065</xdr:rowOff>
    </xdr:from>
    <xdr:ext cx="405111" cy="259045"/>
    <xdr:sp macro="" textlink="">
      <xdr:nvSpPr>
        <xdr:cNvPr id="109" name="n_3mainValue有形固定資産減価償却率">
          <a:extLst>
            <a:ext uri="{FF2B5EF4-FFF2-40B4-BE49-F238E27FC236}">
              <a16:creationId xmlns:a16="http://schemas.microsoft.com/office/drawing/2014/main" id="{6A2C5561-C7EF-46D5-8CA7-CCDACFE7CACC}"/>
            </a:ext>
          </a:extLst>
        </xdr:cNvPr>
        <xdr:cNvSpPr txBox="1"/>
      </xdr:nvSpPr>
      <xdr:spPr>
        <a:xfrm>
          <a:off x="2324744" y="60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110053</xdr:rowOff>
    </xdr:from>
    <xdr:ext cx="405111" cy="259045"/>
    <xdr:sp macro="" textlink="">
      <xdr:nvSpPr>
        <xdr:cNvPr id="110" name="n_4mainValue有形固定資産減価償却率">
          <a:extLst>
            <a:ext uri="{FF2B5EF4-FFF2-40B4-BE49-F238E27FC236}">
              <a16:creationId xmlns:a16="http://schemas.microsoft.com/office/drawing/2014/main" id="{CEB41440-BA41-48FF-AF44-81A161D3326A}"/>
            </a:ext>
          </a:extLst>
        </xdr:cNvPr>
        <xdr:cNvSpPr txBox="1"/>
      </xdr:nvSpPr>
      <xdr:spPr>
        <a:xfrm>
          <a:off x="15627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43C6F67-6BB8-41BE-BB0B-C1FF6319079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68FCC44-2AAE-4B90-9081-497E75CDB24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8E3DFC8-249D-43A9-91AC-2349CB26FE9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3CCB6E1-7985-4362-B304-92DF6D01E52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738C557-4747-4204-AB6B-6C5BABE497C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42DFD3C-96FB-40B5-8C71-94F01CDE7BC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A15A71F-C196-45AE-89FB-35E14D13CE5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7650C10-FBC0-4596-909F-FF776DE35A3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5F75E31-D6F5-4336-B41E-59DD03FF135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9C5C6E8-23DC-45C1-A34D-3724D91746A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46E9204-C1C4-4898-8DD7-E1986CA55F2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2D3467FD-B593-4DF1-ABF7-3CE2C777A2F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919A8C8-5F6E-42DD-AB9D-FC4AEAB076A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年度比で</a:t>
          </a:r>
          <a:r>
            <a:rPr kumimoji="1" lang="en-US" altLang="ja-JP" sz="1100">
              <a:solidFill>
                <a:schemeClr val="dk1"/>
              </a:solidFill>
              <a:effectLst/>
              <a:latin typeface="+mn-lt"/>
              <a:ea typeface="+mn-ea"/>
              <a:cs typeface="+mn-cs"/>
            </a:rPr>
            <a:t>17.8</a:t>
          </a:r>
          <a:r>
            <a:rPr kumimoji="1" lang="ja-JP" altLang="ja-JP" sz="1100">
              <a:solidFill>
                <a:schemeClr val="dk1"/>
              </a:solidFill>
              <a:effectLst/>
              <a:latin typeface="+mn-lt"/>
              <a:ea typeface="+mn-ea"/>
              <a:cs typeface="+mn-cs"/>
            </a:rPr>
            <a:t>％上昇した。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地方債現在高</a:t>
          </a:r>
          <a:r>
            <a:rPr kumimoji="1" lang="ja-JP" altLang="en-US" sz="1100">
              <a:solidFill>
                <a:schemeClr val="dk1"/>
              </a:solidFill>
              <a:effectLst/>
              <a:latin typeface="+mn-lt"/>
              <a:ea typeface="+mn-ea"/>
              <a:cs typeface="+mn-cs"/>
            </a:rPr>
            <a:t>の増加や</a:t>
          </a:r>
          <a:r>
            <a:rPr kumimoji="1" lang="ja-JP" altLang="ja-JP" sz="1100">
              <a:solidFill>
                <a:schemeClr val="dk1"/>
              </a:solidFill>
              <a:effectLst/>
              <a:latin typeface="+mn-lt"/>
              <a:ea typeface="+mn-ea"/>
              <a:cs typeface="+mn-cs"/>
            </a:rPr>
            <a:t>基金残高</a:t>
          </a:r>
          <a:r>
            <a:rPr kumimoji="1" lang="ja-JP" altLang="en-US" sz="1100">
              <a:solidFill>
                <a:schemeClr val="dk1"/>
              </a:solidFill>
              <a:effectLst/>
              <a:latin typeface="+mn-lt"/>
              <a:ea typeface="+mn-ea"/>
              <a:cs typeface="+mn-cs"/>
            </a:rPr>
            <a:t>の減少により、</a:t>
          </a:r>
          <a:r>
            <a:rPr kumimoji="1" lang="ja-JP" altLang="ja-JP" sz="1100">
              <a:solidFill>
                <a:schemeClr val="dk1"/>
              </a:solidFill>
              <a:effectLst/>
              <a:latin typeface="+mn-lt"/>
              <a:ea typeface="+mn-ea"/>
              <a:cs typeface="+mn-cs"/>
            </a:rPr>
            <a:t>比率が上昇</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と比較すると依然として</a:t>
          </a:r>
          <a:r>
            <a:rPr kumimoji="1" lang="ja-JP" altLang="ja-JP" sz="1100">
              <a:solidFill>
                <a:schemeClr val="dk1"/>
              </a:solidFill>
              <a:effectLst/>
              <a:latin typeface="+mn-lt"/>
              <a:ea typeface="+mn-ea"/>
              <a:cs typeface="+mn-cs"/>
            </a:rPr>
            <a:t>低い水準</a:t>
          </a:r>
          <a:r>
            <a:rPr kumimoji="1" lang="ja-JP" altLang="en-US" sz="1100">
              <a:solidFill>
                <a:schemeClr val="dk1"/>
              </a:solidFill>
              <a:effectLst/>
              <a:latin typeface="+mn-lt"/>
              <a:ea typeface="+mn-ea"/>
              <a:cs typeface="+mn-cs"/>
            </a:rPr>
            <a:t>を維持しているものの、引き続き</a:t>
          </a:r>
          <a:r>
            <a:rPr kumimoji="1" lang="ja-JP" altLang="ja-JP" sz="1100">
              <a:solidFill>
                <a:schemeClr val="dk1"/>
              </a:solidFill>
              <a:effectLst/>
              <a:latin typeface="+mn-lt"/>
              <a:ea typeface="+mn-ea"/>
              <a:cs typeface="+mn-cs"/>
            </a:rPr>
            <a:t>地方債を計画的に発行・管理し、</a:t>
          </a:r>
          <a:r>
            <a:rPr kumimoji="1" lang="ja-JP" altLang="en-US" sz="1100">
              <a:solidFill>
                <a:schemeClr val="dk1"/>
              </a:solidFill>
              <a:effectLst/>
              <a:latin typeface="+mn-lt"/>
              <a:ea typeface="+mn-ea"/>
              <a:cs typeface="+mn-cs"/>
            </a:rPr>
            <a:t>将来負担を見据えた</a:t>
          </a:r>
          <a:r>
            <a:rPr kumimoji="1" lang="ja-JP" altLang="ja-JP" sz="1100">
              <a:solidFill>
                <a:schemeClr val="dk1"/>
              </a:solidFill>
              <a:effectLst/>
              <a:latin typeface="+mn-lt"/>
              <a:ea typeface="+mn-ea"/>
              <a:cs typeface="+mn-cs"/>
            </a:rPr>
            <a:t>健全な財政運営に努めていく。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DC71BB2-E683-4A33-A332-02B69B821E5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6D5D1E4-C3B7-4380-84B5-CC1B934FEB1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C1642F6-AFDE-4CD8-8CB8-6DB912BCEEE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BB0A8E1A-46AC-4C3C-B4F5-DCC0ABD99924}"/>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587A7DAC-96C5-4811-AB83-3167087A27AB}"/>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F2FC7808-DA12-4728-B908-3C39112E2F8D}"/>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37C5C679-A037-4500-9DEE-49C2486F38D6}"/>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3AF23E6A-A948-40DD-B5BC-BCDCE1A5DEAC}"/>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916F1301-07FE-40BB-A514-F74004A3B2A2}"/>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100CD86D-5E24-4E83-B7B7-D9AC0D1E885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129A5D6D-DB50-4B83-93DE-BC1B74F3B06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3113C064-CB39-4339-9822-AE909D4310D6}"/>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E2B270B2-3584-4B5E-930A-23275DF5CB12}"/>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D3143E01-34A5-4527-9D04-8E2AB05BE18B}"/>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F83B2BD2-8BD3-48DD-8AB4-F3822DE2DFA9}"/>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619B976D-E577-4D23-BA70-24D8E05463E2}"/>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247CC815-0497-45D2-A877-CEFAA40CA438}"/>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D090002B-7E90-4D3E-B2D1-D84188B6DE1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CEDD6A88-9EEE-4594-9380-0E02A0FABB8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313EEBE5-5157-4634-ABA3-3B3ADCA0ACB8}"/>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08C42778-DA71-419D-8E0A-6D10AED4FBD1}"/>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2C74524C-80B2-4758-AE78-DCC37D7B46B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E80706CB-44C9-4128-A233-5525E3A852C5}"/>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D3C04B70-BBB2-404C-ABFC-A82CAA1EF4ED}"/>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1D86EFD2-1691-4205-9676-5B0BA3037AFB}"/>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87D077F3-C09F-4A04-9853-01EBCBF120EF}"/>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A346E973-EAD7-4C7A-9CAC-1965BC9E362B}"/>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9EB63C6D-DB97-4FD3-95E7-E722DF0D3E39}"/>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1E915FD1-0E41-4584-ACA0-48CE1CB1B238}"/>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BEFD7307-4E3F-43CF-9A52-0E78F1345BC2}"/>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D8ABCD4-2288-41AE-BF4E-DB29E229A5B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EE552350-D315-4490-8921-05E71B079F3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46D3D820-771D-4C8C-A241-8CC16A42FA6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4C53EDF8-C4BA-4BB9-93A8-8E92DFC79C9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517FD0E7-EC5C-4848-8906-891331D0D21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59412</xdr:rowOff>
    </xdr:from>
    <xdr:to>
      <xdr:col>76</xdr:col>
      <xdr:colOff>73025</xdr:colOff>
      <xdr:row>28</xdr:row>
      <xdr:rowOff>161012</xdr:rowOff>
    </xdr:to>
    <xdr:sp macro="" textlink="">
      <xdr:nvSpPr>
        <xdr:cNvPr id="159" name="楕円 158">
          <a:extLst>
            <a:ext uri="{FF2B5EF4-FFF2-40B4-BE49-F238E27FC236}">
              <a16:creationId xmlns:a16="http://schemas.microsoft.com/office/drawing/2014/main" id="{6522D045-CFE9-49D2-A6EC-422325638FB9}"/>
            </a:ext>
          </a:extLst>
        </xdr:cNvPr>
        <xdr:cNvSpPr/>
      </xdr:nvSpPr>
      <xdr:spPr>
        <a:xfrm>
          <a:off x="14744700" y="563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82289</xdr:rowOff>
    </xdr:from>
    <xdr:ext cx="469744" cy="259045"/>
    <xdr:sp macro="" textlink="">
      <xdr:nvSpPr>
        <xdr:cNvPr id="160" name="債務償還比率該当値テキスト">
          <a:extLst>
            <a:ext uri="{FF2B5EF4-FFF2-40B4-BE49-F238E27FC236}">
              <a16:creationId xmlns:a16="http://schemas.microsoft.com/office/drawing/2014/main" id="{48FAEDBD-6209-4A82-A389-5AAE8B83A36B}"/>
            </a:ext>
          </a:extLst>
        </xdr:cNvPr>
        <xdr:cNvSpPr txBox="1"/>
      </xdr:nvSpPr>
      <xdr:spPr>
        <a:xfrm>
          <a:off x="14846300" y="548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35393</xdr:rowOff>
    </xdr:from>
    <xdr:to>
      <xdr:col>72</xdr:col>
      <xdr:colOff>123825</xdr:colOff>
      <xdr:row>28</xdr:row>
      <xdr:rowOff>136993</xdr:rowOff>
    </xdr:to>
    <xdr:sp macro="" textlink="">
      <xdr:nvSpPr>
        <xdr:cNvPr id="161" name="楕円 160">
          <a:extLst>
            <a:ext uri="{FF2B5EF4-FFF2-40B4-BE49-F238E27FC236}">
              <a16:creationId xmlns:a16="http://schemas.microsoft.com/office/drawing/2014/main" id="{749432CD-18B4-439C-890C-F9CEB740257B}"/>
            </a:ext>
          </a:extLst>
        </xdr:cNvPr>
        <xdr:cNvSpPr/>
      </xdr:nvSpPr>
      <xdr:spPr>
        <a:xfrm>
          <a:off x="14033500" y="560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86193</xdr:rowOff>
    </xdr:from>
    <xdr:to>
      <xdr:col>76</xdr:col>
      <xdr:colOff>22225</xdr:colOff>
      <xdr:row>28</xdr:row>
      <xdr:rowOff>110212</xdr:rowOff>
    </xdr:to>
    <xdr:cxnSp macro="">
      <xdr:nvCxnSpPr>
        <xdr:cNvPr id="162" name="直線コネクタ 161">
          <a:extLst>
            <a:ext uri="{FF2B5EF4-FFF2-40B4-BE49-F238E27FC236}">
              <a16:creationId xmlns:a16="http://schemas.microsoft.com/office/drawing/2014/main" id="{B7270316-F4C1-40DD-B1E9-96BDDE9420EE}"/>
            </a:ext>
          </a:extLst>
        </xdr:cNvPr>
        <xdr:cNvCxnSpPr/>
      </xdr:nvCxnSpPr>
      <xdr:spPr>
        <a:xfrm>
          <a:off x="14084300" y="5658318"/>
          <a:ext cx="711200" cy="2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29051</xdr:rowOff>
    </xdr:from>
    <xdr:to>
      <xdr:col>68</xdr:col>
      <xdr:colOff>123825</xdr:colOff>
      <xdr:row>28</xdr:row>
      <xdr:rowOff>130651</xdr:rowOff>
    </xdr:to>
    <xdr:sp macro="" textlink="">
      <xdr:nvSpPr>
        <xdr:cNvPr id="163" name="楕円 162">
          <a:extLst>
            <a:ext uri="{FF2B5EF4-FFF2-40B4-BE49-F238E27FC236}">
              <a16:creationId xmlns:a16="http://schemas.microsoft.com/office/drawing/2014/main" id="{0336472D-CE0E-40AE-B7CD-1FDE19AE4696}"/>
            </a:ext>
          </a:extLst>
        </xdr:cNvPr>
        <xdr:cNvSpPr/>
      </xdr:nvSpPr>
      <xdr:spPr>
        <a:xfrm>
          <a:off x="13271500" y="560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79851</xdr:rowOff>
    </xdr:from>
    <xdr:to>
      <xdr:col>72</xdr:col>
      <xdr:colOff>73025</xdr:colOff>
      <xdr:row>28</xdr:row>
      <xdr:rowOff>86193</xdr:rowOff>
    </xdr:to>
    <xdr:cxnSp macro="">
      <xdr:nvCxnSpPr>
        <xdr:cNvPr id="164" name="直線コネクタ 163">
          <a:extLst>
            <a:ext uri="{FF2B5EF4-FFF2-40B4-BE49-F238E27FC236}">
              <a16:creationId xmlns:a16="http://schemas.microsoft.com/office/drawing/2014/main" id="{060745B7-679A-4AD1-8703-37C0503588F8}"/>
            </a:ext>
          </a:extLst>
        </xdr:cNvPr>
        <xdr:cNvCxnSpPr/>
      </xdr:nvCxnSpPr>
      <xdr:spPr>
        <a:xfrm>
          <a:off x="13322300" y="5651976"/>
          <a:ext cx="762000" cy="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166362</xdr:rowOff>
    </xdr:from>
    <xdr:to>
      <xdr:col>64</xdr:col>
      <xdr:colOff>123825</xdr:colOff>
      <xdr:row>28</xdr:row>
      <xdr:rowOff>96512</xdr:rowOff>
    </xdr:to>
    <xdr:sp macro="" textlink="">
      <xdr:nvSpPr>
        <xdr:cNvPr id="165" name="楕円 164">
          <a:extLst>
            <a:ext uri="{FF2B5EF4-FFF2-40B4-BE49-F238E27FC236}">
              <a16:creationId xmlns:a16="http://schemas.microsoft.com/office/drawing/2014/main" id="{90A22C37-CD20-4091-8E84-B910EAC5C540}"/>
            </a:ext>
          </a:extLst>
        </xdr:cNvPr>
        <xdr:cNvSpPr/>
      </xdr:nvSpPr>
      <xdr:spPr>
        <a:xfrm>
          <a:off x="12509500" y="556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45712</xdr:rowOff>
    </xdr:from>
    <xdr:to>
      <xdr:col>68</xdr:col>
      <xdr:colOff>73025</xdr:colOff>
      <xdr:row>28</xdr:row>
      <xdr:rowOff>79851</xdr:rowOff>
    </xdr:to>
    <xdr:cxnSp macro="">
      <xdr:nvCxnSpPr>
        <xdr:cNvPr id="166" name="直線コネクタ 165">
          <a:extLst>
            <a:ext uri="{FF2B5EF4-FFF2-40B4-BE49-F238E27FC236}">
              <a16:creationId xmlns:a16="http://schemas.microsoft.com/office/drawing/2014/main" id="{3B6D93EB-BC77-4394-B36E-21A83AEFA225}"/>
            </a:ext>
          </a:extLst>
        </xdr:cNvPr>
        <xdr:cNvCxnSpPr/>
      </xdr:nvCxnSpPr>
      <xdr:spPr>
        <a:xfrm>
          <a:off x="12560300" y="5617837"/>
          <a:ext cx="762000" cy="3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103806</xdr:rowOff>
    </xdr:from>
    <xdr:to>
      <xdr:col>60</xdr:col>
      <xdr:colOff>123825</xdr:colOff>
      <xdr:row>29</xdr:row>
      <xdr:rowOff>33956</xdr:rowOff>
    </xdr:to>
    <xdr:sp macro="" textlink="">
      <xdr:nvSpPr>
        <xdr:cNvPr id="167" name="楕円 166">
          <a:extLst>
            <a:ext uri="{FF2B5EF4-FFF2-40B4-BE49-F238E27FC236}">
              <a16:creationId xmlns:a16="http://schemas.microsoft.com/office/drawing/2014/main" id="{CA605E0E-00DA-4936-811A-19C7276CE289}"/>
            </a:ext>
          </a:extLst>
        </xdr:cNvPr>
        <xdr:cNvSpPr/>
      </xdr:nvSpPr>
      <xdr:spPr>
        <a:xfrm>
          <a:off x="11747500" y="567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45712</xdr:rowOff>
    </xdr:from>
    <xdr:to>
      <xdr:col>64</xdr:col>
      <xdr:colOff>73025</xdr:colOff>
      <xdr:row>28</xdr:row>
      <xdr:rowOff>154606</xdr:rowOff>
    </xdr:to>
    <xdr:cxnSp macro="">
      <xdr:nvCxnSpPr>
        <xdr:cNvPr id="168" name="直線コネクタ 167">
          <a:extLst>
            <a:ext uri="{FF2B5EF4-FFF2-40B4-BE49-F238E27FC236}">
              <a16:creationId xmlns:a16="http://schemas.microsoft.com/office/drawing/2014/main" id="{1EB2A95F-930C-4ACE-B557-A9C267D791A8}"/>
            </a:ext>
          </a:extLst>
        </xdr:cNvPr>
        <xdr:cNvCxnSpPr/>
      </xdr:nvCxnSpPr>
      <xdr:spPr>
        <a:xfrm flipV="1">
          <a:off x="11798300" y="5617837"/>
          <a:ext cx="762000" cy="10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48A44FCE-075D-401C-A648-3502A87EE062}"/>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C2C3FF70-DBEF-4910-96FD-0E237BB51DBD}"/>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1CD476D4-B7B0-467B-BEA9-5E822935BF36}"/>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BDDE92C0-BCD1-4521-9770-5889AE93379D}"/>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153520</xdr:rowOff>
    </xdr:from>
    <xdr:ext cx="469744" cy="259045"/>
    <xdr:sp macro="" textlink="">
      <xdr:nvSpPr>
        <xdr:cNvPr id="173" name="n_1mainValue債務償還比率">
          <a:extLst>
            <a:ext uri="{FF2B5EF4-FFF2-40B4-BE49-F238E27FC236}">
              <a16:creationId xmlns:a16="http://schemas.microsoft.com/office/drawing/2014/main" id="{621CCCDA-DD9A-4483-89B7-60EA48370940}"/>
            </a:ext>
          </a:extLst>
        </xdr:cNvPr>
        <xdr:cNvSpPr txBox="1"/>
      </xdr:nvSpPr>
      <xdr:spPr>
        <a:xfrm>
          <a:off x="13836727" y="538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147178</xdr:rowOff>
    </xdr:from>
    <xdr:ext cx="469744" cy="259045"/>
    <xdr:sp macro="" textlink="">
      <xdr:nvSpPr>
        <xdr:cNvPr id="174" name="n_2mainValue債務償還比率">
          <a:extLst>
            <a:ext uri="{FF2B5EF4-FFF2-40B4-BE49-F238E27FC236}">
              <a16:creationId xmlns:a16="http://schemas.microsoft.com/office/drawing/2014/main" id="{784D3EFE-5F0A-4AD0-9D66-82867E70631D}"/>
            </a:ext>
          </a:extLst>
        </xdr:cNvPr>
        <xdr:cNvSpPr txBox="1"/>
      </xdr:nvSpPr>
      <xdr:spPr>
        <a:xfrm>
          <a:off x="13087427" y="537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113039</xdr:rowOff>
    </xdr:from>
    <xdr:ext cx="469744" cy="259045"/>
    <xdr:sp macro="" textlink="">
      <xdr:nvSpPr>
        <xdr:cNvPr id="175" name="n_3mainValue債務償還比率">
          <a:extLst>
            <a:ext uri="{FF2B5EF4-FFF2-40B4-BE49-F238E27FC236}">
              <a16:creationId xmlns:a16="http://schemas.microsoft.com/office/drawing/2014/main" id="{D22260B9-EDFA-431A-9F83-80FFB013512E}"/>
            </a:ext>
          </a:extLst>
        </xdr:cNvPr>
        <xdr:cNvSpPr txBox="1"/>
      </xdr:nvSpPr>
      <xdr:spPr>
        <a:xfrm>
          <a:off x="12325427" y="534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50483</xdr:rowOff>
    </xdr:from>
    <xdr:ext cx="469744" cy="259045"/>
    <xdr:sp macro="" textlink="">
      <xdr:nvSpPr>
        <xdr:cNvPr id="176" name="n_4mainValue債務償還比率">
          <a:extLst>
            <a:ext uri="{FF2B5EF4-FFF2-40B4-BE49-F238E27FC236}">
              <a16:creationId xmlns:a16="http://schemas.microsoft.com/office/drawing/2014/main" id="{722AC213-90CD-4CC0-A8BB-68ECC4AAB37A}"/>
            </a:ext>
          </a:extLst>
        </xdr:cNvPr>
        <xdr:cNvSpPr txBox="1"/>
      </xdr:nvSpPr>
      <xdr:spPr>
        <a:xfrm>
          <a:off x="11563427" y="545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984411B5-32C0-4B08-9C9A-8DBDB51E8C7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8C0FEBE8-31C3-4B69-99D0-3A8383C80EE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D5FA7180-FA12-4B16-8496-61F1D519A30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AC5FDC3F-0D9A-4763-A947-ACEDE2ABE14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30AE7031-B12E-41C6-A2A3-85F93F86F02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30C12683-A56D-44D1-B365-3F3B624E11B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FE6DCF-CBD5-490C-9E5A-BF73C5B00B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AA3614-274B-4275-BA1D-6EC730AF85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BDDAD8-9170-401D-BA11-171FBDB27C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5E7BF33-2825-4A58-9F96-1D36D4F3C40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16A865D-9E0A-4C53-8CF4-76B6DAA121B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D141DE-9E2A-461E-A9E6-49C2025FEAE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E761F20-AF3F-430B-B9CB-9C240F4F6F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D20C23-B21E-4757-B0AF-E99BE8E65F9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C73219-6D07-454B-80C3-34373BD962F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35963D-95D2-4432-97AF-7DB12E65B0A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46,054
44,768
504.24
35,132,941
32,716,644
1,948,520
17,829,650
25,029,525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A2E61F-67CD-4E00-95E8-DD29F7766A8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616D40-E226-458E-8DE1-76B14E8233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EB4B55-80DC-458C-9AED-2B1374D1D2E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8CD671-9FD3-414F-9AD6-BB34B19419F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E5DF58-4097-4F0B-BC5D-596F6CFF7EE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441A98E-8813-4BD6-8DF4-D952FD0036C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C383ED-0248-49E8-8084-26537096A3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1ABC3E-AAD2-4ADE-913A-4C0999B714D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21ED70-24F7-465E-A1C0-7B663830A9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5E69AA-EA14-48F8-B13E-BB40511235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988226-911E-408C-BBCC-C5621786E2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C21008-7301-49AF-8375-26A7902570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4F59DA-CBAB-46F2-A8EB-85F32C50DF9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9BFAB87-FBF0-4986-9CCE-32F7FB0AA3E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35D907-692F-4E0B-9989-C540D5319E3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3AC19D-596F-4C89-BD8A-5CC4F0C24EB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DDE570-FA58-424C-9D32-5A8119B58DD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F107B1A-848E-4C5C-BB7B-4451DA4CD06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7EC7C5-06AD-4BEB-8904-E2BEEA4ED38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7FFE3B5-62D2-4179-92E8-3FB0AE7E63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B05B2C-8CAA-40F1-BE08-AF8867240AC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A814AFD-A73E-42E3-8A28-321741563CA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73610F-EC4A-4459-A49A-F1E6D2DA3B3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4C36AC5-9D5F-4096-8E44-61A5E14F987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FA73D0-F11E-4302-885E-81A992CBF9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4B5AC6-BEBE-4E23-B1D5-047BBCBCDA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E45329-ECF2-42FC-A240-0D961937B80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C4070E-2958-4DF2-9FAB-B153A8ED888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7118729-9AE4-4C1D-9F6F-77D1DE5E917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7E4D71-E192-471D-9EE1-1D53CBCCEA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100C1D-042C-41E5-9C5E-215EEF56AE2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3644104-1A65-4457-80BF-D76AF8CF96C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B73BBBD-CD3E-4BCF-9DF6-35CBF986FCB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FCB7E98-AF98-4D08-9096-122299644CF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BC68158-FB56-47B1-8C8B-9D38FA56AE9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20D9D44-465C-48CD-88E7-C85AB8818A8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5CB207C-6621-4AF8-94CD-5614BE72401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0FAC8CC-81B4-4E18-9C2B-3E24A1B976B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5343572-2835-4C43-A3CD-8711F93F4B8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6AE722A-32C5-48E0-B331-66A4C45F6CE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756D211-80FF-47DB-8259-60EBAA585B8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F7C2A19-90AD-4DEC-ACDD-BC6F68CD769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9BB35A6-738D-4AD3-BD93-750B0431A28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FB6CAE8-9E34-499D-A07C-CD3B90A2BF2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2FA459E-BC42-42E2-A757-C8BC92D978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6319ABC5-21D3-4060-A28C-E0F5A47B692A}"/>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E544F385-AC8D-43C0-A36E-2525F7814384}"/>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41B61A9B-E1E7-4B48-821A-025F5835B836}"/>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BC79B79D-6136-4E3C-B239-D98C9A5B9B47}"/>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6CD22FF6-17A0-463B-89D2-D8863F0F7258}"/>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5C84CA1F-997E-49D0-B1A2-7B48614AE513}"/>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66A3C14C-AE7E-4AC5-B270-8C9C216F1084}"/>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22350144-7C14-4559-9865-D92885C310DC}"/>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1D0027CB-C94E-4BF0-8361-1B3D36EC677D}"/>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32118229-B5FA-49C1-ADD6-6062C4B06725}"/>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5F425784-4FC5-4726-A077-0B49B6203CFC}"/>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C81746F-0B98-4EC7-87F6-7F53D520565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317A13D-5C79-40F9-849F-34D786BCC25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6B9B7CD-DDFD-483F-9C15-D67C95C7017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059650D-AA99-4AB7-A5B3-E7458F1962B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240A3C6-D4CC-4017-9346-9A16C55537C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73" name="楕円 72">
          <a:extLst>
            <a:ext uri="{FF2B5EF4-FFF2-40B4-BE49-F238E27FC236}">
              <a16:creationId xmlns:a16="http://schemas.microsoft.com/office/drawing/2014/main" id="{C69E4F82-8CE5-4C9C-AC88-D3910A273863}"/>
            </a:ext>
          </a:extLst>
        </xdr:cNvPr>
        <xdr:cNvSpPr/>
      </xdr:nvSpPr>
      <xdr:spPr>
        <a:xfrm>
          <a:off x="45847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95902</xdr:rowOff>
    </xdr:from>
    <xdr:ext cx="405111" cy="259045"/>
    <xdr:sp macro="" textlink="">
      <xdr:nvSpPr>
        <xdr:cNvPr id="74" name="【道路】&#10;有形固定資産減価償却率該当値テキスト">
          <a:extLst>
            <a:ext uri="{FF2B5EF4-FFF2-40B4-BE49-F238E27FC236}">
              <a16:creationId xmlns:a16="http://schemas.microsoft.com/office/drawing/2014/main" id="{36B0DDC4-A37E-437D-9DE7-16292BB53841}"/>
            </a:ext>
          </a:extLst>
        </xdr:cNvPr>
        <xdr:cNvSpPr txBox="1"/>
      </xdr:nvSpPr>
      <xdr:spPr>
        <a:xfrm>
          <a:off x="4673600"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40640</xdr:rowOff>
    </xdr:from>
    <xdr:to>
      <xdr:col>20</xdr:col>
      <xdr:colOff>38100</xdr:colOff>
      <xdr:row>37</xdr:row>
      <xdr:rowOff>142240</xdr:rowOff>
    </xdr:to>
    <xdr:sp macro="" textlink="">
      <xdr:nvSpPr>
        <xdr:cNvPr id="75" name="楕円 74">
          <a:extLst>
            <a:ext uri="{FF2B5EF4-FFF2-40B4-BE49-F238E27FC236}">
              <a16:creationId xmlns:a16="http://schemas.microsoft.com/office/drawing/2014/main" id="{4A825AC9-D7EB-4468-BADC-7EC69F66D9B0}"/>
            </a:ext>
          </a:extLst>
        </xdr:cNvPr>
        <xdr:cNvSpPr/>
      </xdr:nvSpPr>
      <xdr:spPr>
        <a:xfrm>
          <a:off x="3746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91440</xdr:rowOff>
    </xdr:from>
    <xdr:to>
      <xdr:col>24</xdr:col>
      <xdr:colOff>63500</xdr:colOff>
      <xdr:row>37</xdr:row>
      <xdr:rowOff>123825</xdr:rowOff>
    </xdr:to>
    <xdr:cxnSp macro="">
      <xdr:nvCxnSpPr>
        <xdr:cNvPr id="76" name="直線コネクタ 75">
          <a:extLst>
            <a:ext uri="{FF2B5EF4-FFF2-40B4-BE49-F238E27FC236}">
              <a16:creationId xmlns:a16="http://schemas.microsoft.com/office/drawing/2014/main" id="{101787A8-F2BB-4FD2-9D35-98F982541E23}"/>
            </a:ext>
          </a:extLst>
        </xdr:cNvPr>
        <xdr:cNvCxnSpPr/>
      </xdr:nvCxnSpPr>
      <xdr:spPr>
        <a:xfrm>
          <a:off x="3797300" y="643509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xdr:rowOff>
    </xdr:from>
    <xdr:to>
      <xdr:col>15</xdr:col>
      <xdr:colOff>101600</xdr:colOff>
      <xdr:row>37</xdr:row>
      <xdr:rowOff>109855</xdr:rowOff>
    </xdr:to>
    <xdr:sp macro="" textlink="">
      <xdr:nvSpPr>
        <xdr:cNvPr id="77" name="楕円 76">
          <a:extLst>
            <a:ext uri="{FF2B5EF4-FFF2-40B4-BE49-F238E27FC236}">
              <a16:creationId xmlns:a16="http://schemas.microsoft.com/office/drawing/2014/main" id="{053122D9-6D2C-47EE-9F78-85E3950471F9}"/>
            </a:ext>
          </a:extLst>
        </xdr:cNvPr>
        <xdr:cNvSpPr/>
      </xdr:nvSpPr>
      <xdr:spPr>
        <a:xfrm>
          <a:off x="2857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59055</xdr:rowOff>
    </xdr:from>
    <xdr:to>
      <xdr:col>19</xdr:col>
      <xdr:colOff>177800</xdr:colOff>
      <xdr:row>37</xdr:row>
      <xdr:rowOff>91440</xdr:rowOff>
    </xdr:to>
    <xdr:cxnSp macro="">
      <xdr:nvCxnSpPr>
        <xdr:cNvPr id="78" name="直線コネクタ 77">
          <a:extLst>
            <a:ext uri="{FF2B5EF4-FFF2-40B4-BE49-F238E27FC236}">
              <a16:creationId xmlns:a16="http://schemas.microsoft.com/office/drawing/2014/main" id="{22B91B44-1721-43AF-A493-9E971E69AA45}"/>
            </a:ext>
          </a:extLst>
        </xdr:cNvPr>
        <xdr:cNvCxnSpPr/>
      </xdr:nvCxnSpPr>
      <xdr:spPr>
        <a:xfrm>
          <a:off x="2908300" y="64027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154940</xdr:rowOff>
    </xdr:from>
    <xdr:to>
      <xdr:col>10</xdr:col>
      <xdr:colOff>165100</xdr:colOff>
      <xdr:row>37</xdr:row>
      <xdr:rowOff>85090</xdr:rowOff>
    </xdr:to>
    <xdr:sp macro="" textlink="">
      <xdr:nvSpPr>
        <xdr:cNvPr id="79" name="楕円 78">
          <a:extLst>
            <a:ext uri="{FF2B5EF4-FFF2-40B4-BE49-F238E27FC236}">
              <a16:creationId xmlns:a16="http://schemas.microsoft.com/office/drawing/2014/main" id="{34587BD3-45CA-476A-AE2E-60252893404A}"/>
            </a:ext>
          </a:extLst>
        </xdr:cNvPr>
        <xdr:cNvSpPr/>
      </xdr:nvSpPr>
      <xdr:spPr>
        <a:xfrm>
          <a:off x="1968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34290</xdr:rowOff>
    </xdr:from>
    <xdr:to>
      <xdr:col>15</xdr:col>
      <xdr:colOff>50800</xdr:colOff>
      <xdr:row>37</xdr:row>
      <xdr:rowOff>59055</xdr:rowOff>
    </xdr:to>
    <xdr:cxnSp macro="">
      <xdr:nvCxnSpPr>
        <xdr:cNvPr id="80" name="直線コネクタ 79">
          <a:extLst>
            <a:ext uri="{FF2B5EF4-FFF2-40B4-BE49-F238E27FC236}">
              <a16:creationId xmlns:a16="http://schemas.microsoft.com/office/drawing/2014/main" id="{5994978A-369F-4D36-B63D-A5DE7D0BEF56}"/>
            </a:ext>
          </a:extLst>
        </xdr:cNvPr>
        <xdr:cNvCxnSpPr/>
      </xdr:nvCxnSpPr>
      <xdr:spPr>
        <a:xfrm>
          <a:off x="2019300" y="63779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124460</xdr:rowOff>
    </xdr:from>
    <xdr:to>
      <xdr:col>6</xdr:col>
      <xdr:colOff>38100</xdr:colOff>
      <xdr:row>37</xdr:row>
      <xdr:rowOff>54610</xdr:rowOff>
    </xdr:to>
    <xdr:sp macro="" textlink="">
      <xdr:nvSpPr>
        <xdr:cNvPr id="81" name="楕円 80">
          <a:extLst>
            <a:ext uri="{FF2B5EF4-FFF2-40B4-BE49-F238E27FC236}">
              <a16:creationId xmlns:a16="http://schemas.microsoft.com/office/drawing/2014/main" id="{5ED5AB54-ABC7-4304-9EEF-C5E85E0275EC}"/>
            </a:ext>
          </a:extLst>
        </xdr:cNvPr>
        <xdr:cNvSpPr/>
      </xdr:nvSpPr>
      <xdr:spPr>
        <a:xfrm>
          <a:off x="1079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3810</xdr:rowOff>
    </xdr:from>
    <xdr:to>
      <xdr:col>10</xdr:col>
      <xdr:colOff>114300</xdr:colOff>
      <xdr:row>37</xdr:row>
      <xdr:rowOff>34290</xdr:rowOff>
    </xdr:to>
    <xdr:cxnSp macro="">
      <xdr:nvCxnSpPr>
        <xdr:cNvPr id="82" name="直線コネクタ 81">
          <a:extLst>
            <a:ext uri="{FF2B5EF4-FFF2-40B4-BE49-F238E27FC236}">
              <a16:creationId xmlns:a16="http://schemas.microsoft.com/office/drawing/2014/main" id="{F9723F4C-E4C1-4FA0-9E95-C9C79F03D511}"/>
            </a:ext>
          </a:extLst>
        </xdr:cNvPr>
        <xdr:cNvCxnSpPr/>
      </xdr:nvCxnSpPr>
      <xdr:spPr>
        <a:xfrm>
          <a:off x="1130300" y="6347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D36812A2-8708-4A08-93A6-F970129DF8A9}"/>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C1291C28-41E2-4E21-BEB4-D9DAF3850825}"/>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F357DE13-D17C-48A7-92B9-3CE0ADEC97A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BD57FFC8-24CC-4E55-A59A-DF7AF0405ECD}"/>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158767</xdr:rowOff>
    </xdr:from>
    <xdr:ext cx="405111" cy="259045"/>
    <xdr:sp macro="" textlink="">
      <xdr:nvSpPr>
        <xdr:cNvPr id="87" name="n_1mainValue【道路】&#10;有形固定資産減価償却率">
          <a:extLst>
            <a:ext uri="{FF2B5EF4-FFF2-40B4-BE49-F238E27FC236}">
              <a16:creationId xmlns:a16="http://schemas.microsoft.com/office/drawing/2014/main" id="{A88BB021-9A1B-4B7B-AC0E-C4F4EC1C5222}"/>
            </a:ext>
          </a:extLst>
        </xdr:cNvPr>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id="{F4554A45-2C85-4C65-A926-5E58C1595600}"/>
            </a:ext>
          </a:extLst>
        </xdr:cNvPr>
        <xdr:cNvSpPr txBox="1"/>
      </xdr:nvSpPr>
      <xdr:spPr>
        <a:xfrm>
          <a:off x="2705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298F7E2C-3158-4DB9-B00B-8C803F1DC837}"/>
            </a:ext>
          </a:extLst>
        </xdr:cNvPr>
        <xdr:cNvSpPr txBox="1"/>
      </xdr:nvSpPr>
      <xdr:spPr>
        <a:xfrm>
          <a:off x="1816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71137</xdr:rowOff>
    </xdr:from>
    <xdr:ext cx="405111" cy="259045"/>
    <xdr:sp macro="" textlink="">
      <xdr:nvSpPr>
        <xdr:cNvPr id="90" name="n_4mainValue【道路】&#10;有形固定資産減価償却率">
          <a:extLst>
            <a:ext uri="{FF2B5EF4-FFF2-40B4-BE49-F238E27FC236}">
              <a16:creationId xmlns:a16="http://schemas.microsoft.com/office/drawing/2014/main" id="{499B8B93-A9CA-4956-9B28-817E9F383D72}"/>
            </a:ext>
          </a:extLst>
        </xdr:cNvPr>
        <xdr:cNvSpPr txBox="1"/>
      </xdr:nvSpPr>
      <xdr:spPr>
        <a:xfrm>
          <a:off x="927744"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0A321DF-A514-4408-8CC4-0D92298E0F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1D94F12-9EE0-404A-9834-786B3B87635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3E4E198-F4A8-484C-88F1-857A68D0E0E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799C1B3-1AAD-4506-9488-BD1AEE9EE15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F2DC14F-37B0-42A7-9570-365B45DEA08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A519221-0C6C-4E4F-8C60-DBF2C95EC95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FEEE078-7822-42EF-B149-FE880D441A0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A53D831-DB23-49C6-A76F-C018145D6F0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FAC584F-E44F-4564-8D7C-45D87FFA248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AC2741D-2EB7-4D44-A4E7-89C20CD2868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4A0608E-8DC7-42F0-8FD0-3FC855E9908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5830D14F-5650-4B77-A130-DBF5A3714A4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5AB2444-BEE0-4E52-8016-66D06465C14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2FC1413-2D77-4EAD-B3AF-A4F5CCA6FC4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E10B837-87E9-40C6-823F-1BD40DC83D0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F3871A07-196E-482B-A39E-1D8D6F80C15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FAD13ED-D134-4DBF-90FD-C8C97AA195A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0E2D8C8-22B3-465F-9F8B-B8DF24523791}"/>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0EA38B0-0F00-4099-8E1D-73EF227A769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259361A0-76F6-452D-9F65-E323E4BAE15E}"/>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0E04DCF-13B8-4B94-841B-BF0EF14902B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568A9209-7C29-4A6E-BAF2-816F946DC8AE}"/>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A25B94F-948B-4639-A1A2-A87D763F88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BA9C32BD-6DA9-4D3B-8C9A-E706383F949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CC3CBEC-F054-442F-829F-B28F0012236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7D4878FD-D235-4F1E-B3E2-40EF58BE733B}"/>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27D170A8-9166-48E1-8658-68B0A4357CE8}"/>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7B2C13F8-C4FF-492F-8AA1-7F95F905C0FA}"/>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D8113BA0-84B2-4600-AE9B-E1513E21A355}"/>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C081B0B6-3D9A-4C14-B0B8-DDB1580E3FBC}"/>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BCF164A9-5665-43F6-8FA3-A808A0199730}"/>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670909E3-6C80-4B5D-80D6-614391A6E7D7}"/>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DE1EF6D9-ED3E-4CCB-BE62-C0E717ACAA76}"/>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6C13B78C-66AF-4B4C-B515-172E45F3DC9B}"/>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FFEEC32C-82F3-44D0-87BA-06B7302965AA}"/>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CE869CB4-687A-4597-9C06-DCF5921581D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E53FE72-C031-4662-A221-8E40E430498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8A8FC9-1F96-4D15-9C82-BAEF6A937B5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05C2345-66A7-41C1-A91E-F8E58380F48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A22D293-55CA-4F45-8BBE-E6E93954ACD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1D17DF0-C225-4704-862C-2E9BB9EAD1B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76574</xdr:rowOff>
    </xdr:from>
    <xdr:to>
      <xdr:col>55</xdr:col>
      <xdr:colOff>50800</xdr:colOff>
      <xdr:row>36</xdr:row>
      <xdr:rowOff>6724</xdr:rowOff>
    </xdr:to>
    <xdr:sp macro="" textlink="">
      <xdr:nvSpPr>
        <xdr:cNvPr id="132" name="楕円 131">
          <a:extLst>
            <a:ext uri="{FF2B5EF4-FFF2-40B4-BE49-F238E27FC236}">
              <a16:creationId xmlns:a16="http://schemas.microsoft.com/office/drawing/2014/main" id="{3ECAAAF4-CFD0-445C-B534-17914629557B}"/>
            </a:ext>
          </a:extLst>
        </xdr:cNvPr>
        <xdr:cNvSpPr/>
      </xdr:nvSpPr>
      <xdr:spPr>
        <a:xfrm>
          <a:off x="10426700" y="607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99451</xdr:rowOff>
    </xdr:from>
    <xdr:ext cx="534377" cy="259045"/>
    <xdr:sp macro="" textlink="">
      <xdr:nvSpPr>
        <xdr:cNvPr id="133" name="【道路】&#10;一人当たり延長該当値テキスト">
          <a:extLst>
            <a:ext uri="{FF2B5EF4-FFF2-40B4-BE49-F238E27FC236}">
              <a16:creationId xmlns:a16="http://schemas.microsoft.com/office/drawing/2014/main" id="{B0E30A2D-C8E2-4FF4-88F4-C3A20DB7D76C}"/>
            </a:ext>
          </a:extLst>
        </xdr:cNvPr>
        <xdr:cNvSpPr txBox="1"/>
      </xdr:nvSpPr>
      <xdr:spPr>
        <a:xfrm>
          <a:off x="10515600" y="592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97736</xdr:rowOff>
    </xdr:from>
    <xdr:to>
      <xdr:col>50</xdr:col>
      <xdr:colOff>165100</xdr:colOff>
      <xdr:row>36</xdr:row>
      <xdr:rowOff>27886</xdr:rowOff>
    </xdr:to>
    <xdr:sp macro="" textlink="">
      <xdr:nvSpPr>
        <xdr:cNvPr id="134" name="楕円 133">
          <a:extLst>
            <a:ext uri="{FF2B5EF4-FFF2-40B4-BE49-F238E27FC236}">
              <a16:creationId xmlns:a16="http://schemas.microsoft.com/office/drawing/2014/main" id="{FE113B3A-E0C1-4AE4-BD04-F3F471F7A618}"/>
            </a:ext>
          </a:extLst>
        </xdr:cNvPr>
        <xdr:cNvSpPr/>
      </xdr:nvSpPr>
      <xdr:spPr>
        <a:xfrm>
          <a:off x="9588500" y="609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127374</xdr:rowOff>
    </xdr:from>
    <xdr:to>
      <xdr:col>55</xdr:col>
      <xdr:colOff>0</xdr:colOff>
      <xdr:row>35</xdr:row>
      <xdr:rowOff>148536</xdr:rowOff>
    </xdr:to>
    <xdr:cxnSp macro="">
      <xdr:nvCxnSpPr>
        <xdr:cNvPr id="135" name="直線コネクタ 134">
          <a:extLst>
            <a:ext uri="{FF2B5EF4-FFF2-40B4-BE49-F238E27FC236}">
              <a16:creationId xmlns:a16="http://schemas.microsoft.com/office/drawing/2014/main" id="{1E1A0728-4B0C-46E9-A318-1921732BE826}"/>
            </a:ext>
          </a:extLst>
        </xdr:cNvPr>
        <xdr:cNvCxnSpPr/>
      </xdr:nvCxnSpPr>
      <xdr:spPr>
        <a:xfrm flipV="1">
          <a:off x="9639300" y="6128124"/>
          <a:ext cx="838200" cy="2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114684</xdr:rowOff>
    </xdr:from>
    <xdr:to>
      <xdr:col>46</xdr:col>
      <xdr:colOff>38100</xdr:colOff>
      <xdr:row>36</xdr:row>
      <xdr:rowOff>44834</xdr:rowOff>
    </xdr:to>
    <xdr:sp macro="" textlink="">
      <xdr:nvSpPr>
        <xdr:cNvPr id="136" name="楕円 135">
          <a:extLst>
            <a:ext uri="{FF2B5EF4-FFF2-40B4-BE49-F238E27FC236}">
              <a16:creationId xmlns:a16="http://schemas.microsoft.com/office/drawing/2014/main" id="{AC9C79CE-6501-4D4D-A1CE-58CBB8CED693}"/>
            </a:ext>
          </a:extLst>
        </xdr:cNvPr>
        <xdr:cNvSpPr/>
      </xdr:nvSpPr>
      <xdr:spPr>
        <a:xfrm>
          <a:off x="8699500" y="611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148536</xdr:rowOff>
    </xdr:from>
    <xdr:to>
      <xdr:col>50</xdr:col>
      <xdr:colOff>114300</xdr:colOff>
      <xdr:row>35</xdr:row>
      <xdr:rowOff>165484</xdr:rowOff>
    </xdr:to>
    <xdr:cxnSp macro="">
      <xdr:nvCxnSpPr>
        <xdr:cNvPr id="137" name="直線コネクタ 136">
          <a:extLst>
            <a:ext uri="{FF2B5EF4-FFF2-40B4-BE49-F238E27FC236}">
              <a16:creationId xmlns:a16="http://schemas.microsoft.com/office/drawing/2014/main" id="{0EDAE027-43A8-48E0-9EC0-061260F666C3}"/>
            </a:ext>
          </a:extLst>
        </xdr:cNvPr>
        <xdr:cNvCxnSpPr/>
      </xdr:nvCxnSpPr>
      <xdr:spPr>
        <a:xfrm flipV="1">
          <a:off x="8750300" y="6149286"/>
          <a:ext cx="889000" cy="1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133234</xdr:rowOff>
    </xdr:from>
    <xdr:to>
      <xdr:col>41</xdr:col>
      <xdr:colOff>101600</xdr:colOff>
      <xdr:row>36</xdr:row>
      <xdr:rowOff>63384</xdr:rowOff>
    </xdr:to>
    <xdr:sp macro="" textlink="">
      <xdr:nvSpPr>
        <xdr:cNvPr id="138" name="楕円 137">
          <a:extLst>
            <a:ext uri="{FF2B5EF4-FFF2-40B4-BE49-F238E27FC236}">
              <a16:creationId xmlns:a16="http://schemas.microsoft.com/office/drawing/2014/main" id="{471E788C-8E98-48EC-8600-0582280984D5}"/>
            </a:ext>
          </a:extLst>
        </xdr:cNvPr>
        <xdr:cNvSpPr/>
      </xdr:nvSpPr>
      <xdr:spPr>
        <a:xfrm>
          <a:off x="7810500" y="613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165484</xdr:rowOff>
    </xdr:from>
    <xdr:to>
      <xdr:col>45</xdr:col>
      <xdr:colOff>177800</xdr:colOff>
      <xdr:row>36</xdr:row>
      <xdr:rowOff>12584</xdr:rowOff>
    </xdr:to>
    <xdr:cxnSp macro="">
      <xdr:nvCxnSpPr>
        <xdr:cNvPr id="139" name="直線コネクタ 138">
          <a:extLst>
            <a:ext uri="{FF2B5EF4-FFF2-40B4-BE49-F238E27FC236}">
              <a16:creationId xmlns:a16="http://schemas.microsoft.com/office/drawing/2014/main" id="{41B4B736-5311-4E90-AD7D-FB1A01AF44FC}"/>
            </a:ext>
          </a:extLst>
        </xdr:cNvPr>
        <xdr:cNvCxnSpPr/>
      </xdr:nvCxnSpPr>
      <xdr:spPr>
        <a:xfrm flipV="1">
          <a:off x="7861300" y="6166234"/>
          <a:ext cx="889000" cy="1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156747</xdr:rowOff>
    </xdr:from>
    <xdr:to>
      <xdr:col>36</xdr:col>
      <xdr:colOff>165100</xdr:colOff>
      <xdr:row>36</xdr:row>
      <xdr:rowOff>86897</xdr:rowOff>
    </xdr:to>
    <xdr:sp macro="" textlink="">
      <xdr:nvSpPr>
        <xdr:cNvPr id="140" name="楕円 139">
          <a:extLst>
            <a:ext uri="{FF2B5EF4-FFF2-40B4-BE49-F238E27FC236}">
              <a16:creationId xmlns:a16="http://schemas.microsoft.com/office/drawing/2014/main" id="{A7AC801A-7A1F-471F-86E4-01B5F5DF7845}"/>
            </a:ext>
          </a:extLst>
        </xdr:cNvPr>
        <xdr:cNvSpPr/>
      </xdr:nvSpPr>
      <xdr:spPr>
        <a:xfrm>
          <a:off x="6921500" y="615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12584</xdr:rowOff>
    </xdr:from>
    <xdr:to>
      <xdr:col>41</xdr:col>
      <xdr:colOff>50800</xdr:colOff>
      <xdr:row>36</xdr:row>
      <xdr:rowOff>36097</xdr:rowOff>
    </xdr:to>
    <xdr:cxnSp macro="">
      <xdr:nvCxnSpPr>
        <xdr:cNvPr id="141" name="直線コネクタ 140">
          <a:extLst>
            <a:ext uri="{FF2B5EF4-FFF2-40B4-BE49-F238E27FC236}">
              <a16:creationId xmlns:a16="http://schemas.microsoft.com/office/drawing/2014/main" id="{3EC4D298-E873-418F-BEFF-9747A7C9ACAB}"/>
            </a:ext>
          </a:extLst>
        </xdr:cNvPr>
        <xdr:cNvCxnSpPr/>
      </xdr:nvCxnSpPr>
      <xdr:spPr>
        <a:xfrm flipV="1">
          <a:off x="6972300" y="6184784"/>
          <a:ext cx="889000" cy="2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1595DDA3-A925-468A-BAD2-9F75FAE327F7}"/>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F2A439F1-B86E-4E10-917B-2117502BF379}"/>
            </a:ext>
          </a:extLst>
        </xdr:cNvPr>
        <xdr:cNvSpPr txBox="1"/>
      </xdr:nvSpPr>
      <xdr:spPr>
        <a:xfrm>
          <a:off x="8483111" y="67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709B0FE4-0957-40F3-821B-1CEED94C8BC0}"/>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56F29BEC-0413-4929-989B-DC6007B116DF}"/>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44413</xdr:rowOff>
    </xdr:from>
    <xdr:ext cx="534377" cy="259045"/>
    <xdr:sp macro="" textlink="">
      <xdr:nvSpPr>
        <xdr:cNvPr id="146" name="n_1mainValue【道路】&#10;一人当たり延長">
          <a:extLst>
            <a:ext uri="{FF2B5EF4-FFF2-40B4-BE49-F238E27FC236}">
              <a16:creationId xmlns:a16="http://schemas.microsoft.com/office/drawing/2014/main" id="{792B5278-45AE-4258-8D17-AC7D9282B7EA}"/>
            </a:ext>
          </a:extLst>
        </xdr:cNvPr>
        <xdr:cNvSpPr txBox="1"/>
      </xdr:nvSpPr>
      <xdr:spPr>
        <a:xfrm>
          <a:off x="9359411" y="587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61361</xdr:rowOff>
    </xdr:from>
    <xdr:ext cx="534377" cy="259045"/>
    <xdr:sp macro="" textlink="">
      <xdr:nvSpPr>
        <xdr:cNvPr id="147" name="n_2mainValue【道路】&#10;一人当たり延長">
          <a:extLst>
            <a:ext uri="{FF2B5EF4-FFF2-40B4-BE49-F238E27FC236}">
              <a16:creationId xmlns:a16="http://schemas.microsoft.com/office/drawing/2014/main" id="{68A0C4DE-DF3F-4BCF-BA84-FA31C916F4F5}"/>
            </a:ext>
          </a:extLst>
        </xdr:cNvPr>
        <xdr:cNvSpPr txBox="1"/>
      </xdr:nvSpPr>
      <xdr:spPr>
        <a:xfrm>
          <a:off x="8483111" y="589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79911</xdr:rowOff>
    </xdr:from>
    <xdr:ext cx="534377" cy="259045"/>
    <xdr:sp macro="" textlink="">
      <xdr:nvSpPr>
        <xdr:cNvPr id="148" name="n_3mainValue【道路】&#10;一人当たり延長">
          <a:extLst>
            <a:ext uri="{FF2B5EF4-FFF2-40B4-BE49-F238E27FC236}">
              <a16:creationId xmlns:a16="http://schemas.microsoft.com/office/drawing/2014/main" id="{F542AA46-5ADC-4500-9AF9-604D1C451F9E}"/>
            </a:ext>
          </a:extLst>
        </xdr:cNvPr>
        <xdr:cNvSpPr txBox="1"/>
      </xdr:nvSpPr>
      <xdr:spPr>
        <a:xfrm>
          <a:off x="7594111" y="590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103424</xdr:rowOff>
    </xdr:from>
    <xdr:ext cx="534377" cy="259045"/>
    <xdr:sp macro="" textlink="">
      <xdr:nvSpPr>
        <xdr:cNvPr id="149" name="n_4mainValue【道路】&#10;一人当たり延長">
          <a:extLst>
            <a:ext uri="{FF2B5EF4-FFF2-40B4-BE49-F238E27FC236}">
              <a16:creationId xmlns:a16="http://schemas.microsoft.com/office/drawing/2014/main" id="{470D795B-DA5C-40AC-958E-FC051240C630}"/>
            </a:ext>
          </a:extLst>
        </xdr:cNvPr>
        <xdr:cNvSpPr txBox="1"/>
      </xdr:nvSpPr>
      <xdr:spPr>
        <a:xfrm>
          <a:off x="6705111" y="593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A697C9A-554A-488D-BC81-197F952A1D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DBE962E-87E2-44EB-9AB8-F7F28843B9B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623A6C9-6605-47FA-8BD4-E4115A116DB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72495AF-A370-4503-A30C-715E61BBC84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10A3050-7DDE-4667-B9ED-490927F6693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A5A90D8-24EE-427A-B830-25D7BBDB57D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54E2F6C-AD2F-4BD8-BA68-EFCC4E9AFB2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C6EE1FB-A230-4B52-8D29-CB9F41368E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A372215-F589-40CF-8ED9-B453DF43D8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B0FBB43-98A5-4609-A16B-802B2625FC1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890B001-10E7-48E1-B065-FE520AC9EB5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2F3F76B-FE9D-4DCE-A2F3-E2A8E5133FE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A21266AE-9CAD-497B-9317-DB3F2636211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5A5C0DD-DBD9-48FC-90CC-A9335DD3C5F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33EF02F-6A07-433A-BAF5-BD1F4A62A9A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AB7864F-1060-4DD4-81E6-8283F66F6F8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447E2BF-D384-49DF-B7F7-EFCDC0E4E71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4774510-7411-4652-921B-EF5890E353B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7EFFC28-67C8-4AF4-8901-6C9E3B49B98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E34DB2A-BE0E-44DF-9027-1C1D7B6125E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DD00EE2-2F56-4127-B29D-FFAF7973528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B1ED867-BE8D-447E-A4FB-EE13E052783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37C381C-7BDC-4DB6-9039-96B9790D69B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31D2342-129A-47B4-B587-707E7E8F047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86CD902-3CD2-4E3D-ACC0-C15260098B2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F1073FBA-5E24-449D-ADC4-359B68AF96C7}"/>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1D451EE-4ECE-4F70-B4C4-745227BE9776}"/>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9B93278-3137-444D-8C2C-47D5BA282A65}"/>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D601DC4-5C28-4603-9ABD-6B551DE8FC4F}"/>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C2382EE9-919D-4CEB-B61F-2AD19F6C074F}"/>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DFA43049-0510-4059-A5DB-4DE19E6028E5}"/>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D24308DD-CD2F-4161-9960-9BF224668969}"/>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19F5EE2A-863D-4520-9150-D7F699266859}"/>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2B51845-CB0A-4597-B0CB-F54A7E7BF96E}"/>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12C423A3-1F4C-44C3-904E-7184B41181EC}"/>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70BCF78-81DE-4DA9-8C46-BEC4A8039B72}"/>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8C6131-5761-4452-948C-3063B9AEC97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0B92B7-87DE-4676-9032-0EA8309585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FD6B9A1-90D7-4B49-8CB9-FCBA50694B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F067D80-08F6-428A-9D66-8941F62E87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1E219B8-F31A-4266-BFD8-DCB63D7DDC7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136978</xdr:rowOff>
    </xdr:from>
    <xdr:to>
      <xdr:col>24</xdr:col>
      <xdr:colOff>114300</xdr:colOff>
      <xdr:row>63</xdr:row>
      <xdr:rowOff>67128</xdr:rowOff>
    </xdr:to>
    <xdr:sp macro="" textlink="">
      <xdr:nvSpPr>
        <xdr:cNvPr id="191" name="楕円 190">
          <a:extLst>
            <a:ext uri="{FF2B5EF4-FFF2-40B4-BE49-F238E27FC236}">
              <a16:creationId xmlns:a16="http://schemas.microsoft.com/office/drawing/2014/main" id="{E71AAD57-02A1-4BB9-A3CC-F2D610BF0A03}"/>
            </a:ext>
          </a:extLst>
        </xdr:cNvPr>
        <xdr:cNvSpPr/>
      </xdr:nvSpPr>
      <xdr:spPr>
        <a:xfrm>
          <a:off x="4584700" y="107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115405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49AEC2D-7C17-4170-880B-5EDC5D7099E7}"/>
            </a:ext>
          </a:extLst>
        </xdr:cNvPr>
        <xdr:cNvSpPr txBox="1"/>
      </xdr:nvSpPr>
      <xdr:spPr>
        <a:xfrm>
          <a:off x="4673600"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123916</xdr:rowOff>
    </xdr:from>
    <xdr:to>
      <xdr:col>20</xdr:col>
      <xdr:colOff>38100</xdr:colOff>
      <xdr:row>63</xdr:row>
      <xdr:rowOff>54066</xdr:rowOff>
    </xdr:to>
    <xdr:sp macro="" textlink="">
      <xdr:nvSpPr>
        <xdr:cNvPr id="193" name="楕円 192">
          <a:extLst>
            <a:ext uri="{FF2B5EF4-FFF2-40B4-BE49-F238E27FC236}">
              <a16:creationId xmlns:a16="http://schemas.microsoft.com/office/drawing/2014/main" id="{19598C34-701C-4997-818C-6507D62D9DD3}"/>
            </a:ext>
          </a:extLst>
        </xdr:cNvPr>
        <xdr:cNvSpPr/>
      </xdr:nvSpPr>
      <xdr:spPr>
        <a:xfrm>
          <a:off x="3746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16328</xdr:rowOff>
    </xdr:to>
    <xdr:cxnSp macro="">
      <xdr:nvCxnSpPr>
        <xdr:cNvPr id="194" name="直線コネクタ 193">
          <a:extLst>
            <a:ext uri="{FF2B5EF4-FFF2-40B4-BE49-F238E27FC236}">
              <a16:creationId xmlns:a16="http://schemas.microsoft.com/office/drawing/2014/main" id="{A7E576E9-6132-49AC-91F8-7B1BAE966E46}"/>
            </a:ext>
          </a:extLst>
        </xdr:cNvPr>
        <xdr:cNvCxnSpPr/>
      </xdr:nvCxnSpPr>
      <xdr:spPr>
        <a:xfrm>
          <a:off x="3797300" y="1080461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110853</xdr:rowOff>
    </xdr:from>
    <xdr:to>
      <xdr:col>15</xdr:col>
      <xdr:colOff>101600</xdr:colOff>
      <xdr:row>63</xdr:row>
      <xdr:rowOff>41003</xdr:rowOff>
    </xdr:to>
    <xdr:sp macro="" textlink="">
      <xdr:nvSpPr>
        <xdr:cNvPr id="195" name="楕円 194">
          <a:extLst>
            <a:ext uri="{FF2B5EF4-FFF2-40B4-BE49-F238E27FC236}">
              <a16:creationId xmlns:a16="http://schemas.microsoft.com/office/drawing/2014/main" id="{ADE039B9-446D-4F93-9BB6-EA63D99279FB}"/>
            </a:ext>
          </a:extLst>
        </xdr:cNvPr>
        <xdr:cNvSpPr/>
      </xdr:nvSpPr>
      <xdr:spPr>
        <a:xfrm>
          <a:off x="2857500" y="107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161653</xdr:rowOff>
    </xdr:from>
    <xdr:to>
      <xdr:col>19</xdr:col>
      <xdr:colOff>177800</xdr:colOff>
      <xdr:row>63</xdr:row>
      <xdr:rowOff>3266</xdr:rowOff>
    </xdr:to>
    <xdr:cxnSp macro="">
      <xdr:nvCxnSpPr>
        <xdr:cNvPr id="196" name="直線コネクタ 195">
          <a:extLst>
            <a:ext uri="{FF2B5EF4-FFF2-40B4-BE49-F238E27FC236}">
              <a16:creationId xmlns:a16="http://schemas.microsoft.com/office/drawing/2014/main" id="{73971ABB-5BE9-4541-A8EE-FE2C4712F3E6}"/>
            </a:ext>
          </a:extLst>
        </xdr:cNvPr>
        <xdr:cNvCxnSpPr/>
      </xdr:nvCxnSpPr>
      <xdr:spPr>
        <a:xfrm>
          <a:off x="2908300" y="1079155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99423</xdr:rowOff>
    </xdr:from>
    <xdr:to>
      <xdr:col>10</xdr:col>
      <xdr:colOff>165100</xdr:colOff>
      <xdr:row>63</xdr:row>
      <xdr:rowOff>29573</xdr:rowOff>
    </xdr:to>
    <xdr:sp macro="" textlink="">
      <xdr:nvSpPr>
        <xdr:cNvPr id="197" name="楕円 196">
          <a:extLst>
            <a:ext uri="{FF2B5EF4-FFF2-40B4-BE49-F238E27FC236}">
              <a16:creationId xmlns:a16="http://schemas.microsoft.com/office/drawing/2014/main" id="{4685B1D4-2405-4F65-8936-760965D45FC2}"/>
            </a:ext>
          </a:extLst>
        </xdr:cNvPr>
        <xdr:cNvSpPr/>
      </xdr:nvSpPr>
      <xdr:spPr>
        <a:xfrm>
          <a:off x="1968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150223</xdr:rowOff>
    </xdr:from>
    <xdr:to>
      <xdr:col>15</xdr:col>
      <xdr:colOff>50800</xdr:colOff>
      <xdr:row>62</xdr:row>
      <xdr:rowOff>161653</xdr:rowOff>
    </xdr:to>
    <xdr:cxnSp macro="">
      <xdr:nvCxnSpPr>
        <xdr:cNvPr id="198" name="直線コネクタ 197">
          <a:extLst>
            <a:ext uri="{FF2B5EF4-FFF2-40B4-BE49-F238E27FC236}">
              <a16:creationId xmlns:a16="http://schemas.microsoft.com/office/drawing/2014/main" id="{98B74923-504D-4E0F-BBAB-2270EF3946B5}"/>
            </a:ext>
          </a:extLst>
        </xdr:cNvPr>
        <xdr:cNvCxnSpPr/>
      </xdr:nvCxnSpPr>
      <xdr:spPr>
        <a:xfrm>
          <a:off x="2019300" y="1078012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84727</xdr:rowOff>
    </xdr:from>
    <xdr:to>
      <xdr:col>6</xdr:col>
      <xdr:colOff>38100</xdr:colOff>
      <xdr:row>63</xdr:row>
      <xdr:rowOff>14877</xdr:rowOff>
    </xdr:to>
    <xdr:sp macro="" textlink="">
      <xdr:nvSpPr>
        <xdr:cNvPr id="199" name="楕円 198">
          <a:extLst>
            <a:ext uri="{FF2B5EF4-FFF2-40B4-BE49-F238E27FC236}">
              <a16:creationId xmlns:a16="http://schemas.microsoft.com/office/drawing/2014/main" id="{3EF7FB92-E6DD-47B5-A2BF-9A8A94C7E634}"/>
            </a:ext>
          </a:extLst>
        </xdr:cNvPr>
        <xdr:cNvSpPr/>
      </xdr:nvSpPr>
      <xdr:spPr>
        <a:xfrm>
          <a:off x="1079500" y="107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135527</xdr:rowOff>
    </xdr:from>
    <xdr:to>
      <xdr:col>10</xdr:col>
      <xdr:colOff>114300</xdr:colOff>
      <xdr:row>62</xdr:row>
      <xdr:rowOff>150223</xdr:rowOff>
    </xdr:to>
    <xdr:cxnSp macro="">
      <xdr:nvCxnSpPr>
        <xdr:cNvPr id="200" name="直線コネクタ 199">
          <a:extLst>
            <a:ext uri="{FF2B5EF4-FFF2-40B4-BE49-F238E27FC236}">
              <a16:creationId xmlns:a16="http://schemas.microsoft.com/office/drawing/2014/main" id="{70DD1412-97A1-49B8-AF15-B84D83EB6978}"/>
            </a:ext>
          </a:extLst>
        </xdr:cNvPr>
        <xdr:cNvCxnSpPr/>
      </xdr:nvCxnSpPr>
      <xdr:spPr>
        <a:xfrm>
          <a:off x="1130300" y="1076542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21FF320-C454-4D37-926D-1FAF0D43165B}"/>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EECF450-6360-4E7D-8D5B-5A2219CA37FE}"/>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85AA5FD-533F-4FC3-A9BD-87C75EF0F4F3}"/>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2E99D84-9E53-439E-9912-4100EC201B6F}"/>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45193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E9AA970-9D4B-4D79-BE21-DE662D240945}"/>
            </a:ext>
          </a:extLst>
        </xdr:cNvPr>
        <xdr:cNvSpPr txBox="1"/>
      </xdr:nvSpPr>
      <xdr:spPr>
        <a:xfrm>
          <a:off x="35820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32130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8378AE1-5C45-4844-9C05-26D1AAF0E3DF}"/>
            </a:ext>
          </a:extLst>
        </xdr:cNvPr>
        <xdr:cNvSpPr txBox="1"/>
      </xdr:nvSpPr>
      <xdr:spPr>
        <a:xfrm>
          <a:off x="2705744" y="1083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20700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0B4E35D-244F-4440-ACC8-FBADD7A3376B}"/>
            </a:ext>
          </a:extLst>
        </xdr:cNvPr>
        <xdr:cNvSpPr txBox="1"/>
      </xdr:nvSpPr>
      <xdr:spPr>
        <a:xfrm>
          <a:off x="1816744" y="1082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6004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337640D-EAF2-4211-80DD-7020041D097B}"/>
            </a:ext>
          </a:extLst>
        </xdr:cNvPr>
        <xdr:cNvSpPr txBox="1"/>
      </xdr:nvSpPr>
      <xdr:spPr>
        <a:xfrm>
          <a:off x="927744" y="1080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CA4242C-0865-4661-A5B3-F6C257DD9F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43246FB-8DC3-4F06-B495-AFEF34E59DB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39D894B-2B5F-436E-B62A-41055FDAFF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E373B00-802B-40A7-92F6-6BB5D65085D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7B6A36E-D7D6-4628-B202-3999EBC619F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BFB7C1F-7432-48F6-9143-237F26995EE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26D4090-AE1E-4208-9A7D-461E1CD4798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3CFBF5F-F232-42B8-BE43-7120BA9E7AD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1DF4A38-6D38-4EE8-B9CA-A377F393EDA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83648CF-BDAC-4F59-93FD-6A16254742D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59F494D6-AABF-456F-A4F8-6449C97C371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8405659C-7BFD-4BCA-B9CA-95C737743D9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F13C857-34C2-4832-9600-7FD5E4A7DE1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EA864A4F-61B3-4856-9E8E-3F011B3FE2B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42FDEA2-63CE-4328-A6EC-4B9F50048E4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5FBDDE7-F7A3-4790-8F4D-733DFA734CD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37C62A5-F605-4023-B03D-06EA3053BA2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A56E5869-00E3-426F-94D2-6752ED037CE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8F2C13C-C816-4EE8-9945-928EBBA44B4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20C4DBB5-5D83-4E8E-A6D6-447C98E1335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8ED39D5-18C3-4AD1-AB9C-FBB9F010A9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7735FBE-9D37-40B4-B104-64FEB0C3FBA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FFCC97C-3782-4EFF-83C9-29DDD7E7046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979AE827-494A-40FB-A2B4-11D409112288}"/>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E3D47CC7-5920-47B6-AAF4-2D852EC28946}"/>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4761ECEF-14F6-465D-A4E9-06ABF0B302C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B19F1AC-5972-4E17-A6A7-5344E94177D4}"/>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9C74A7C-665A-4A05-8B97-35BF05A98EFD}"/>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E67F96B-9789-4D30-85F8-87E08D4AD110}"/>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7D6ECC78-6C8D-47F3-A336-EC0B30C8D14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ED4C3C2B-7F23-44D7-8CA6-06842AA2E6FD}"/>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E6E82A7A-B8F7-4C2D-B62A-1EAB937FB43A}"/>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F93A89AC-560D-415A-87FE-B71BC1BC70C2}"/>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268F803C-69EC-402B-93D2-DBFC9050E858}"/>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D0F92F2-087D-49DE-92B2-1DAE22FC17A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71518CA-619A-4C2E-9A07-22B9B9518AF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3D5338F-0BAA-4355-BD24-13F6EA0FEA2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31AEBA5-67F3-466E-B074-478E3EA84A5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2F0610D-A5E3-4B7C-9496-4CFC0AF1ADC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31549</xdr:rowOff>
    </xdr:from>
    <xdr:to>
      <xdr:col>55</xdr:col>
      <xdr:colOff>50800</xdr:colOff>
      <xdr:row>62</xdr:row>
      <xdr:rowOff>133149</xdr:rowOff>
    </xdr:to>
    <xdr:sp macro="" textlink="">
      <xdr:nvSpPr>
        <xdr:cNvPr id="248" name="楕円 247">
          <a:extLst>
            <a:ext uri="{FF2B5EF4-FFF2-40B4-BE49-F238E27FC236}">
              <a16:creationId xmlns:a16="http://schemas.microsoft.com/office/drawing/2014/main" id="{D46A3B3F-A00D-4C4D-B4A4-A34C57BB3098}"/>
            </a:ext>
          </a:extLst>
        </xdr:cNvPr>
        <xdr:cNvSpPr/>
      </xdr:nvSpPr>
      <xdr:spPr>
        <a:xfrm>
          <a:off x="10426700" y="1066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9976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B7DB324-70AC-4776-9E28-6EC8D0CABAB8}"/>
            </a:ext>
          </a:extLst>
        </xdr:cNvPr>
        <xdr:cNvSpPr txBox="1"/>
      </xdr:nvSpPr>
      <xdr:spPr>
        <a:xfrm>
          <a:off x="10515600" y="106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37399</xdr:rowOff>
    </xdr:from>
    <xdr:to>
      <xdr:col>50</xdr:col>
      <xdr:colOff>165100</xdr:colOff>
      <xdr:row>62</xdr:row>
      <xdr:rowOff>138999</xdr:rowOff>
    </xdr:to>
    <xdr:sp macro="" textlink="">
      <xdr:nvSpPr>
        <xdr:cNvPr id="250" name="楕円 249">
          <a:extLst>
            <a:ext uri="{FF2B5EF4-FFF2-40B4-BE49-F238E27FC236}">
              <a16:creationId xmlns:a16="http://schemas.microsoft.com/office/drawing/2014/main" id="{3AFBC213-B504-4B44-9B13-E52B1FA2C6C0}"/>
            </a:ext>
          </a:extLst>
        </xdr:cNvPr>
        <xdr:cNvSpPr/>
      </xdr:nvSpPr>
      <xdr:spPr>
        <a:xfrm>
          <a:off x="9588500" y="1066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82349</xdr:rowOff>
    </xdr:from>
    <xdr:to>
      <xdr:col>55</xdr:col>
      <xdr:colOff>0</xdr:colOff>
      <xdr:row>62</xdr:row>
      <xdr:rowOff>88199</xdr:rowOff>
    </xdr:to>
    <xdr:cxnSp macro="">
      <xdr:nvCxnSpPr>
        <xdr:cNvPr id="251" name="直線コネクタ 250">
          <a:extLst>
            <a:ext uri="{FF2B5EF4-FFF2-40B4-BE49-F238E27FC236}">
              <a16:creationId xmlns:a16="http://schemas.microsoft.com/office/drawing/2014/main" id="{1C750B13-0691-4DBA-9AB6-40447CF93AD8}"/>
            </a:ext>
          </a:extLst>
        </xdr:cNvPr>
        <xdr:cNvCxnSpPr/>
      </xdr:nvCxnSpPr>
      <xdr:spPr>
        <a:xfrm flipV="1">
          <a:off x="9639300" y="10712249"/>
          <a:ext cx="838200" cy="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42240</xdr:rowOff>
    </xdr:from>
    <xdr:to>
      <xdr:col>46</xdr:col>
      <xdr:colOff>38100</xdr:colOff>
      <xdr:row>62</xdr:row>
      <xdr:rowOff>143840</xdr:rowOff>
    </xdr:to>
    <xdr:sp macro="" textlink="">
      <xdr:nvSpPr>
        <xdr:cNvPr id="252" name="楕円 251">
          <a:extLst>
            <a:ext uri="{FF2B5EF4-FFF2-40B4-BE49-F238E27FC236}">
              <a16:creationId xmlns:a16="http://schemas.microsoft.com/office/drawing/2014/main" id="{76F3D7F1-D750-4705-AD78-050132ADD8CD}"/>
            </a:ext>
          </a:extLst>
        </xdr:cNvPr>
        <xdr:cNvSpPr/>
      </xdr:nvSpPr>
      <xdr:spPr>
        <a:xfrm>
          <a:off x="8699500" y="1067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88199</xdr:rowOff>
    </xdr:from>
    <xdr:to>
      <xdr:col>50</xdr:col>
      <xdr:colOff>114300</xdr:colOff>
      <xdr:row>62</xdr:row>
      <xdr:rowOff>93040</xdr:rowOff>
    </xdr:to>
    <xdr:cxnSp macro="">
      <xdr:nvCxnSpPr>
        <xdr:cNvPr id="253" name="直線コネクタ 252">
          <a:extLst>
            <a:ext uri="{FF2B5EF4-FFF2-40B4-BE49-F238E27FC236}">
              <a16:creationId xmlns:a16="http://schemas.microsoft.com/office/drawing/2014/main" id="{735EC719-A6F5-4E65-A561-2122625BDA0F}"/>
            </a:ext>
          </a:extLst>
        </xdr:cNvPr>
        <xdr:cNvCxnSpPr/>
      </xdr:nvCxnSpPr>
      <xdr:spPr>
        <a:xfrm flipV="1">
          <a:off x="8750300" y="10718099"/>
          <a:ext cx="889000" cy="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46026</xdr:rowOff>
    </xdr:from>
    <xdr:to>
      <xdr:col>41</xdr:col>
      <xdr:colOff>101600</xdr:colOff>
      <xdr:row>62</xdr:row>
      <xdr:rowOff>147626</xdr:rowOff>
    </xdr:to>
    <xdr:sp macro="" textlink="">
      <xdr:nvSpPr>
        <xdr:cNvPr id="254" name="楕円 253">
          <a:extLst>
            <a:ext uri="{FF2B5EF4-FFF2-40B4-BE49-F238E27FC236}">
              <a16:creationId xmlns:a16="http://schemas.microsoft.com/office/drawing/2014/main" id="{662DDF42-97E0-4D26-8C99-2672507D3094}"/>
            </a:ext>
          </a:extLst>
        </xdr:cNvPr>
        <xdr:cNvSpPr/>
      </xdr:nvSpPr>
      <xdr:spPr>
        <a:xfrm>
          <a:off x="7810500" y="1067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93040</xdr:rowOff>
    </xdr:from>
    <xdr:to>
      <xdr:col>45</xdr:col>
      <xdr:colOff>177800</xdr:colOff>
      <xdr:row>62</xdr:row>
      <xdr:rowOff>96826</xdr:rowOff>
    </xdr:to>
    <xdr:cxnSp macro="">
      <xdr:nvCxnSpPr>
        <xdr:cNvPr id="255" name="直線コネクタ 254">
          <a:extLst>
            <a:ext uri="{FF2B5EF4-FFF2-40B4-BE49-F238E27FC236}">
              <a16:creationId xmlns:a16="http://schemas.microsoft.com/office/drawing/2014/main" id="{E32D5E60-FBE5-478E-869E-C7B9835B5D62}"/>
            </a:ext>
          </a:extLst>
        </xdr:cNvPr>
        <xdr:cNvCxnSpPr/>
      </xdr:nvCxnSpPr>
      <xdr:spPr>
        <a:xfrm flipV="1">
          <a:off x="7861300" y="10722940"/>
          <a:ext cx="889000" cy="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50784</xdr:rowOff>
    </xdr:from>
    <xdr:to>
      <xdr:col>36</xdr:col>
      <xdr:colOff>165100</xdr:colOff>
      <xdr:row>62</xdr:row>
      <xdr:rowOff>152384</xdr:rowOff>
    </xdr:to>
    <xdr:sp macro="" textlink="">
      <xdr:nvSpPr>
        <xdr:cNvPr id="256" name="楕円 255">
          <a:extLst>
            <a:ext uri="{FF2B5EF4-FFF2-40B4-BE49-F238E27FC236}">
              <a16:creationId xmlns:a16="http://schemas.microsoft.com/office/drawing/2014/main" id="{382F5213-AE7B-4329-BC63-863961A9A3AE}"/>
            </a:ext>
          </a:extLst>
        </xdr:cNvPr>
        <xdr:cNvSpPr/>
      </xdr:nvSpPr>
      <xdr:spPr>
        <a:xfrm>
          <a:off x="6921500" y="1068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96826</xdr:rowOff>
    </xdr:from>
    <xdr:to>
      <xdr:col>41</xdr:col>
      <xdr:colOff>50800</xdr:colOff>
      <xdr:row>62</xdr:row>
      <xdr:rowOff>101584</xdr:rowOff>
    </xdr:to>
    <xdr:cxnSp macro="">
      <xdr:nvCxnSpPr>
        <xdr:cNvPr id="257" name="直線コネクタ 256">
          <a:extLst>
            <a:ext uri="{FF2B5EF4-FFF2-40B4-BE49-F238E27FC236}">
              <a16:creationId xmlns:a16="http://schemas.microsoft.com/office/drawing/2014/main" id="{C598011A-C335-4FE3-9D94-37FFFEC1409C}"/>
            </a:ext>
          </a:extLst>
        </xdr:cNvPr>
        <xdr:cNvCxnSpPr/>
      </xdr:nvCxnSpPr>
      <xdr:spPr>
        <a:xfrm flipV="1">
          <a:off x="6972300" y="10726726"/>
          <a:ext cx="889000" cy="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3B9733C-7C66-40C1-AEB7-3937051DB5B8}"/>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9C3EC4A-DEE5-4FE3-B8D2-310FE61AC188}"/>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0A6D224-4E47-48DE-A16A-8980056AD743}"/>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D1D512E-09DE-4096-A069-3835576B0983}"/>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130126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16BF1B9-7E13-42E8-BC34-528C68702AA8}"/>
            </a:ext>
          </a:extLst>
        </xdr:cNvPr>
        <xdr:cNvSpPr txBox="1"/>
      </xdr:nvSpPr>
      <xdr:spPr>
        <a:xfrm>
          <a:off x="9327095" y="1076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134967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441D9561-5B5D-4C69-9E7E-EF90CDC65B17}"/>
            </a:ext>
          </a:extLst>
        </xdr:cNvPr>
        <xdr:cNvSpPr txBox="1"/>
      </xdr:nvSpPr>
      <xdr:spPr>
        <a:xfrm>
          <a:off x="8450795" y="10764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138753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108B703-AEE3-4D79-AE05-9CC898EE6BEE}"/>
            </a:ext>
          </a:extLst>
        </xdr:cNvPr>
        <xdr:cNvSpPr txBox="1"/>
      </xdr:nvSpPr>
      <xdr:spPr>
        <a:xfrm>
          <a:off x="7561795" y="107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143511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F81FF65-725B-4557-B8E2-D08BC7CC96AD}"/>
            </a:ext>
          </a:extLst>
        </xdr:cNvPr>
        <xdr:cNvSpPr txBox="1"/>
      </xdr:nvSpPr>
      <xdr:spPr>
        <a:xfrm>
          <a:off x="6672795" y="1077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CEE941A-76CB-4A6C-AA6D-63498329475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2830CDD-DFC9-4804-B7FF-AB16999C80A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5705BE4-9EA3-4DEE-BD8A-B8E2C0C78F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1E9CAB9-D7CB-4165-8A3A-E23F23926DF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D43022B-1B3E-4323-BE7C-7E67F0A448F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E2C2C73-D78B-49DF-A6BF-69A69FA707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6F49E13-789E-481B-8DBA-33FEE5C0B5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07CAD10-7D0A-4AAD-9A82-5DD89F94E71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68180AE-0CF3-44B7-A190-CF296342B4C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B0D1B0E-3912-4B5E-B82E-EB0A7F3A3DF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E42133A-4E40-4D5F-A164-31FF941877C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DA636B7-FEFD-4FF9-9A1D-1F8618ED09F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6B2C6D0-FF5D-4ADD-A3D0-502741C9DE3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987AF692-8BEF-4165-83D5-687E6568EF7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3D3AB46-8B80-48A0-A231-7EAE32E6075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03117D9-E703-4FB8-B7C2-04E7466F7B3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FB694ED-6076-43AF-A5B6-18CB340127A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C47CDBB-ED62-4726-A143-90DD2872CA5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0B15315-DF01-41DA-AFB1-E71786DBC20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D47F987-90AB-4F1C-8E1C-910D7BB6664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FC0C98C-939C-42C8-A214-211A3820FF8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E84522F-9C7F-46A9-9333-9671869EFF3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201835F-876B-4ACF-B3FB-E0AF74C56A4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C6CEA1B6-35CD-49A0-B97B-B498FEAF603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AE16378F-08F5-464A-8A12-CE76D13C46A8}"/>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9667901D-08EF-4030-B0AD-44AF200ABA83}"/>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3193B354-8C63-4881-A038-BAD39788BD2E}"/>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2049A0D-7BA4-4421-B514-39B8320FA666}"/>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F01B9A78-1870-471B-B311-985D3DE48421}"/>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E5126E1-9CF0-49BF-A8FD-7F42EED55633}"/>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A4008E72-BDC7-407C-A998-0291A6D7E4AF}"/>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27F20C36-F206-4B75-97CA-10FBF35EE83A}"/>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67C5EF77-20B6-4070-BBF3-DD71A36815B9}"/>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5FF2DA27-F845-4100-A50A-BC6D8A9E539F}"/>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2BFC3352-0FFF-4665-A752-003196C1644C}"/>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65DED0C-43DA-420B-8435-1F05E35763E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7B70AD-49C0-488E-A039-9D6DC39E077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D58FC17-8F64-4520-9DAF-388C0A70C43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7DAE173-2002-4FBC-A50D-7C3444B57B0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D3D964B-E531-42A8-9266-838F0CF17D8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86361</xdr:rowOff>
    </xdr:from>
    <xdr:to>
      <xdr:col>24</xdr:col>
      <xdr:colOff>114300</xdr:colOff>
      <xdr:row>84</xdr:row>
      <xdr:rowOff>16511</xdr:rowOff>
    </xdr:to>
    <xdr:sp macro="" textlink="">
      <xdr:nvSpPr>
        <xdr:cNvPr id="306" name="楕円 305">
          <a:extLst>
            <a:ext uri="{FF2B5EF4-FFF2-40B4-BE49-F238E27FC236}">
              <a16:creationId xmlns:a16="http://schemas.microsoft.com/office/drawing/2014/main" id="{D21C6ABA-4002-4985-93D8-F8742AA84241}"/>
            </a:ext>
          </a:extLst>
        </xdr:cNvPr>
        <xdr:cNvSpPr/>
      </xdr:nvSpPr>
      <xdr:spPr>
        <a:xfrm>
          <a:off x="45847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64788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EBA2496-529A-4259-9B04-99214C0C75EF}"/>
            </a:ext>
          </a:extLst>
        </xdr:cNvPr>
        <xdr:cNvSpPr txBox="1"/>
      </xdr:nvSpPr>
      <xdr:spPr>
        <a:xfrm>
          <a:off x="4673600"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53975</xdr:rowOff>
    </xdr:from>
    <xdr:to>
      <xdr:col>20</xdr:col>
      <xdr:colOff>38100</xdr:colOff>
      <xdr:row>83</xdr:row>
      <xdr:rowOff>155575</xdr:rowOff>
    </xdr:to>
    <xdr:sp macro="" textlink="">
      <xdr:nvSpPr>
        <xdr:cNvPr id="308" name="楕円 307">
          <a:extLst>
            <a:ext uri="{FF2B5EF4-FFF2-40B4-BE49-F238E27FC236}">
              <a16:creationId xmlns:a16="http://schemas.microsoft.com/office/drawing/2014/main" id="{2565EC7F-E8DB-4B08-8C04-78CD1AD3949D}"/>
            </a:ext>
          </a:extLst>
        </xdr:cNvPr>
        <xdr:cNvSpPr/>
      </xdr:nvSpPr>
      <xdr:spPr>
        <a:xfrm>
          <a:off x="3746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104775</xdr:rowOff>
    </xdr:from>
    <xdr:to>
      <xdr:col>24</xdr:col>
      <xdr:colOff>63500</xdr:colOff>
      <xdr:row>83</xdr:row>
      <xdr:rowOff>137161</xdr:rowOff>
    </xdr:to>
    <xdr:cxnSp macro="">
      <xdr:nvCxnSpPr>
        <xdr:cNvPr id="309" name="直線コネクタ 308">
          <a:extLst>
            <a:ext uri="{FF2B5EF4-FFF2-40B4-BE49-F238E27FC236}">
              <a16:creationId xmlns:a16="http://schemas.microsoft.com/office/drawing/2014/main" id="{08FB0339-D6CA-42AE-8F23-3A5785058EB2}"/>
            </a:ext>
          </a:extLst>
        </xdr:cNvPr>
        <xdr:cNvCxnSpPr/>
      </xdr:nvCxnSpPr>
      <xdr:spPr>
        <a:xfrm>
          <a:off x="3797300" y="143351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21589</xdr:rowOff>
    </xdr:from>
    <xdr:to>
      <xdr:col>15</xdr:col>
      <xdr:colOff>101600</xdr:colOff>
      <xdr:row>83</xdr:row>
      <xdr:rowOff>123189</xdr:rowOff>
    </xdr:to>
    <xdr:sp macro="" textlink="">
      <xdr:nvSpPr>
        <xdr:cNvPr id="310" name="楕円 309">
          <a:extLst>
            <a:ext uri="{FF2B5EF4-FFF2-40B4-BE49-F238E27FC236}">
              <a16:creationId xmlns:a16="http://schemas.microsoft.com/office/drawing/2014/main" id="{C4E78939-CE30-4CB3-9C42-3048457E67BC}"/>
            </a:ext>
          </a:extLst>
        </xdr:cNvPr>
        <xdr:cNvSpPr/>
      </xdr:nvSpPr>
      <xdr:spPr>
        <a:xfrm>
          <a:off x="2857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72389</xdr:rowOff>
    </xdr:from>
    <xdr:to>
      <xdr:col>19</xdr:col>
      <xdr:colOff>177800</xdr:colOff>
      <xdr:row>83</xdr:row>
      <xdr:rowOff>104775</xdr:rowOff>
    </xdr:to>
    <xdr:cxnSp macro="">
      <xdr:nvCxnSpPr>
        <xdr:cNvPr id="311" name="直線コネクタ 310">
          <a:extLst>
            <a:ext uri="{FF2B5EF4-FFF2-40B4-BE49-F238E27FC236}">
              <a16:creationId xmlns:a16="http://schemas.microsoft.com/office/drawing/2014/main" id="{9016DF9B-FDA7-4AF3-9F11-0E852515D8B9}"/>
            </a:ext>
          </a:extLst>
        </xdr:cNvPr>
        <xdr:cNvCxnSpPr/>
      </xdr:nvCxnSpPr>
      <xdr:spPr>
        <a:xfrm>
          <a:off x="2908300" y="143027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158750</xdr:rowOff>
    </xdr:from>
    <xdr:to>
      <xdr:col>10</xdr:col>
      <xdr:colOff>165100</xdr:colOff>
      <xdr:row>83</xdr:row>
      <xdr:rowOff>88900</xdr:rowOff>
    </xdr:to>
    <xdr:sp macro="" textlink="">
      <xdr:nvSpPr>
        <xdr:cNvPr id="312" name="楕円 311">
          <a:extLst>
            <a:ext uri="{FF2B5EF4-FFF2-40B4-BE49-F238E27FC236}">
              <a16:creationId xmlns:a16="http://schemas.microsoft.com/office/drawing/2014/main" id="{0C54E02E-E4BC-4BA1-B851-6C30D2F5CADB}"/>
            </a:ext>
          </a:extLst>
        </xdr:cNvPr>
        <xdr:cNvSpPr/>
      </xdr:nvSpPr>
      <xdr:spPr>
        <a:xfrm>
          <a:off x="1968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38100</xdr:rowOff>
    </xdr:from>
    <xdr:to>
      <xdr:col>15</xdr:col>
      <xdr:colOff>50800</xdr:colOff>
      <xdr:row>83</xdr:row>
      <xdr:rowOff>72389</xdr:rowOff>
    </xdr:to>
    <xdr:cxnSp macro="">
      <xdr:nvCxnSpPr>
        <xdr:cNvPr id="313" name="直線コネクタ 312">
          <a:extLst>
            <a:ext uri="{FF2B5EF4-FFF2-40B4-BE49-F238E27FC236}">
              <a16:creationId xmlns:a16="http://schemas.microsoft.com/office/drawing/2014/main" id="{D2F68BC5-37E3-4ABB-B4B9-48BCE5A8C2E7}"/>
            </a:ext>
          </a:extLst>
        </xdr:cNvPr>
        <xdr:cNvCxnSpPr/>
      </xdr:nvCxnSpPr>
      <xdr:spPr>
        <a:xfrm>
          <a:off x="2019300" y="142684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122555</xdr:rowOff>
    </xdr:from>
    <xdr:to>
      <xdr:col>6</xdr:col>
      <xdr:colOff>38100</xdr:colOff>
      <xdr:row>83</xdr:row>
      <xdr:rowOff>52705</xdr:rowOff>
    </xdr:to>
    <xdr:sp macro="" textlink="">
      <xdr:nvSpPr>
        <xdr:cNvPr id="314" name="楕円 313">
          <a:extLst>
            <a:ext uri="{FF2B5EF4-FFF2-40B4-BE49-F238E27FC236}">
              <a16:creationId xmlns:a16="http://schemas.microsoft.com/office/drawing/2014/main" id="{563817BE-FDEF-4727-A5D5-EE9B957B1A00}"/>
            </a:ext>
          </a:extLst>
        </xdr:cNvPr>
        <xdr:cNvSpPr/>
      </xdr:nvSpPr>
      <xdr:spPr>
        <a:xfrm>
          <a:off x="1079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1905</xdr:rowOff>
    </xdr:from>
    <xdr:to>
      <xdr:col>10</xdr:col>
      <xdr:colOff>114300</xdr:colOff>
      <xdr:row>83</xdr:row>
      <xdr:rowOff>38100</xdr:rowOff>
    </xdr:to>
    <xdr:cxnSp macro="">
      <xdr:nvCxnSpPr>
        <xdr:cNvPr id="315" name="直線コネクタ 314">
          <a:extLst>
            <a:ext uri="{FF2B5EF4-FFF2-40B4-BE49-F238E27FC236}">
              <a16:creationId xmlns:a16="http://schemas.microsoft.com/office/drawing/2014/main" id="{97847BA4-FD25-4F42-86CE-77FB6DFC05E3}"/>
            </a:ext>
          </a:extLst>
        </xdr:cNvPr>
        <xdr:cNvCxnSpPr/>
      </xdr:nvCxnSpPr>
      <xdr:spPr>
        <a:xfrm>
          <a:off x="1130300" y="142322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2D0731F9-EE96-4B6B-AE52-4005119941F2}"/>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BCEF028F-909A-4BE5-BD43-CF5CA4CA4C3F}"/>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F5D72B6B-1BB6-48FF-B8D9-22E12D6718E4}"/>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29E3519A-9CC4-41E0-95D6-9F214D5A14FD}"/>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146702</xdr:rowOff>
    </xdr:from>
    <xdr:ext cx="405111" cy="259045"/>
    <xdr:sp macro="" textlink="">
      <xdr:nvSpPr>
        <xdr:cNvPr id="320" name="n_1mainValue【公営住宅】&#10;有形固定資産減価償却率">
          <a:extLst>
            <a:ext uri="{FF2B5EF4-FFF2-40B4-BE49-F238E27FC236}">
              <a16:creationId xmlns:a16="http://schemas.microsoft.com/office/drawing/2014/main" id="{31FD2165-5860-4282-960D-C1BC027036F8}"/>
            </a:ext>
          </a:extLst>
        </xdr:cNvPr>
        <xdr:cNvSpPr txBox="1"/>
      </xdr:nvSpPr>
      <xdr:spPr>
        <a:xfrm>
          <a:off x="35820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21" name="n_2mainValue【公営住宅】&#10;有形固定資産減価償却率">
          <a:extLst>
            <a:ext uri="{FF2B5EF4-FFF2-40B4-BE49-F238E27FC236}">
              <a16:creationId xmlns:a16="http://schemas.microsoft.com/office/drawing/2014/main" id="{0FC1E38B-FAB1-415F-97D0-9501DD2F272E}"/>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80027</xdr:rowOff>
    </xdr:from>
    <xdr:ext cx="405111" cy="259045"/>
    <xdr:sp macro="" textlink="">
      <xdr:nvSpPr>
        <xdr:cNvPr id="322" name="n_3mainValue【公営住宅】&#10;有形固定資産減価償却率">
          <a:extLst>
            <a:ext uri="{FF2B5EF4-FFF2-40B4-BE49-F238E27FC236}">
              <a16:creationId xmlns:a16="http://schemas.microsoft.com/office/drawing/2014/main" id="{E77BCF78-4956-423D-9AFB-260FD212BE80}"/>
            </a:ext>
          </a:extLst>
        </xdr:cNvPr>
        <xdr:cNvSpPr txBox="1"/>
      </xdr:nvSpPr>
      <xdr:spPr>
        <a:xfrm>
          <a:off x="1816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43832</xdr:rowOff>
    </xdr:from>
    <xdr:ext cx="405111" cy="259045"/>
    <xdr:sp macro="" textlink="">
      <xdr:nvSpPr>
        <xdr:cNvPr id="323" name="n_4mainValue【公営住宅】&#10;有形固定資産減価償却率">
          <a:extLst>
            <a:ext uri="{FF2B5EF4-FFF2-40B4-BE49-F238E27FC236}">
              <a16:creationId xmlns:a16="http://schemas.microsoft.com/office/drawing/2014/main" id="{C8CF65F9-C634-483A-8C3D-B4DBE97983D7}"/>
            </a:ext>
          </a:extLst>
        </xdr:cNvPr>
        <xdr:cNvSpPr txBox="1"/>
      </xdr:nvSpPr>
      <xdr:spPr>
        <a:xfrm>
          <a:off x="927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69F381F-C1C9-4C01-ACB8-BCFC8C3E6E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01E1B44-F811-429F-91C4-63629E53250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E8D0922-5866-4392-BDB2-4BAB865EF3D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6F8906E-C85D-4A8D-8E24-96B5E668C73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18FEF26-DAC3-4C48-B061-3F0A57FE672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F738FF3-3B49-4E47-B347-520972173A1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232E08E-8BE4-4D55-A9AE-F599976EDF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6C4E488-0983-4186-9BB3-2C6BAB43D55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D919675-3965-46E6-A8EE-A35F53F133C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0F7B239-277F-4D40-8BF8-54472E9D97B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0EF6FA8-0CB2-4F70-B441-FCD3699C56B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F16EE0C-55D2-4647-B911-C58FEA337FC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2CDC98D-7537-438F-BC92-D2F0AE8816C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1C78D219-33D2-4B9C-9F1D-E7F49B05DB9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9A7C5EA-3863-4D43-9297-5FD33C1C1E6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A77D9EFA-6218-4CFD-9BEB-0A59475EDB6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805B95D9-00ED-4AB0-BABC-E4A3E3A1BF8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5CAAE77C-FA72-46CD-8EFD-71B7710D4BF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8F94511E-5A9B-4189-ABEC-81085D48B63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78F817B9-D88F-47FB-8D93-D216680A4D0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B3369AC-FB9A-41E7-AC38-9BC746CEE35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24E8A12-1669-42AE-9A60-22E8A0DC37B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BA758A5A-57B7-42CB-9952-595ED632C8F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83EF7850-E105-4E0F-96E6-62CD1909D17D}"/>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64A71E36-124D-48DD-8693-8D31B0943A8F}"/>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4F9C0DBF-5FE7-4A5D-AB8D-DDCA92AE6583}"/>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C9201737-D40D-4F2C-A42D-DB76315B6188}"/>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9009A88B-B048-4B74-9E1D-10581E505CA5}"/>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F226A001-736B-4F7B-A3F5-3A3278174ED3}"/>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1F4DECD2-0BD9-4C03-83A4-4EF4840B199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C745C88C-6CD7-49EA-97FE-9297DAFE4CC9}"/>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4DC73D13-02DE-464E-848F-EE292273AAFA}"/>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159CF125-4B03-4ECC-AFF5-E2307760608F}"/>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DC7E94BA-BAC7-48DC-987C-A9ADE048AD8F}"/>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FE7C529-A84A-4257-A4E0-268FE8705A1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7B0B950-1F96-4609-B4C5-CC429066FF3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5A75E48-BFCA-4FE1-B354-4C20F19E32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F8CD79A-7F28-4200-8ECB-4838D83DAA7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5D41428-67EA-46D3-881B-848A6A86873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109982</xdr:rowOff>
    </xdr:from>
    <xdr:to>
      <xdr:col>55</xdr:col>
      <xdr:colOff>50800</xdr:colOff>
      <xdr:row>85</xdr:row>
      <xdr:rowOff>40132</xdr:rowOff>
    </xdr:to>
    <xdr:sp macro="" textlink="">
      <xdr:nvSpPr>
        <xdr:cNvPr id="363" name="楕円 362">
          <a:extLst>
            <a:ext uri="{FF2B5EF4-FFF2-40B4-BE49-F238E27FC236}">
              <a16:creationId xmlns:a16="http://schemas.microsoft.com/office/drawing/2014/main" id="{415E80C2-EC46-4121-A5CF-A9598C802C2D}"/>
            </a:ext>
          </a:extLst>
        </xdr:cNvPr>
        <xdr:cNvSpPr/>
      </xdr:nvSpPr>
      <xdr:spPr>
        <a:xfrm>
          <a:off x="10426700" y="1451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132859</xdr:rowOff>
    </xdr:from>
    <xdr:ext cx="469744" cy="259045"/>
    <xdr:sp macro="" textlink="">
      <xdr:nvSpPr>
        <xdr:cNvPr id="364" name="【公営住宅】&#10;一人当たり面積該当値テキスト">
          <a:extLst>
            <a:ext uri="{FF2B5EF4-FFF2-40B4-BE49-F238E27FC236}">
              <a16:creationId xmlns:a16="http://schemas.microsoft.com/office/drawing/2014/main" id="{9CAAFC45-A136-4C16-9DE2-3712EFF9608C}"/>
            </a:ext>
          </a:extLst>
        </xdr:cNvPr>
        <xdr:cNvSpPr txBox="1"/>
      </xdr:nvSpPr>
      <xdr:spPr>
        <a:xfrm>
          <a:off x="10515600" y="1436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114936</xdr:rowOff>
    </xdr:from>
    <xdr:to>
      <xdr:col>50</xdr:col>
      <xdr:colOff>165100</xdr:colOff>
      <xdr:row>85</xdr:row>
      <xdr:rowOff>45086</xdr:rowOff>
    </xdr:to>
    <xdr:sp macro="" textlink="">
      <xdr:nvSpPr>
        <xdr:cNvPr id="365" name="楕円 364">
          <a:extLst>
            <a:ext uri="{FF2B5EF4-FFF2-40B4-BE49-F238E27FC236}">
              <a16:creationId xmlns:a16="http://schemas.microsoft.com/office/drawing/2014/main" id="{54E5AA75-2C52-42B1-9274-F76B29549D97}"/>
            </a:ext>
          </a:extLst>
        </xdr:cNvPr>
        <xdr:cNvSpPr/>
      </xdr:nvSpPr>
      <xdr:spPr>
        <a:xfrm>
          <a:off x="9588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160782</xdr:rowOff>
    </xdr:from>
    <xdr:to>
      <xdr:col>55</xdr:col>
      <xdr:colOff>0</xdr:colOff>
      <xdr:row>84</xdr:row>
      <xdr:rowOff>165736</xdr:rowOff>
    </xdr:to>
    <xdr:cxnSp macro="">
      <xdr:nvCxnSpPr>
        <xdr:cNvPr id="366" name="直線コネクタ 365">
          <a:extLst>
            <a:ext uri="{FF2B5EF4-FFF2-40B4-BE49-F238E27FC236}">
              <a16:creationId xmlns:a16="http://schemas.microsoft.com/office/drawing/2014/main" id="{B6542F6A-00B4-4E91-91C8-DC9C7B4934FC}"/>
            </a:ext>
          </a:extLst>
        </xdr:cNvPr>
        <xdr:cNvCxnSpPr/>
      </xdr:nvCxnSpPr>
      <xdr:spPr>
        <a:xfrm flipV="1">
          <a:off x="9639300" y="14562582"/>
          <a:ext cx="8382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116839</xdr:rowOff>
    </xdr:from>
    <xdr:to>
      <xdr:col>46</xdr:col>
      <xdr:colOff>38100</xdr:colOff>
      <xdr:row>85</xdr:row>
      <xdr:rowOff>46989</xdr:rowOff>
    </xdr:to>
    <xdr:sp macro="" textlink="">
      <xdr:nvSpPr>
        <xdr:cNvPr id="367" name="楕円 366">
          <a:extLst>
            <a:ext uri="{FF2B5EF4-FFF2-40B4-BE49-F238E27FC236}">
              <a16:creationId xmlns:a16="http://schemas.microsoft.com/office/drawing/2014/main" id="{8D243590-0324-4FA2-ACD7-5C2E64D56407}"/>
            </a:ext>
          </a:extLst>
        </xdr:cNvPr>
        <xdr:cNvSpPr/>
      </xdr:nvSpPr>
      <xdr:spPr>
        <a:xfrm>
          <a:off x="8699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165736</xdr:rowOff>
    </xdr:from>
    <xdr:to>
      <xdr:col>50</xdr:col>
      <xdr:colOff>114300</xdr:colOff>
      <xdr:row>84</xdr:row>
      <xdr:rowOff>167639</xdr:rowOff>
    </xdr:to>
    <xdr:cxnSp macro="">
      <xdr:nvCxnSpPr>
        <xdr:cNvPr id="368" name="直線コネクタ 367">
          <a:extLst>
            <a:ext uri="{FF2B5EF4-FFF2-40B4-BE49-F238E27FC236}">
              <a16:creationId xmlns:a16="http://schemas.microsoft.com/office/drawing/2014/main" id="{3FCE1F9C-DFFA-4E38-A582-C0460D5B82F3}"/>
            </a:ext>
          </a:extLst>
        </xdr:cNvPr>
        <xdr:cNvCxnSpPr/>
      </xdr:nvCxnSpPr>
      <xdr:spPr>
        <a:xfrm flipV="1">
          <a:off x="8750300" y="145675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120269</xdr:rowOff>
    </xdr:from>
    <xdr:to>
      <xdr:col>41</xdr:col>
      <xdr:colOff>101600</xdr:colOff>
      <xdr:row>85</xdr:row>
      <xdr:rowOff>50419</xdr:rowOff>
    </xdr:to>
    <xdr:sp macro="" textlink="">
      <xdr:nvSpPr>
        <xdr:cNvPr id="369" name="楕円 368">
          <a:extLst>
            <a:ext uri="{FF2B5EF4-FFF2-40B4-BE49-F238E27FC236}">
              <a16:creationId xmlns:a16="http://schemas.microsoft.com/office/drawing/2014/main" id="{F6960F41-2BA0-4D29-A374-0461B4C28B76}"/>
            </a:ext>
          </a:extLst>
        </xdr:cNvPr>
        <xdr:cNvSpPr/>
      </xdr:nvSpPr>
      <xdr:spPr>
        <a:xfrm>
          <a:off x="7810500" y="1452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167639</xdr:rowOff>
    </xdr:from>
    <xdr:to>
      <xdr:col>45</xdr:col>
      <xdr:colOff>177800</xdr:colOff>
      <xdr:row>84</xdr:row>
      <xdr:rowOff>171069</xdr:rowOff>
    </xdr:to>
    <xdr:cxnSp macro="">
      <xdr:nvCxnSpPr>
        <xdr:cNvPr id="370" name="直線コネクタ 369">
          <a:extLst>
            <a:ext uri="{FF2B5EF4-FFF2-40B4-BE49-F238E27FC236}">
              <a16:creationId xmlns:a16="http://schemas.microsoft.com/office/drawing/2014/main" id="{75BFBDAD-3ACB-40E4-A64C-373F98AECEEB}"/>
            </a:ext>
          </a:extLst>
        </xdr:cNvPr>
        <xdr:cNvCxnSpPr/>
      </xdr:nvCxnSpPr>
      <xdr:spPr>
        <a:xfrm flipV="1">
          <a:off x="7861300" y="14569439"/>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122937</xdr:rowOff>
    </xdr:from>
    <xdr:to>
      <xdr:col>36</xdr:col>
      <xdr:colOff>165100</xdr:colOff>
      <xdr:row>85</xdr:row>
      <xdr:rowOff>53087</xdr:rowOff>
    </xdr:to>
    <xdr:sp macro="" textlink="">
      <xdr:nvSpPr>
        <xdr:cNvPr id="371" name="楕円 370">
          <a:extLst>
            <a:ext uri="{FF2B5EF4-FFF2-40B4-BE49-F238E27FC236}">
              <a16:creationId xmlns:a16="http://schemas.microsoft.com/office/drawing/2014/main" id="{3E66DEA7-3459-4183-8BCF-24CB1F2983E5}"/>
            </a:ext>
          </a:extLst>
        </xdr:cNvPr>
        <xdr:cNvSpPr/>
      </xdr:nvSpPr>
      <xdr:spPr>
        <a:xfrm>
          <a:off x="6921500" y="1452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171069</xdr:rowOff>
    </xdr:from>
    <xdr:to>
      <xdr:col>41</xdr:col>
      <xdr:colOff>50800</xdr:colOff>
      <xdr:row>85</xdr:row>
      <xdr:rowOff>2287</xdr:rowOff>
    </xdr:to>
    <xdr:cxnSp macro="">
      <xdr:nvCxnSpPr>
        <xdr:cNvPr id="372" name="直線コネクタ 371">
          <a:extLst>
            <a:ext uri="{FF2B5EF4-FFF2-40B4-BE49-F238E27FC236}">
              <a16:creationId xmlns:a16="http://schemas.microsoft.com/office/drawing/2014/main" id="{A139BC33-421E-4DD2-9ACF-EFC911E4205A}"/>
            </a:ext>
          </a:extLst>
        </xdr:cNvPr>
        <xdr:cNvCxnSpPr/>
      </xdr:nvCxnSpPr>
      <xdr:spPr>
        <a:xfrm flipV="1">
          <a:off x="6972300" y="14572869"/>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E2161B59-AA52-4EC5-80E2-EA906F7B5363}"/>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273A45B3-EB8F-40D0-B534-4755FCD4A1F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C0964AA2-160C-48B1-9BDA-9ACAD49B4634}"/>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8193000A-4E8D-4E65-A335-7F4A71A96B55}"/>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36213</xdr:rowOff>
    </xdr:from>
    <xdr:ext cx="469744" cy="259045"/>
    <xdr:sp macro="" textlink="">
      <xdr:nvSpPr>
        <xdr:cNvPr id="377" name="n_1mainValue【公営住宅】&#10;一人当たり面積">
          <a:extLst>
            <a:ext uri="{FF2B5EF4-FFF2-40B4-BE49-F238E27FC236}">
              <a16:creationId xmlns:a16="http://schemas.microsoft.com/office/drawing/2014/main" id="{D42A5583-702D-45D7-9917-A4D6DD56549C}"/>
            </a:ext>
          </a:extLst>
        </xdr:cNvPr>
        <xdr:cNvSpPr txBox="1"/>
      </xdr:nvSpPr>
      <xdr:spPr>
        <a:xfrm>
          <a:off x="9391727" y="1460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38116</xdr:rowOff>
    </xdr:from>
    <xdr:ext cx="469744" cy="259045"/>
    <xdr:sp macro="" textlink="">
      <xdr:nvSpPr>
        <xdr:cNvPr id="378" name="n_2mainValue【公営住宅】&#10;一人当たり面積">
          <a:extLst>
            <a:ext uri="{FF2B5EF4-FFF2-40B4-BE49-F238E27FC236}">
              <a16:creationId xmlns:a16="http://schemas.microsoft.com/office/drawing/2014/main" id="{F93CA851-8245-4635-85B0-63CE67F07692}"/>
            </a:ext>
          </a:extLst>
        </xdr:cNvPr>
        <xdr:cNvSpPr txBox="1"/>
      </xdr:nvSpPr>
      <xdr:spPr>
        <a:xfrm>
          <a:off x="8515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41546</xdr:rowOff>
    </xdr:from>
    <xdr:ext cx="469744" cy="259045"/>
    <xdr:sp macro="" textlink="">
      <xdr:nvSpPr>
        <xdr:cNvPr id="379" name="n_3mainValue【公営住宅】&#10;一人当たり面積">
          <a:extLst>
            <a:ext uri="{FF2B5EF4-FFF2-40B4-BE49-F238E27FC236}">
              <a16:creationId xmlns:a16="http://schemas.microsoft.com/office/drawing/2014/main" id="{24180735-BFC2-41FF-AB4A-B45956428D39}"/>
            </a:ext>
          </a:extLst>
        </xdr:cNvPr>
        <xdr:cNvSpPr txBox="1"/>
      </xdr:nvSpPr>
      <xdr:spPr>
        <a:xfrm>
          <a:off x="7626427" y="1461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44214</xdr:rowOff>
    </xdr:from>
    <xdr:ext cx="469744" cy="259045"/>
    <xdr:sp macro="" textlink="">
      <xdr:nvSpPr>
        <xdr:cNvPr id="380" name="n_4mainValue【公営住宅】&#10;一人当たり面積">
          <a:extLst>
            <a:ext uri="{FF2B5EF4-FFF2-40B4-BE49-F238E27FC236}">
              <a16:creationId xmlns:a16="http://schemas.microsoft.com/office/drawing/2014/main" id="{115F31B7-A65B-473E-B95C-67CBB69D6271}"/>
            </a:ext>
          </a:extLst>
        </xdr:cNvPr>
        <xdr:cNvSpPr txBox="1"/>
      </xdr:nvSpPr>
      <xdr:spPr>
        <a:xfrm>
          <a:off x="6737427" y="1461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2D86411-0D32-4313-9A0B-9A8B784AC7F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F595135-3C08-449D-B46C-A5350A8D582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831F41B-DF69-4C0A-AA71-38A89BB1C2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D9C91B3-83CF-4A88-967A-4D1FA2EA49E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18F4430-7144-44AD-AF91-D049695CE57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BE97CF4-0B5E-493E-8916-8AC68C1AC68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C9545C9-4951-4E84-9391-50CFC2BE786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5687483-769A-4484-A5D0-50A98B45192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D9274F4A-64F1-427F-BBB6-14CBCCF5886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9C4568CE-A5C5-443E-BB20-32EFEF1DCFF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3E1A084A-5A02-4204-BE6A-F95CAC14B89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F3CAC085-3F15-4407-823D-EA088F85445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2B5E9CD-B803-4522-9B28-4303CEA69F1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A57C2ED-8326-44AD-A05A-E57C0B4E17B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6CFF921-5766-482D-8CDA-F985E1656D6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33979F24-8576-4970-9F54-A92D15AA0BC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816331A1-A138-465B-A567-4DE0F6813D8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520F1C3B-99D4-4E23-B9C0-92754C283C0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2C32ED0-4C64-4779-8B6D-8235B46E4DB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DDEF8D87-4E2F-487B-B3E8-A83A53EE493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78887D99-2BFC-4786-B9E7-D1C8129A8D5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449994D4-E465-4AC3-8BDF-E214F13EB5A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A2CA0043-D570-49F1-B34F-93B5FC99143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8B573989-6147-44A5-9A6C-1F1F7B590A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7EF83751-5602-49FF-BDCC-1B743F0BE77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F3F9D783-B4F0-4BF9-88A8-0B3F0D0B546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F327072-7061-4AF2-82F4-EF0EEC2648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1A95A352-F1E0-48A7-BA5E-949FC77429A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7BE192A3-CE59-47FE-8972-362054C8790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40F95297-2E7B-4330-93F5-DF680913EFF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C9133023-CE87-4FDB-8226-3C3A4408674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8D13BB73-1129-4B0B-AF79-D99E5382F44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5FE36A89-8FEF-465A-BF81-EC2D70DCF94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8023532C-DA99-47EC-A554-F6A5AFFD0BC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A51CA57-0F18-487B-B763-7CCAD7435E8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AD2EBDBF-0969-4701-A5E5-8B157EEBAC6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D893675F-8999-45FF-BE56-062B7ADB0FC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D7F7BD96-AC65-41A4-8E17-0B46A8C1C28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F190E0A-BAEE-459D-A6E7-7F3E1CBF1EC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D08A6962-1BB4-4D14-A2B7-C4371A5024A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7A2C45EF-0183-4B5C-8929-C22CDA7C511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93190AF5-AF68-4A8F-B24C-85143BB9786B}"/>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CDB08650-C93C-4B23-94E3-7D1D3AEF7ED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7583D6A5-D8E0-4610-A04B-8F4AA7ED594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A0E4D058-85F0-4CF5-87B0-C4EA9F7D1877}"/>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7AC9F494-A934-454C-8830-92CA2F9F2B6C}"/>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2997A94F-DB06-45EA-8657-342F243F564E}"/>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879999ED-72F6-435E-90EF-09E3E7B85454}"/>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CA42543A-E3D8-4DCD-BFDC-EA56B3515E22}"/>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504FEB2E-B73E-4E5A-8718-14849A84300A}"/>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55B10449-06D4-4127-A237-FE8E63897EA4}"/>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B062970C-23E3-47E2-8244-1205583E7FBD}"/>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676D105-0A78-4C8B-B920-554170FEDE6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0733FC2-FCB5-4301-96B4-95CF56A674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9654A02-12C4-4D4B-8400-A0FB87FC0BA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DC7B9EF-3BC4-4A2E-881B-B1C7FF1C9E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1C2A7B0-5E95-4772-B2E4-06BEF278569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438" name="楕円 437">
          <a:extLst>
            <a:ext uri="{FF2B5EF4-FFF2-40B4-BE49-F238E27FC236}">
              <a16:creationId xmlns:a16="http://schemas.microsoft.com/office/drawing/2014/main" id="{A8B432A2-20B6-4F9B-B7B6-6A5002AD69B6}"/>
            </a:ext>
          </a:extLst>
        </xdr:cNvPr>
        <xdr:cNvSpPr/>
      </xdr:nvSpPr>
      <xdr:spPr>
        <a:xfrm>
          <a:off x="16268700" y="66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69142</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47F9E3B3-8EC5-4EDA-9011-0612E9FBB796}"/>
            </a:ext>
          </a:extLst>
        </xdr:cNvPr>
        <xdr:cNvSpPr txBox="1"/>
      </xdr:nvSpPr>
      <xdr:spPr>
        <a:xfrm>
          <a:off x="16357600"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77651</xdr:rowOff>
    </xdr:from>
    <xdr:to>
      <xdr:col>81</xdr:col>
      <xdr:colOff>101600</xdr:colOff>
      <xdr:row>39</xdr:row>
      <xdr:rowOff>7801</xdr:rowOff>
    </xdr:to>
    <xdr:sp macro="" textlink="">
      <xdr:nvSpPr>
        <xdr:cNvPr id="440" name="楕円 439">
          <a:extLst>
            <a:ext uri="{FF2B5EF4-FFF2-40B4-BE49-F238E27FC236}">
              <a16:creationId xmlns:a16="http://schemas.microsoft.com/office/drawing/2014/main" id="{D193DBD7-7D77-45CF-9A15-1EC50CBAFE9A}"/>
            </a:ext>
          </a:extLst>
        </xdr:cNvPr>
        <xdr:cNvSpPr/>
      </xdr:nvSpPr>
      <xdr:spPr>
        <a:xfrm>
          <a:off x="15430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128451</xdr:rowOff>
    </xdr:from>
    <xdr:to>
      <xdr:col>85</xdr:col>
      <xdr:colOff>127000</xdr:colOff>
      <xdr:row>38</xdr:row>
      <xdr:rowOff>141515</xdr:rowOff>
    </xdr:to>
    <xdr:cxnSp macro="">
      <xdr:nvCxnSpPr>
        <xdr:cNvPr id="441" name="直線コネクタ 440">
          <a:extLst>
            <a:ext uri="{FF2B5EF4-FFF2-40B4-BE49-F238E27FC236}">
              <a16:creationId xmlns:a16="http://schemas.microsoft.com/office/drawing/2014/main" id="{E58E2C68-7A76-4661-8829-A7C7CFFA8698}"/>
            </a:ext>
          </a:extLst>
        </xdr:cNvPr>
        <xdr:cNvCxnSpPr/>
      </xdr:nvCxnSpPr>
      <xdr:spPr>
        <a:xfrm>
          <a:off x="15481300" y="6643551"/>
          <a:ext cx="8382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20501</xdr:rowOff>
    </xdr:from>
    <xdr:to>
      <xdr:col>76</xdr:col>
      <xdr:colOff>165100</xdr:colOff>
      <xdr:row>38</xdr:row>
      <xdr:rowOff>122101</xdr:rowOff>
    </xdr:to>
    <xdr:sp macro="" textlink="">
      <xdr:nvSpPr>
        <xdr:cNvPr id="442" name="楕円 441">
          <a:extLst>
            <a:ext uri="{FF2B5EF4-FFF2-40B4-BE49-F238E27FC236}">
              <a16:creationId xmlns:a16="http://schemas.microsoft.com/office/drawing/2014/main" id="{9B6650CC-C9F8-4DFE-B1A4-A38101FCB3F7}"/>
            </a:ext>
          </a:extLst>
        </xdr:cNvPr>
        <xdr:cNvSpPr/>
      </xdr:nvSpPr>
      <xdr:spPr>
        <a:xfrm>
          <a:off x="14541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71301</xdr:rowOff>
    </xdr:from>
    <xdr:to>
      <xdr:col>81</xdr:col>
      <xdr:colOff>50800</xdr:colOff>
      <xdr:row>38</xdr:row>
      <xdr:rowOff>128451</xdr:rowOff>
    </xdr:to>
    <xdr:cxnSp macro="">
      <xdr:nvCxnSpPr>
        <xdr:cNvPr id="443" name="直線コネクタ 442">
          <a:extLst>
            <a:ext uri="{FF2B5EF4-FFF2-40B4-BE49-F238E27FC236}">
              <a16:creationId xmlns:a16="http://schemas.microsoft.com/office/drawing/2014/main" id="{1F1D954F-503D-46BD-AAE2-9E353E80F5EA}"/>
            </a:ext>
          </a:extLst>
        </xdr:cNvPr>
        <xdr:cNvCxnSpPr/>
      </xdr:nvCxnSpPr>
      <xdr:spPr>
        <a:xfrm>
          <a:off x="14592300" y="658640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44" name="楕円 443">
          <a:extLst>
            <a:ext uri="{FF2B5EF4-FFF2-40B4-BE49-F238E27FC236}">
              <a16:creationId xmlns:a16="http://schemas.microsoft.com/office/drawing/2014/main" id="{0FD465F8-7799-4603-B30F-E6406F7712B9}"/>
            </a:ext>
          </a:extLst>
        </xdr:cNvPr>
        <xdr:cNvSpPr/>
      </xdr:nvSpPr>
      <xdr:spPr>
        <a:xfrm>
          <a:off x="13652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48441</xdr:rowOff>
    </xdr:from>
    <xdr:to>
      <xdr:col>76</xdr:col>
      <xdr:colOff>114300</xdr:colOff>
      <xdr:row>38</xdr:row>
      <xdr:rowOff>71301</xdr:rowOff>
    </xdr:to>
    <xdr:cxnSp macro="">
      <xdr:nvCxnSpPr>
        <xdr:cNvPr id="445" name="直線コネクタ 444">
          <a:extLst>
            <a:ext uri="{FF2B5EF4-FFF2-40B4-BE49-F238E27FC236}">
              <a16:creationId xmlns:a16="http://schemas.microsoft.com/office/drawing/2014/main" id="{3316DA7D-9CAB-4F16-8CE1-5A7E9AF0D91C}"/>
            </a:ext>
          </a:extLst>
        </xdr:cNvPr>
        <xdr:cNvCxnSpPr/>
      </xdr:nvCxnSpPr>
      <xdr:spPr>
        <a:xfrm>
          <a:off x="13703300" y="656354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110308</xdr:rowOff>
    </xdr:from>
    <xdr:to>
      <xdr:col>67</xdr:col>
      <xdr:colOff>101600</xdr:colOff>
      <xdr:row>38</xdr:row>
      <xdr:rowOff>40458</xdr:rowOff>
    </xdr:to>
    <xdr:sp macro="" textlink="">
      <xdr:nvSpPr>
        <xdr:cNvPr id="446" name="楕円 445">
          <a:extLst>
            <a:ext uri="{FF2B5EF4-FFF2-40B4-BE49-F238E27FC236}">
              <a16:creationId xmlns:a16="http://schemas.microsoft.com/office/drawing/2014/main" id="{FD6B893A-3D5D-4DAD-BE45-B9BC8A5E5A2A}"/>
            </a:ext>
          </a:extLst>
        </xdr:cNvPr>
        <xdr:cNvSpPr/>
      </xdr:nvSpPr>
      <xdr:spPr>
        <a:xfrm>
          <a:off x="12763500" y="645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161109</xdr:rowOff>
    </xdr:from>
    <xdr:to>
      <xdr:col>71</xdr:col>
      <xdr:colOff>177800</xdr:colOff>
      <xdr:row>38</xdr:row>
      <xdr:rowOff>48441</xdr:rowOff>
    </xdr:to>
    <xdr:cxnSp macro="">
      <xdr:nvCxnSpPr>
        <xdr:cNvPr id="447" name="直線コネクタ 446">
          <a:extLst>
            <a:ext uri="{FF2B5EF4-FFF2-40B4-BE49-F238E27FC236}">
              <a16:creationId xmlns:a16="http://schemas.microsoft.com/office/drawing/2014/main" id="{93A8BC7A-765A-490D-B1D0-A40FDD33D004}"/>
            </a:ext>
          </a:extLst>
        </xdr:cNvPr>
        <xdr:cNvCxnSpPr/>
      </xdr:nvCxnSpPr>
      <xdr:spPr>
        <a:xfrm>
          <a:off x="12814300" y="650475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FDEA81BF-E355-4887-84F5-C733C206D93C}"/>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961154C3-2E26-47C3-B3DE-F74C42F5064D}"/>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05A8601-460F-4786-8286-AEE635D02F81}"/>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5D8B0F88-2389-4ABE-A643-8B1EC24486CE}"/>
            </a:ext>
          </a:extLst>
        </xdr:cNvPr>
        <xdr:cNvSpPr txBox="1"/>
      </xdr:nvSpPr>
      <xdr:spPr>
        <a:xfrm>
          <a:off x="12611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170378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10D06690-5A0A-40C9-8C67-F5F0DAF332B5}"/>
            </a:ext>
          </a:extLst>
        </xdr:cNvPr>
        <xdr:cNvSpPr txBox="1"/>
      </xdr:nvSpPr>
      <xdr:spPr>
        <a:xfrm>
          <a:off x="152660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113228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52A82C0F-EBFE-42F9-8D57-955E120C24BA}"/>
            </a:ext>
          </a:extLst>
        </xdr:cNvPr>
        <xdr:cNvSpPr txBox="1"/>
      </xdr:nvSpPr>
      <xdr:spPr>
        <a:xfrm>
          <a:off x="14389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BF5E22F3-EF8C-4FF7-8FD5-2DFE572CA6E2}"/>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56985</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9BA8D71-A39A-4C80-A1B1-DE9AA36DE013}"/>
            </a:ext>
          </a:extLst>
        </xdr:cNvPr>
        <xdr:cNvSpPr txBox="1"/>
      </xdr:nvSpPr>
      <xdr:spPr>
        <a:xfrm>
          <a:off x="12611744" y="622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B813DD4F-BBB0-42F5-BDDB-1145AC4238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19C4D822-AE48-40CE-ABF4-4B1B3E83899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635F12D6-8467-4AA1-9A82-7CE6291DD9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5E095C8-49D5-4C13-B30D-58F7B77F511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64CC132-352D-423D-8CF5-99A8CA9FB18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287EB272-6422-4A2D-B94B-EC59D8716F4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1D7518D-8976-4C02-AD24-14B4F4611DD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374CE3B5-43AB-4CB8-A2C0-B078C073975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BBF15F6B-5774-4A63-BC00-E8F57222DC9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91E1F7F-FB57-40D7-A2B7-57AE64FA7F8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DE2FB003-D1DB-45BB-B77E-F77103B4D1A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CD7545E6-F377-4F34-A123-D037290DB75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EB9B7B8A-4710-4C90-B2D7-95EC43A02CB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BD40BC04-0365-422D-91B4-CF256FE02D0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CD4B1AB7-5CBE-46EA-B3C4-78720CA9F41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BFF76D6B-2C2E-46AC-B169-ACF0D2E7CE6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596F05B8-1472-4549-8100-9A2D4B1EDF4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F84C288-7E91-450E-BC32-031194158FB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A3A684C7-60D7-47EA-BC25-A3162D46098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EFE71349-FC7A-4B21-9633-8B1A984D1C6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9EF7461-97CB-4575-A585-48758C03147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679EE4F3-50A3-4928-A606-9E78FC3781D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B9D8E2DA-9B3F-498C-87E3-A87DAA4DD1C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44789DDB-404E-46D3-A7CF-DDC88E02E40E}"/>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B38BCDAA-9A6D-42F1-874C-F26B8780AEE5}"/>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505E843F-93C1-462C-95A8-6E33494802D5}"/>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24FFDE27-2041-4DA2-81B1-B5F6E54A731B}"/>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E7458EB-836E-4A1D-8C46-CCB282B328B9}"/>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CC5C3BB3-5790-4163-ACFE-FC54F4F4469C}"/>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9EDF4193-BA97-48FB-AD49-C6152484B962}"/>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4EFC1B63-D3EB-46D1-9C8A-19C2FF80B168}"/>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11506DCC-6CD8-441B-B82B-1C38CA87A40F}"/>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2C3C1E1B-C288-483A-A20A-844797FCB77B}"/>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597015AA-82D8-42E7-B641-8E8836D6D39B}"/>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27D324D-C8A6-43DB-BBD3-BD448FA9AE0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2CCDCDE-B8F3-4732-AC76-6B536A39DC0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0B532D2-542B-44C4-8BF1-49AE4FB832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7CFA614-29F3-4E1F-8368-569470C5A90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D9A5ED9-51DA-4107-8C34-177EAF67AF8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133985</xdr:rowOff>
    </xdr:from>
    <xdr:to>
      <xdr:col>116</xdr:col>
      <xdr:colOff>114300</xdr:colOff>
      <xdr:row>39</xdr:row>
      <xdr:rowOff>64135</xdr:rowOff>
    </xdr:to>
    <xdr:sp macro="" textlink="">
      <xdr:nvSpPr>
        <xdr:cNvPr id="495" name="楕円 494">
          <a:extLst>
            <a:ext uri="{FF2B5EF4-FFF2-40B4-BE49-F238E27FC236}">
              <a16:creationId xmlns:a16="http://schemas.microsoft.com/office/drawing/2014/main" id="{94386516-BFF1-4894-A2F4-790699A082DD}"/>
            </a:ext>
          </a:extLst>
        </xdr:cNvPr>
        <xdr:cNvSpPr/>
      </xdr:nvSpPr>
      <xdr:spPr>
        <a:xfrm>
          <a:off x="221107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156862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DB38943F-0458-4EF2-ABAE-B16873D88B8C}"/>
            </a:ext>
          </a:extLst>
        </xdr:cNvPr>
        <xdr:cNvSpPr txBox="1"/>
      </xdr:nvSpPr>
      <xdr:spPr>
        <a:xfrm>
          <a:off x="22199600" y="650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143510</xdr:rowOff>
    </xdr:from>
    <xdr:to>
      <xdr:col>112</xdr:col>
      <xdr:colOff>38100</xdr:colOff>
      <xdr:row>39</xdr:row>
      <xdr:rowOff>73660</xdr:rowOff>
    </xdr:to>
    <xdr:sp macro="" textlink="">
      <xdr:nvSpPr>
        <xdr:cNvPr id="497" name="楕円 496">
          <a:extLst>
            <a:ext uri="{FF2B5EF4-FFF2-40B4-BE49-F238E27FC236}">
              <a16:creationId xmlns:a16="http://schemas.microsoft.com/office/drawing/2014/main" id="{65E46E34-2A8E-4058-BD46-ED2511C826C7}"/>
            </a:ext>
          </a:extLst>
        </xdr:cNvPr>
        <xdr:cNvSpPr/>
      </xdr:nvSpPr>
      <xdr:spPr>
        <a:xfrm>
          <a:off x="21272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xdr:rowOff>
    </xdr:from>
    <xdr:to>
      <xdr:col>116</xdr:col>
      <xdr:colOff>63500</xdr:colOff>
      <xdr:row>39</xdr:row>
      <xdr:rowOff>22860</xdr:rowOff>
    </xdr:to>
    <xdr:cxnSp macro="">
      <xdr:nvCxnSpPr>
        <xdr:cNvPr id="498" name="直線コネクタ 497">
          <a:extLst>
            <a:ext uri="{FF2B5EF4-FFF2-40B4-BE49-F238E27FC236}">
              <a16:creationId xmlns:a16="http://schemas.microsoft.com/office/drawing/2014/main" id="{4F281487-1FFB-4972-99DD-B56BE0BD91A0}"/>
            </a:ext>
          </a:extLst>
        </xdr:cNvPr>
        <xdr:cNvCxnSpPr/>
      </xdr:nvCxnSpPr>
      <xdr:spPr>
        <a:xfrm flipV="1">
          <a:off x="21323300" y="669988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156845</xdr:rowOff>
    </xdr:from>
    <xdr:to>
      <xdr:col>107</xdr:col>
      <xdr:colOff>101600</xdr:colOff>
      <xdr:row>39</xdr:row>
      <xdr:rowOff>86995</xdr:rowOff>
    </xdr:to>
    <xdr:sp macro="" textlink="">
      <xdr:nvSpPr>
        <xdr:cNvPr id="499" name="楕円 498">
          <a:extLst>
            <a:ext uri="{FF2B5EF4-FFF2-40B4-BE49-F238E27FC236}">
              <a16:creationId xmlns:a16="http://schemas.microsoft.com/office/drawing/2014/main" id="{7F16064C-9EB3-418F-96E6-597E69671CDE}"/>
            </a:ext>
          </a:extLst>
        </xdr:cNvPr>
        <xdr:cNvSpPr/>
      </xdr:nvSpPr>
      <xdr:spPr>
        <a:xfrm>
          <a:off x="20383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22860</xdr:rowOff>
    </xdr:from>
    <xdr:to>
      <xdr:col>111</xdr:col>
      <xdr:colOff>177800</xdr:colOff>
      <xdr:row>39</xdr:row>
      <xdr:rowOff>36195</xdr:rowOff>
    </xdr:to>
    <xdr:cxnSp macro="">
      <xdr:nvCxnSpPr>
        <xdr:cNvPr id="500" name="直線コネクタ 499">
          <a:extLst>
            <a:ext uri="{FF2B5EF4-FFF2-40B4-BE49-F238E27FC236}">
              <a16:creationId xmlns:a16="http://schemas.microsoft.com/office/drawing/2014/main" id="{13E662CF-9714-4625-AE5F-2F10247BDF69}"/>
            </a:ext>
          </a:extLst>
        </xdr:cNvPr>
        <xdr:cNvCxnSpPr/>
      </xdr:nvCxnSpPr>
      <xdr:spPr>
        <a:xfrm flipV="1">
          <a:off x="20434300" y="670941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164465</xdr:rowOff>
    </xdr:from>
    <xdr:to>
      <xdr:col>102</xdr:col>
      <xdr:colOff>165100</xdr:colOff>
      <xdr:row>39</xdr:row>
      <xdr:rowOff>94615</xdr:rowOff>
    </xdr:to>
    <xdr:sp macro="" textlink="">
      <xdr:nvSpPr>
        <xdr:cNvPr id="501" name="楕円 500">
          <a:extLst>
            <a:ext uri="{FF2B5EF4-FFF2-40B4-BE49-F238E27FC236}">
              <a16:creationId xmlns:a16="http://schemas.microsoft.com/office/drawing/2014/main" id="{C9919310-4C2F-460E-8C68-371B45517C0F}"/>
            </a:ext>
          </a:extLst>
        </xdr:cNvPr>
        <xdr:cNvSpPr/>
      </xdr:nvSpPr>
      <xdr:spPr>
        <a:xfrm>
          <a:off x="19494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36195</xdr:rowOff>
    </xdr:from>
    <xdr:to>
      <xdr:col>107</xdr:col>
      <xdr:colOff>50800</xdr:colOff>
      <xdr:row>39</xdr:row>
      <xdr:rowOff>43815</xdr:rowOff>
    </xdr:to>
    <xdr:cxnSp macro="">
      <xdr:nvCxnSpPr>
        <xdr:cNvPr id="502" name="直線コネクタ 501">
          <a:extLst>
            <a:ext uri="{FF2B5EF4-FFF2-40B4-BE49-F238E27FC236}">
              <a16:creationId xmlns:a16="http://schemas.microsoft.com/office/drawing/2014/main" id="{46F7FBF3-FF34-47A5-A1E9-8450FA784BDA}"/>
            </a:ext>
          </a:extLst>
        </xdr:cNvPr>
        <xdr:cNvCxnSpPr/>
      </xdr:nvCxnSpPr>
      <xdr:spPr>
        <a:xfrm flipV="1">
          <a:off x="19545300" y="67227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635</xdr:rowOff>
    </xdr:from>
    <xdr:to>
      <xdr:col>98</xdr:col>
      <xdr:colOff>38100</xdr:colOff>
      <xdr:row>39</xdr:row>
      <xdr:rowOff>102235</xdr:rowOff>
    </xdr:to>
    <xdr:sp macro="" textlink="">
      <xdr:nvSpPr>
        <xdr:cNvPr id="503" name="楕円 502">
          <a:extLst>
            <a:ext uri="{FF2B5EF4-FFF2-40B4-BE49-F238E27FC236}">
              <a16:creationId xmlns:a16="http://schemas.microsoft.com/office/drawing/2014/main" id="{FEF95337-8CD7-4121-AA06-F6A9456A4F87}"/>
            </a:ext>
          </a:extLst>
        </xdr:cNvPr>
        <xdr:cNvSpPr/>
      </xdr:nvSpPr>
      <xdr:spPr>
        <a:xfrm>
          <a:off x="186055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43815</xdr:rowOff>
    </xdr:from>
    <xdr:to>
      <xdr:col>102</xdr:col>
      <xdr:colOff>114300</xdr:colOff>
      <xdr:row>39</xdr:row>
      <xdr:rowOff>51435</xdr:rowOff>
    </xdr:to>
    <xdr:cxnSp macro="">
      <xdr:nvCxnSpPr>
        <xdr:cNvPr id="504" name="直線コネクタ 503">
          <a:extLst>
            <a:ext uri="{FF2B5EF4-FFF2-40B4-BE49-F238E27FC236}">
              <a16:creationId xmlns:a16="http://schemas.microsoft.com/office/drawing/2014/main" id="{F9AEDD79-02D5-4F1B-B24F-70FD08D67B02}"/>
            </a:ext>
          </a:extLst>
        </xdr:cNvPr>
        <xdr:cNvCxnSpPr/>
      </xdr:nvCxnSpPr>
      <xdr:spPr>
        <a:xfrm flipV="1">
          <a:off x="18656300" y="67303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3BC87A55-43AF-46EC-9973-FC0BCFE89E0B}"/>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C0B6C991-0D12-490E-8059-2B371D104102}"/>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384C0FE7-3E4D-46FF-BF00-055CACC86CAC}"/>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2CF1C379-1444-4066-A957-86BBC1E6AFB2}"/>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90187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308F8BFA-19C1-4FC8-8ECE-95B9CEEE7CEE}"/>
            </a:ext>
          </a:extLst>
        </xdr:cNvPr>
        <xdr:cNvSpPr txBox="1"/>
      </xdr:nvSpPr>
      <xdr:spPr>
        <a:xfrm>
          <a:off x="21075727"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103522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F6EEC09F-56E5-45FB-B8BF-17CC66E821A9}"/>
            </a:ext>
          </a:extLst>
        </xdr:cNvPr>
        <xdr:cNvSpPr txBox="1"/>
      </xdr:nvSpPr>
      <xdr:spPr>
        <a:xfrm>
          <a:off x="20199427" y="644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111142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C005157F-6E4B-4F0A-B98E-61860163AE32}"/>
            </a:ext>
          </a:extLst>
        </xdr:cNvPr>
        <xdr:cNvSpPr txBox="1"/>
      </xdr:nvSpPr>
      <xdr:spPr>
        <a:xfrm>
          <a:off x="19310427" y="645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118762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362A9601-F82F-4FE8-8A91-32EBF5B2BE2C}"/>
            </a:ext>
          </a:extLst>
        </xdr:cNvPr>
        <xdr:cNvSpPr txBox="1"/>
      </xdr:nvSpPr>
      <xdr:spPr>
        <a:xfrm>
          <a:off x="18421427" y="64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3944D826-036C-4C97-A928-0FB608B7FC3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672539EB-DF34-414B-88FD-C01BE85EC0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91C6DE5-53A7-4FE3-8BDA-D98300D8CE2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CC529333-3B7E-4D49-8FBA-6B2472993C1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8459E4E4-CBD0-4BBD-80C8-B575AC448D6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6676118E-72A8-4DDF-B1BF-24681BC0777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B1B26F65-895A-430F-922F-C3FC20C071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8614A6BF-C378-4CDB-BC29-81870EF4B76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5593E89F-97E5-41C5-A935-47B0DA25CED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5871DC6E-2D05-46ED-A9A4-C229FF0DABE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46EAFAC4-9B99-478A-AF85-787A2236BE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D0C0E9FC-DB42-4068-9D84-4054904FA24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3DE9D6BB-609D-4F68-948B-A6C3EFB216A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748CA80E-2166-40A0-8E9B-19F7431C636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19BDA339-7A36-4589-A457-E5408BA5139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E14E9B55-E522-4854-8D6F-3E744120A71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464C2227-96A5-4EFD-8B46-D2C610C18F0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9A03BE9B-3D3F-467F-9FBA-C28BEF5E396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F5833EED-B6ED-4B15-8C4B-FF088332C24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E8A7CC4C-2332-4C26-85F2-EDD57239CD4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FDF37221-C668-4261-82D6-75CE4DD61A9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B80137ED-9C93-42F8-8BD8-4615758384B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CFDB942D-8185-4CA3-89A4-CD8713FF976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DF466327-0C61-4900-B438-5CF88AB999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EC3037DD-4C24-4815-A5D4-2187672C4A2D}"/>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919C77A-FF84-4268-8BFE-AB008C96D84E}"/>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898F4414-012D-4E89-9AC9-AF09EE6EFEC1}"/>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EB88D3CC-BCC7-430B-BD6A-C1DD2B4648C2}"/>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D7716264-F567-4BB1-8AC0-BA87B15CAC54}"/>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C48A7B72-4F53-4436-BD25-E0758ED60EFD}"/>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FD71C1EB-E464-47D4-988E-E6ACA1A239EE}"/>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61664035-EF9C-4239-B27B-734730CF625A}"/>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30FE6770-80D5-4B1D-A46B-F5AC9761453D}"/>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88AF7E6-A8D0-48F0-AE60-53D598DAF825}"/>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EA81C0A-FD7F-49D1-8CAD-578007E38C89}"/>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E597B80-C7F0-4C31-AA6B-4B7001419EC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F9D9A8B-8ECF-4F84-A24D-C8604A52F1B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DE3C66A-C330-4661-A4FF-09A5641F251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3F91700-8E8F-4D31-831B-5B3EE315A67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B8757FB-E028-4A94-B258-64FEE54DEDF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553" name="楕円 552">
          <a:extLst>
            <a:ext uri="{FF2B5EF4-FFF2-40B4-BE49-F238E27FC236}">
              <a16:creationId xmlns:a16="http://schemas.microsoft.com/office/drawing/2014/main" id="{84CD967F-4EC6-43A8-BA00-627E59F04C88}"/>
            </a:ext>
          </a:extLst>
        </xdr:cNvPr>
        <xdr:cNvSpPr/>
      </xdr:nvSpPr>
      <xdr:spPr>
        <a:xfrm>
          <a:off x="162687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114317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99FA8457-0D97-40B2-8B77-B099F52C3543}"/>
            </a:ext>
          </a:extLst>
        </xdr:cNvPr>
        <xdr:cNvSpPr txBox="1"/>
      </xdr:nvSpPr>
      <xdr:spPr>
        <a:xfrm>
          <a:off x="16357600"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109220</xdr:rowOff>
    </xdr:from>
    <xdr:to>
      <xdr:col>81</xdr:col>
      <xdr:colOff>101600</xdr:colOff>
      <xdr:row>61</xdr:row>
      <xdr:rowOff>39370</xdr:rowOff>
    </xdr:to>
    <xdr:sp macro="" textlink="">
      <xdr:nvSpPr>
        <xdr:cNvPr id="555" name="楕円 554">
          <a:extLst>
            <a:ext uri="{FF2B5EF4-FFF2-40B4-BE49-F238E27FC236}">
              <a16:creationId xmlns:a16="http://schemas.microsoft.com/office/drawing/2014/main" id="{07FF9F28-7261-4BD3-95F7-72503BDBDD00}"/>
            </a:ext>
          </a:extLst>
        </xdr:cNvPr>
        <xdr:cNvSpPr/>
      </xdr:nvSpPr>
      <xdr:spPr>
        <a:xfrm>
          <a:off x="15430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15240</xdr:rowOff>
    </xdr:to>
    <xdr:cxnSp macro="">
      <xdr:nvCxnSpPr>
        <xdr:cNvPr id="556" name="直線コネクタ 555">
          <a:extLst>
            <a:ext uri="{FF2B5EF4-FFF2-40B4-BE49-F238E27FC236}">
              <a16:creationId xmlns:a16="http://schemas.microsoft.com/office/drawing/2014/main" id="{3B8A71C8-6A3C-46C3-B116-3700AC71327C}"/>
            </a:ext>
          </a:extLst>
        </xdr:cNvPr>
        <xdr:cNvCxnSpPr/>
      </xdr:nvCxnSpPr>
      <xdr:spPr>
        <a:xfrm>
          <a:off x="15481300" y="104470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557" name="楕円 556">
          <a:extLst>
            <a:ext uri="{FF2B5EF4-FFF2-40B4-BE49-F238E27FC236}">
              <a16:creationId xmlns:a16="http://schemas.microsoft.com/office/drawing/2014/main" id="{19AA7FE9-F74E-4957-AABD-4865D7472DAE}"/>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160020</xdr:rowOff>
    </xdr:to>
    <xdr:cxnSp macro="">
      <xdr:nvCxnSpPr>
        <xdr:cNvPr id="558" name="直線コネクタ 557">
          <a:extLst>
            <a:ext uri="{FF2B5EF4-FFF2-40B4-BE49-F238E27FC236}">
              <a16:creationId xmlns:a16="http://schemas.microsoft.com/office/drawing/2014/main" id="{540CD5DB-D28C-430A-AF08-6B2739B82DC7}"/>
            </a:ext>
          </a:extLst>
        </xdr:cNvPr>
        <xdr:cNvCxnSpPr/>
      </xdr:nvCxnSpPr>
      <xdr:spPr>
        <a:xfrm>
          <a:off x="14592300" y="10401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42545</xdr:rowOff>
    </xdr:from>
    <xdr:to>
      <xdr:col>72</xdr:col>
      <xdr:colOff>38100</xdr:colOff>
      <xdr:row>60</xdr:row>
      <xdr:rowOff>144145</xdr:rowOff>
    </xdr:to>
    <xdr:sp macro="" textlink="">
      <xdr:nvSpPr>
        <xdr:cNvPr id="559" name="楕円 558">
          <a:extLst>
            <a:ext uri="{FF2B5EF4-FFF2-40B4-BE49-F238E27FC236}">
              <a16:creationId xmlns:a16="http://schemas.microsoft.com/office/drawing/2014/main" id="{C12F352E-A058-4D4B-9F3A-340608726B18}"/>
            </a:ext>
          </a:extLst>
        </xdr:cNvPr>
        <xdr:cNvSpPr/>
      </xdr:nvSpPr>
      <xdr:spPr>
        <a:xfrm>
          <a:off x="13652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93345</xdr:rowOff>
    </xdr:from>
    <xdr:to>
      <xdr:col>76</xdr:col>
      <xdr:colOff>114300</xdr:colOff>
      <xdr:row>60</xdr:row>
      <xdr:rowOff>114300</xdr:rowOff>
    </xdr:to>
    <xdr:cxnSp macro="">
      <xdr:nvCxnSpPr>
        <xdr:cNvPr id="560" name="直線コネクタ 559">
          <a:extLst>
            <a:ext uri="{FF2B5EF4-FFF2-40B4-BE49-F238E27FC236}">
              <a16:creationId xmlns:a16="http://schemas.microsoft.com/office/drawing/2014/main" id="{64B3F05F-A0FE-4F02-AE42-CD405E8C23EC}"/>
            </a:ext>
          </a:extLst>
        </xdr:cNvPr>
        <xdr:cNvCxnSpPr/>
      </xdr:nvCxnSpPr>
      <xdr:spPr>
        <a:xfrm>
          <a:off x="13703300" y="103803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xdr:rowOff>
    </xdr:from>
    <xdr:to>
      <xdr:col>67</xdr:col>
      <xdr:colOff>101600</xdr:colOff>
      <xdr:row>60</xdr:row>
      <xdr:rowOff>115570</xdr:rowOff>
    </xdr:to>
    <xdr:sp macro="" textlink="">
      <xdr:nvSpPr>
        <xdr:cNvPr id="561" name="楕円 560">
          <a:extLst>
            <a:ext uri="{FF2B5EF4-FFF2-40B4-BE49-F238E27FC236}">
              <a16:creationId xmlns:a16="http://schemas.microsoft.com/office/drawing/2014/main" id="{DD5E7DDF-BAFC-4809-85F3-DDF411F1EC39}"/>
            </a:ext>
          </a:extLst>
        </xdr:cNvPr>
        <xdr:cNvSpPr/>
      </xdr:nvSpPr>
      <xdr:spPr>
        <a:xfrm>
          <a:off x="12763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64770</xdr:rowOff>
    </xdr:from>
    <xdr:to>
      <xdr:col>71</xdr:col>
      <xdr:colOff>177800</xdr:colOff>
      <xdr:row>60</xdr:row>
      <xdr:rowOff>93345</xdr:rowOff>
    </xdr:to>
    <xdr:cxnSp macro="">
      <xdr:nvCxnSpPr>
        <xdr:cNvPr id="562" name="直線コネクタ 561">
          <a:extLst>
            <a:ext uri="{FF2B5EF4-FFF2-40B4-BE49-F238E27FC236}">
              <a16:creationId xmlns:a16="http://schemas.microsoft.com/office/drawing/2014/main" id="{0D807638-E6FF-4AC6-8787-82584E9A0A8D}"/>
            </a:ext>
          </a:extLst>
        </xdr:cNvPr>
        <xdr:cNvCxnSpPr/>
      </xdr:nvCxnSpPr>
      <xdr:spPr>
        <a:xfrm>
          <a:off x="12814300" y="103517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881B6D8A-FC62-466D-8823-9563606E9D4C}"/>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A9FF651D-875E-45EF-9825-4E8E968EFEC8}"/>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ADBA3596-8658-43AB-B26D-4369FBA56AEB}"/>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3D4E000E-0B6B-49AD-B981-DED9C8CC58EA}"/>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30497</xdr:rowOff>
    </xdr:from>
    <xdr:ext cx="405111" cy="259045"/>
    <xdr:sp macro="" textlink="">
      <xdr:nvSpPr>
        <xdr:cNvPr id="567" name="n_1mainValue【学校施設】&#10;有形固定資産減価償却率">
          <a:extLst>
            <a:ext uri="{FF2B5EF4-FFF2-40B4-BE49-F238E27FC236}">
              <a16:creationId xmlns:a16="http://schemas.microsoft.com/office/drawing/2014/main" id="{C0F6B07F-5047-4F08-99E6-A2111030E83D}"/>
            </a:ext>
          </a:extLst>
        </xdr:cNvPr>
        <xdr:cNvSpPr txBox="1"/>
      </xdr:nvSpPr>
      <xdr:spPr>
        <a:xfrm>
          <a:off x="15266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568" name="n_2mainValue【学校施設】&#10;有形固定資産減価償却率">
          <a:extLst>
            <a:ext uri="{FF2B5EF4-FFF2-40B4-BE49-F238E27FC236}">
              <a16:creationId xmlns:a16="http://schemas.microsoft.com/office/drawing/2014/main" id="{9C72A653-11DB-4EC5-B21D-46018C900E4C}"/>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135272</xdr:rowOff>
    </xdr:from>
    <xdr:ext cx="405111" cy="259045"/>
    <xdr:sp macro="" textlink="">
      <xdr:nvSpPr>
        <xdr:cNvPr id="569" name="n_3mainValue【学校施設】&#10;有形固定資産減価償却率">
          <a:extLst>
            <a:ext uri="{FF2B5EF4-FFF2-40B4-BE49-F238E27FC236}">
              <a16:creationId xmlns:a16="http://schemas.microsoft.com/office/drawing/2014/main" id="{31E8FBD3-D795-436F-8E8D-5125B533376B}"/>
            </a:ext>
          </a:extLst>
        </xdr:cNvPr>
        <xdr:cNvSpPr txBox="1"/>
      </xdr:nvSpPr>
      <xdr:spPr>
        <a:xfrm>
          <a:off x="13500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106697</xdr:rowOff>
    </xdr:from>
    <xdr:ext cx="405111" cy="259045"/>
    <xdr:sp macro="" textlink="">
      <xdr:nvSpPr>
        <xdr:cNvPr id="570" name="n_4mainValue【学校施設】&#10;有形固定資産減価償却率">
          <a:extLst>
            <a:ext uri="{FF2B5EF4-FFF2-40B4-BE49-F238E27FC236}">
              <a16:creationId xmlns:a16="http://schemas.microsoft.com/office/drawing/2014/main" id="{EB2913A7-5B3B-41E6-8DA7-C88E20599910}"/>
            </a:ext>
          </a:extLst>
        </xdr:cNvPr>
        <xdr:cNvSpPr txBox="1"/>
      </xdr:nvSpPr>
      <xdr:spPr>
        <a:xfrm>
          <a:off x="12611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915483A8-4E8F-4EFF-9B2E-8FEA08C2D33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1FD469C9-5A0E-410C-80B3-549EA520DD0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9DD3F2AC-CF5A-48C8-B3C8-C5407F635D3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7A640A4A-7FD5-4514-B18F-F5FF8410ACB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B233C2BB-DD46-45D7-87A5-92A1CF1282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BDEA134-0CF8-438F-8178-1428CAB3066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EEC17D79-56F0-49B0-9C61-A210CE1407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E150FC16-A1FE-4352-AC43-02951740153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25BDBA8D-64E5-4B76-9C82-18DA813E506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23AFE9F1-87AE-4507-909F-9B551566A97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59006951-5956-460A-893F-F3B2A9FF4D6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EEA0D943-82B7-41D4-A845-555139251DF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11DF0E19-B0AD-4C33-A680-1B3913F18BD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7A0BDB5-5579-45D9-B269-BA9510DC9FB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F0F9FBCB-C2B9-4EBD-A322-B86BB390EEF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D184FC0-FE80-47FF-9F1A-41B6DC8CEF4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45F49F45-7D7D-482C-BA7D-70505D9DE83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2C789D99-9028-49F9-868A-B897D887F9E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6B32E272-B149-4790-B131-0CF65DBC594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5287FA51-7257-4212-B34B-4E212E5C5E8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BD908884-769C-4B5D-BD3D-2AA46765D0D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1AC44744-B028-495C-81B8-3A182DCD2C5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5ECD47EA-2B99-4419-9662-87733621F1CB}"/>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AB098812-EA0A-4203-A1A5-A510251D5B5E}"/>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7E615-C8E1-43A2-8725-548817F3F12F}"/>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FEDE6799-6510-4FEB-8140-2854227E9C92}"/>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D0C14304-7BF3-4DFE-9D3A-B1F6270607DC}"/>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29ACFB2F-F68F-45F2-85E4-D73C45642D67}"/>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2D6284D5-B526-442C-9C5A-72D1B2956355}"/>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54797A69-7C91-4611-AF32-906BB8C1491D}"/>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3FDA4211-A6A2-47E9-BC12-3650EA3F53CF}"/>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4D2F0628-EE20-465B-99E9-1DC904D62105}"/>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16735951-1390-47D2-9570-8A0B47A39E55}"/>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2772B81-BF11-457C-8D52-197D91C1B12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3454BC8-4F50-4519-AAED-33191D6F21F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3CA26A7-6D1B-485D-81E2-7C84D722C0F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49308E2-C2A3-4B4D-852F-0E9B75E6A15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216DD0A-921A-42B8-8BD3-73D38857092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13665</xdr:rowOff>
    </xdr:from>
    <xdr:to>
      <xdr:col>116</xdr:col>
      <xdr:colOff>114300</xdr:colOff>
      <xdr:row>60</xdr:row>
      <xdr:rowOff>115265</xdr:rowOff>
    </xdr:to>
    <xdr:sp macro="" textlink="">
      <xdr:nvSpPr>
        <xdr:cNvPr id="609" name="楕円 608">
          <a:extLst>
            <a:ext uri="{FF2B5EF4-FFF2-40B4-BE49-F238E27FC236}">
              <a16:creationId xmlns:a16="http://schemas.microsoft.com/office/drawing/2014/main" id="{3ED3EE9E-AD6C-4558-A33C-977E483BF038}"/>
            </a:ext>
          </a:extLst>
        </xdr:cNvPr>
        <xdr:cNvSpPr/>
      </xdr:nvSpPr>
      <xdr:spPr>
        <a:xfrm>
          <a:off x="22110700" y="103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36542</xdr:rowOff>
    </xdr:from>
    <xdr:ext cx="469744" cy="259045"/>
    <xdr:sp macro="" textlink="">
      <xdr:nvSpPr>
        <xdr:cNvPr id="610" name="【学校施設】&#10;一人当たり面積該当値テキスト">
          <a:extLst>
            <a:ext uri="{FF2B5EF4-FFF2-40B4-BE49-F238E27FC236}">
              <a16:creationId xmlns:a16="http://schemas.microsoft.com/office/drawing/2014/main" id="{79B2105F-F438-4B39-9DF3-452864B0C399}"/>
            </a:ext>
          </a:extLst>
        </xdr:cNvPr>
        <xdr:cNvSpPr txBox="1"/>
      </xdr:nvSpPr>
      <xdr:spPr>
        <a:xfrm>
          <a:off x="22199600" y="1015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32410</xdr:rowOff>
    </xdr:from>
    <xdr:to>
      <xdr:col>112</xdr:col>
      <xdr:colOff>38100</xdr:colOff>
      <xdr:row>60</xdr:row>
      <xdr:rowOff>134010</xdr:rowOff>
    </xdr:to>
    <xdr:sp macro="" textlink="">
      <xdr:nvSpPr>
        <xdr:cNvPr id="611" name="楕円 610">
          <a:extLst>
            <a:ext uri="{FF2B5EF4-FFF2-40B4-BE49-F238E27FC236}">
              <a16:creationId xmlns:a16="http://schemas.microsoft.com/office/drawing/2014/main" id="{D03FD76C-440C-44C8-9374-E6FC6E3E7959}"/>
            </a:ext>
          </a:extLst>
        </xdr:cNvPr>
        <xdr:cNvSpPr/>
      </xdr:nvSpPr>
      <xdr:spPr>
        <a:xfrm>
          <a:off x="21272500" y="1031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64465</xdr:rowOff>
    </xdr:from>
    <xdr:to>
      <xdr:col>116</xdr:col>
      <xdr:colOff>63500</xdr:colOff>
      <xdr:row>60</xdr:row>
      <xdr:rowOff>83210</xdr:rowOff>
    </xdr:to>
    <xdr:cxnSp macro="">
      <xdr:nvCxnSpPr>
        <xdr:cNvPr id="612" name="直線コネクタ 611">
          <a:extLst>
            <a:ext uri="{FF2B5EF4-FFF2-40B4-BE49-F238E27FC236}">
              <a16:creationId xmlns:a16="http://schemas.microsoft.com/office/drawing/2014/main" id="{B95C39FA-1A32-44C0-B6CA-11B7507FD806}"/>
            </a:ext>
          </a:extLst>
        </xdr:cNvPr>
        <xdr:cNvCxnSpPr/>
      </xdr:nvCxnSpPr>
      <xdr:spPr>
        <a:xfrm flipV="1">
          <a:off x="21323300" y="10351465"/>
          <a:ext cx="8382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47955</xdr:rowOff>
    </xdr:from>
    <xdr:to>
      <xdr:col>107</xdr:col>
      <xdr:colOff>101600</xdr:colOff>
      <xdr:row>60</xdr:row>
      <xdr:rowOff>149555</xdr:rowOff>
    </xdr:to>
    <xdr:sp macro="" textlink="">
      <xdr:nvSpPr>
        <xdr:cNvPr id="613" name="楕円 612">
          <a:extLst>
            <a:ext uri="{FF2B5EF4-FFF2-40B4-BE49-F238E27FC236}">
              <a16:creationId xmlns:a16="http://schemas.microsoft.com/office/drawing/2014/main" id="{73273CE7-9AFF-405F-B73E-F0EA87829C8F}"/>
            </a:ext>
          </a:extLst>
        </xdr:cNvPr>
        <xdr:cNvSpPr/>
      </xdr:nvSpPr>
      <xdr:spPr>
        <a:xfrm>
          <a:off x="20383500" y="103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83210</xdr:rowOff>
    </xdr:from>
    <xdr:to>
      <xdr:col>111</xdr:col>
      <xdr:colOff>177800</xdr:colOff>
      <xdr:row>60</xdr:row>
      <xdr:rowOff>98755</xdr:rowOff>
    </xdr:to>
    <xdr:cxnSp macro="">
      <xdr:nvCxnSpPr>
        <xdr:cNvPr id="614" name="直線コネクタ 613">
          <a:extLst>
            <a:ext uri="{FF2B5EF4-FFF2-40B4-BE49-F238E27FC236}">
              <a16:creationId xmlns:a16="http://schemas.microsoft.com/office/drawing/2014/main" id="{77671AB2-67B5-429A-9BCE-E5F5713EE39B}"/>
            </a:ext>
          </a:extLst>
        </xdr:cNvPr>
        <xdr:cNvCxnSpPr/>
      </xdr:nvCxnSpPr>
      <xdr:spPr>
        <a:xfrm flipV="1">
          <a:off x="20434300" y="10370210"/>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65329</xdr:rowOff>
    </xdr:from>
    <xdr:to>
      <xdr:col>102</xdr:col>
      <xdr:colOff>165100</xdr:colOff>
      <xdr:row>60</xdr:row>
      <xdr:rowOff>166929</xdr:rowOff>
    </xdr:to>
    <xdr:sp macro="" textlink="">
      <xdr:nvSpPr>
        <xdr:cNvPr id="615" name="楕円 614">
          <a:extLst>
            <a:ext uri="{FF2B5EF4-FFF2-40B4-BE49-F238E27FC236}">
              <a16:creationId xmlns:a16="http://schemas.microsoft.com/office/drawing/2014/main" id="{09351EB0-FBFB-42F2-A8F8-A69224C36D1B}"/>
            </a:ext>
          </a:extLst>
        </xdr:cNvPr>
        <xdr:cNvSpPr/>
      </xdr:nvSpPr>
      <xdr:spPr>
        <a:xfrm>
          <a:off x="19494500" y="1035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98755</xdr:rowOff>
    </xdr:from>
    <xdr:to>
      <xdr:col>107</xdr:col>
      <xdr:colOff>50800</xdr:colOff>
      <xdr:row>60</xdr:row>
      <xdr:rowOff>116129</xdr:rowOff>
    </xdr:to>
    <xdr:cxnSp macro="">
      <xdr:nvCxnSpPr>
        <xdr:cNvPr id="616" name="直線コネクタ 615">
          <a:extLst>
            <a:ext uri="{FF2B5EF4-FFF2-40B4-BE49-F238E27FC236}">
              <a16:creationId xmlns:a16="http://schemas.microsoft.com/office/drawing/2014/main" id="{626C4523-D661-4F5E-A858-A76044D4D0E9}"/>
            </a:ext>
          </a:extLst>
        </xdr:cNvPr>
        <xdr:cNvCxnSpPr/>
      </xdr:nvCxnSpPr>
      <xdr:spPr>
        <a:xfrm flipV="1">
          <a:off x="19545300" y="10385755"/>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79502</xdr:rowOff>
    </xdr:from>
    <xdr:to>
      <xdr:col>98</xdr:col>
      <xdr:colOff>38100</xdr:colOff>
      <xdr:row>61</xdr:row>
      <xdr:rowOff>9652</xdr:rowOff>
    </xdr:to>
    <xdr:sp macro="" textlink="">
      <xdr:nvSpPr>
        <xdr:cNvPr id="617" name="楕円 616">
          <a:extLst>
            <a:ext uri="{FF2B5EF4-FFF2-40B4-BE49-F238E27FC236}">
              <a16:creationId xmlns:a16="http://schemas.microsoft.com/office/drawing/2014/main" id="{D6809A1C-19FB-40F7-8B8F-E7DF1D21904B}"/>
            </a:ext>
          </a:extLst>
        </xdr:cNvPr>
        <xdr:cNvSpPr/>
      </xdr:nvSpPr>
      <xdr:spPr>
        <a:xfrm>
          <a:off x="18605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116129</xdr:rowOff>
    </xdr:from>
    <xdr:to>
      <xdr:col>102</xdr:col>
      <xdr:colOff>114300</xdr:colOff>
      <xdr:row>60</xdr:row>
      <xdr:rowOff>130302</xdr:rowOff>
    </xdr:to>
    <xdr:cxnSp macro="">
      <xdr:nvCxnSpPr>
        <xdr:cNvPr id="618" name="直線コネクタ 617">
          <a:extLst>
            <a:ext uri="{FF2B5EF4-FFF2-40B4-BE49-F238E27FC236}">
              <a16:creationId xmlns:a16="http://schemas.microsoft.com/office/drawing/2014/main" id="{FE0FA9A3-288A-4900-82A6-5C511D3E920A}"/>
            </a:ext>
          </a:extLst>
        </xdr:cNvPr>
        <xdr:cNvCxnSpPr/>
      </xdr:nvCxnSpPr>
      <xdr:spPr>
        <a:xfrm flipV="1">
          <a:off x="18656300" y="10403129"/>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86317737-ED55-4221-8CAB-0DB09C5AC121}"/>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2158E462-10C0-472F-95BC-BBD61A69381C}"/>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5C982580-C5B7-47E7-A395-4767AD3B623F}"/>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39BA5B5E-3308-45B2-9DCF-6C78E1914147}"/>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150537</xdr:rowOff>
    </xdr:from>
    <xdr:ext cx="469744" cy="259045"/>
    <xdr:sp macro="" textlink="">
      <xdr:nvSpPr>
        <xdr:cNvPr id="623" name="n_1mainValue【学校施設】&#10;一人当たり面積">
          <a:extLst>
            <a:ext uri="{FF2B5EF4-FFF2-40B4-BE49-F238E27FC236}">
              <a16:creationId xmlns:a16="http://schemas.microsoft.com/office/drawing/2014/main" id="{712ECDFC-5C1F-4698-82C9-195E26B31F06}"/>
            </a:ext>
          </a:extLst>
        </xdr:cNvPr>
        <xdr:cNvSpPr txBox="1"/>
      </xdr:nvSpPr>
      <xdr:spPr>
        <a:xfrm>
          <a:off x="21075727" y="1009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166082</xdr:rowOff>
    </xdr:from>
    <xdr:ext cx="469744" cy="259045"/>
    <xdr:sp macro="" textlink="">
      <xdr:nvSpPr>
        <xdr:cNvPr id="624" name="n_2mainValue【学校施設】&#10;一人当たり面積">
          <a:extLst>
            <a:ext uri="{FF2B5EF4-FFF2-40B4-BE49-F238E27FC236}">
              <a16:creationId xmlns:a16="http://schemas.microsoft.com/office/drawing/2014/main" id="{CAD1C7A9-D3D3-45DC-BFA4-844A6320594E}"/>
            </a:ext>
          </a:extLst>
        </xdr:cNvPr>
        <xdr:cNvSpPr txBox="1"/>
      </xdr:nvSpPr>
      <xdr:spPr>
        <a:xfrm>
          <a:off x="20199427" y="1011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12006</xdr:rowOff>
    </xdr:from>
    <xdr:ext cx="469744" cy="259045"/>
    <xdr:sp macro="" textlink="">
      <xdr:nvSpPr>
        <xdr:cNvPr id="625" name="n_3mainValue【学校施設】&#10;一人当たり面積">
          <a:extLst>
            <a:ext uri="{FF2B5EF4-FFF2-40B4-BE49-F238E27FC236}">
              <a16:creationId xmlns:a16="http://schemas.microsoft.com/office/drawing/2014/main" id="{C5AA0524-1647-4178-B948-12959E3CB98E}"/>
            </a:ext>
          </a:extLst>
        </xdr:cNvPr>
        <xdr:cNvSpPr txBox="1"/>
      </xdr:nvSpPr>
      <xdr:spPr>
        <a:xfrm>
          <a:off x="19310427" y="1012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26179</xdr:rowOff>
    </xdr:from>
    <xdr:ext cx="469744" cy="259045"/>
    <xdr:sp macro="" textlink="">
      <xdr:nvSpPr>
        <xdr:cNvPr id="626" name="n_4mainValue【学校施設】&#10;一人当たり面積">
          <a:extLst>
            <a:ext uri="{FF2B5EF4-FFF2-40B4-BE49-F238E27FC236}">
              <a16:creationId xmlns:a16="http://schemas.microsoft.com/office/drawing/2014/main" id="{52A2DBB3-3F0A-46EC-806B-3D6A9BB38970}"/>
            </a:ext>
          </a:extLst>
        </xdr:cNvPr>
        <xdr:cNvSpPr txBox="1"/>
      </xdr:nvSpPr>
      <xdr:spPr>
        <a:xfrm>
          <a:off x="18421427" y="1014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AE75DE7E-BDDD-4CA0-8AC8-F5426D6E075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B59A348B-71D2-4F32-A46C-C8FEF6CDA40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81FE0FE0-940F-48AF-916C-B47693B46CA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306496F7-366B-4BCF-BEAC-B018F0BFD2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55B615CC-6012-466D-8D63-E6E83D2436E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7E6ADFB9-FAE1-4321-984E-61FAE55E144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BE046BB9-4FC5-45CF-B6AA-D26412888D3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55A98F82-5FBA-4634-A7FA-4175862E2D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87B3EE50-C36E-451A-B661-241FE4ECC9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5C42C388-7518-4B34-9A63-1AD256F603E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B8ACBCA2-7468-40FB-9D79-4CCBDF0A890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A1CCA1E3-C8EE-49E2-B8E7-82FCAD51896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68EC5E18-3DF7-49FA-BF6D-1E9D3CB47FA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5567143A-3610-45EF-A505-2E1BACA587B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1645D4D9-B32E-4715-896A-7A54E6014C0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3270FE7E-6159-4732-A5FB-9ACBD45C537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94E40265-6272-4965-8185-43024808A54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7F1659DF-F37D-4A3D-8D09-27C1426C35B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CB02771D-A7E9-4BB0-9659-2DA7FF52E57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FA972852-C541-419C-9E63-DD4D3F57DB8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D7B8E6BF-4780-48E7-8DFA-9DEF5BB3B16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1BC0B189-C1E0-4C76-AF76-B641A31419F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62778868-F3E7-4408-AEBF-5E86168D3ED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E9A81E58-A5F7-49DC-B18B-ED36D255F4E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F5AE730B-ECB0-4343-9A77-04429CA0A31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7F06B594-4F2D-4177-9042-2185C14FCA3C}"/>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8C309DA-F8DF-43F3-9D36-C7A91E7136C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E0D64F86-EB14-491A-A2D1-148F4486C31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165C6DA8-26FA-473A-A195-38B6554A6C2A}"/>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00390D90-7130-4154-8DF8-09E1C2402501}"/>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71738FF0-2B6A-4220-963B-E10E5946CD3D}"/>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F4C1FFE0-5C20-4F1D-B2C9-7DEDFBD65141}"/>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680C143B-706A-432D-9EAA-F8ADE12AA713}"/>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4F01EDCD-F0DA-4857-A166-AF80CFD9D8B0}"/>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1F7792AA-0D30-4364-9C9B-A0F3F8B8743B}"/>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5B737A3D-63FB-4C82-9F58-8B01B74CE287}"/>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A282F08-A063-4A09-A678-B462DFB4A4F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A02EDAA-F53C-44A1-91FA-DDD3E0F41E6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F7EFC78-48E7-48BA-81AA-26759F67CDB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E563E3D-BDCC-4E4A-AB0F-7606ED9B70A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5CF87E3A-EF4B-4D0E-B402-ED598346C96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153851</xdr:rowOff>
    </xdr:from>
    <xdr:to>
      <xdr:col>85</xdr:col>
      <xdr:colOff>177800</xdr:colOff>
      <xdr:row>85</xdr:row>
      <xdr:rowOff>84001</xdr:rowOff>
    </xdr:to>
    <xdr:sp macro="" textlink="">
      <xdr:nvSpPr>
        <xdr:cNvPr id="668" name="楕円 667">
          <a:extLst>
            <a:ext uri="{FF2B5EF4-FFF2-40B4-BE49-F238E27FC236}">
              <a16:creationId xmlns:a16="http://schemas.microsoft.com/office/drawing/2014/main" id="{FF5EA5D1-3095-4010-9D5F-7F9E88559248}"/>
            </a:ext>
          </a:extLst>
        </xdr:cNvPr>
        <xdr:cNvSpPr/>
      </xdr:nvSpPr>
      <xdr:spPr>
        <a:xfrm>
          <a:off x="16268700" y="14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132278</xdr:rowOff>
    </xdr:from>
    <xdr:ext cx="405111" cy="259045"/>
    <xdr:sp macro="" textlink="">
      <xdr:nvSpPr>
        <xdr:cNvPr id="669" name="【児童館】&#10;有形固定資産減価償却率該当値テキスト">
          <a:extLst>
            <a:ext uri="{FF2B5EF4-FFF2-40B4-BE49-F238E27FC236}">
              <a16:creationId xmlns:a16="http://schemas.microsoft.com/office/drawing/2014/main" id="{852B3B2E-CC96-4F47-ABAB-F32B9574166C}"/>
            </a:ext>
          </a:extLst>
        </xdr:cNvPr>
        <xdr:cNvSpPr txBox="1"/>
      </xdr:nvSpPr>
      <xdr:spPr>
        <a:xfrm>
          <a:off x="16357600"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60779</xdr:rowOff>
    </xdr:from>
    <xdr:to>
      <xdr:col>81</xdr:col>
      <xdr:colOff>101600</xdr:colOff>
      <xdr:row>85</xdr:row>
      <xdr:rowOff>162379</xdr:rowOff>
    </xdr:to>
    <xdr:sp macro="" textlink="">
      <xdr:nvSpPr>
        <xdr:cNvPr id="670" name="楕円 669">
          <a:extLst>
            <a:ext uri="{FF2B5EF4-FFF2-40B4-BE49-F238E27FC236}">
              <a16:creationId xmlns:a16="http://schemas.microsoft.com/office/drawing/2014/main" id="{2FC4F1A2-7992-47C9-9ED2-0DE497B6DEB5}"/>
            </a:ext>
          </a:extLst>
        </xdr:cNvPr>
        <xdr:cNvSpPr/>
      </xdr:nvSpPr>
      <xdr:spPr>
        <a:xfrm>
          <a:off x="15430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33201</xdr:rowOff>
    </xdr:from>
    <xdr:to>
      <xdr:col>85</xdr:col>
      <xdr:colOff>127000</xdr:colOff>
      <xdr:row>85</xdr:row>
      <xdr:rowOff>111579</xdr:rowOff>
    </xdr:to>
    <xdr:cxnSp macro="">
      <xdr:nvCxnSpPr>
        <xdr:cNvPr id="671" name="直線コネクタ 670">
          <a:extLst>
            <a:ext uri="{FF2B5EF4-FFF2-40B4-BE49-F238E27FC236}">
              <a16:creationId xmlns:a16="http://schemas.microsoft.com/office/drawing/2014/main" id="{7287F125-20A9-4949-A0F8-371A650CFCC0}"/>
            </a:ext>
          </a:extLst>
        </xdr:cNvPr>
        <xdr:cNvCxnSpPr/>
      </xdr:nvCxnSpPr>
      <xdr:spPr>
        <a:xfrm flipV="1">
          <a:off x="15481300" y="14606451"/>
          <a:ext cx="8382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28121</xdr:rowOff>
    </xdr:from>
    <xdr:to>
      <xdr:col>76</xdr:col>
      <xdr:colOff>165100</xdr:colOff>
      <xdr:row>85</xdr:row>
      <xdr:rowOff>129721</xdr:rowOff>
    </xdr:to>
    <xdr:sp macro="" textlink="">
      <xdr:nvSpPr>
        <xdr:cNvPr id="672" name="楕円 671">
          <a:extLst>
            <a:ext uri="{FF2B5EF4-FFF2-40B4-BE49-F238E27FC236}">
              <a16:creationId xmlns:a16="http://schemas.microsoft.com/office/drawing/2014/main" id="{5A2402FC-F3CB-4C47-9CC3-B8625C3E2709}"/>
            </a:ext>
          </a:extLst>
        </xdr:cNvPr>
        <xdr:cNvSpPr/>
      </xdr:nvSpPr>
      <xdr:spPr>
        <a:xfrm>
          <a:off x="14541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78921</xdr:rowOff>
    </xdr:from>
    <xdr:to>
      <xdr:col>81</xdr:col>
      <xdr:colOff>50800</xdr:colOff>
      <xdr:row>85</xdr:row>
      <xdr:rowOff>111579</xdr:rowOff>
    </xdr:to>
    <xdr:cxnSp macro="">
      <xdr:nvCxnSpPr>
        <xdr:cNvPr id="673" name="直線コネクタ 672">
          <a:extLst>
            <a:ext uri="{FF2B5EF4-FFF2-40B4-BE49-F238E27FC236}">
              <a16:creationId xmlns:a16="http://schemas.microsoft.com/office/drawing/2014/main" id="{AA02F300-5B51-44FF-A176-CB0A26381E51}"/>
            </a:ext>
          </a:extLst>
        </xdr:cNvPr>
        <xdr:cNvCxnSpPr/>
      </xdr:nvCxnSpPr>
      <xdr:spPr>
        <a:xfrm>
          <a:off x="14592300" y="14652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166914</xdr:rowOff>
    </xdr:from>
    <xdr:to>
      <xdr:col>72</xdr:col>
      <xdr:colOff>38100</xdr:colOff>
      <xdr:row>85</xdr:row>
      <xdr:rowOff>97064</xdr:rowOff>
    </xdr:to>
    <xdr:sp macro="" textlink="">
      <xdr:nvSpPr>
        <xdr:cNvPr id="674" name="楕円 673">
          <a:extLst>
            <a:ext uri="{FF2B5EF4-FFF2-40B4-BE49-F238E27FC236}">
              <a16:creationId xmlns:a16="http://schemas.microsoft.com/office/drawing/2014/main" id="{758C14F8-C103-4C3B-AD11-40491F5319CD}"/>
            </a:ext>
          </a:extLst>
        </xdr:cNvPr>
        <xdr:cNvSpPr/>
      </xdr:nvSpPr>
      <xdr:spPr>
        <a:xfrm>
          <a:off x="13652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46264</xdr:rowOff>
    </xdr:from>
    <xdr:to>
      <xdr:col>76</xdr:col>
      <xdr:colOff>114300</xdr:colOff>
      <xdr:row>85</xdr:row>
      <xdr:rowOff>78921</xdr:rowOff>
    </xdr:to>
    <xdr:cxnSp macro="">
      <xdr:nvCxnSpPr>
        <xdr:cNvPr id="675" name="直線コネクタ 674">
          <a:extLst>
            <a:ext uri="{FF2B5EF4-FFF2-40B4-BE49-F238E27FC236}">
              <a16:creationId xmlns:a16="http://schemas.microsoft.com/office/drawing/2014/main" id="{7EE594B3-A7C7-48B5-A1A6-A90AFF034F87}"/>
            </a:ext>
          </a:extLst>
        </xdr:cNvPr>
        <xdr:cNvCxnSpPr/>
      </xdr:nvCxnSpPr>
      <xdr:spPr>
        <a:xfrm>
          <a:off x="13703300" y="14619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134257</xdr:rowOff>
    </xdr:from>
    <xdr:to>
      <xdr:col>67</xdr:col>
      <xdr:colOff>101600</xdr:colOff>
      <xdr:row>85</xdr:row>
      <xdr:rowOff>64407</xdr:rowOff>
    </xdr:to>
    <xdr:sp macro="" textlink="">
      <xdr:nvSpPr>
        <xdr:cNvPr id="676" name="楕円 675">
          <a:extLst>
            <a:ext uri="{FF2B5EF4-FFF2-40B4-BE49-F238E27FC236}">
              <a16:creationId xmlns:a16="http://schemas.microsoft.com/office/drawing/2014/main" id="{B9788E08-23FB-4AE9-93EB-FFB5D973F5B2}"/>
            </a:ext>
          </a:extLst>
        </xdr:cNvPr>
        <xdr:cNvSpPr/>
      </xdr:nvSpPr>
      <xdr:spPr>
        <a:xfrm>
          <a:off x="12763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13607</xdr:rowOff>
    </xdr:from>
    <xdr:to>
      <xdr:col>71</xdr:col>
      <xdr:colOff>177800</xdr:colOff>
      <xdr:row>85</xdr:row>
      <xdr:rowOff>46264</xdr:rowOff>
    </xdr:to>
    <xdr:cxnSp macro="">
      <xdr:nvCxnSpPr>
        <xdr:cNvPr id="677" name="直線コネクタ 676">
          <a:extLst>
            <a:ext uri="{FF2B5EF4-FFF2-40B4-BE49-F238E27FC236}">
              <a16:creationId xmlns:a16="http://schemas.microsoft.com/office/drawing/2014/main" id="{9ACDA191-68ED-4881-8AE3-976EB424F07F}"/>
            </a:ext>
          </a:extLst>
        </xdr:cNvPr>
        <xdr:cNvCxnSpPr/>
      </xdr:nvCxnSpPr>
      <xdr:spPr>
        <a:xfrm>
          <a:off x="12814300" y="14586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167DA488-481A-4369-88EB-8BD3539160AA}"/>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1C797AA2-0D51-4DDF-A498-3B33B805F9FF}"/>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5074F363-A227-4322-92B5-D531D5BAEAAA}"/>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6168C7F2-224E-4061-A193-C4781154EC89}"/>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153506</xdr:rowOff>
    </xdr:from>
    <xdr:ext cx="405111" cy="259045"/>
    <xdr:sp macro="" textlink="">
      <xdr:nvSpPr>
        <xdr:cNvPr id="682" name="n_1mainValue【児童館】&#10;有形固定資産減価償却率">
          <a:extLst>
            <a:ext uri="{FF2B5EF4-FFF2-40B4-BE49-F238E27FC236}">
              <a16:creationId xmlns:a16="http://schemas.microsoft.com/office/drawing/2014/main" id="{E521488C-5346-412F-8B0C-D6328D3E7D6A}"/>
            </a:ext>
          </a:extLst>
        </xdr:cNvPr>
        <xdr:cNvSpPr txBox="1"/>
      </xdr:nvSpPr>
      <xdr:spPr>
        <a:xfrm>
          <a:off x="15266044" y="1472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120848</xdr:rowOff>
    </xdr:from>
    <xdr:ext cx="405111" cy="259045"/>
    <xdr:sp macro="" textlink="">
      <xdr:nvSpPr>
        <xdr:cNvPr id="683" name="n_2mainValue【児童館】&#10;有形固定資産減価償却率">
          <a:extLst>
            <a:ext uri="{FF2B5EF4-FFF2-40B4-BE49-F238E27FC236}">
              <a16:creationId xmlns:a16="http://schemas.microsoft.com/office/drawing/2014/main" id="{A10A9F79-158A-46B0-8641-EED85A9D8093}"/>
            </a:ext>
          </a:extLst>
        </xdr:cNvPr>
        <xdr:cNvSpPr txBox="1"/>
      </xdr:nvSpPr>
      <xdr:spPr>
        <a:xfrm>
          <a:off x="14389744" y="1469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88191</xdr:rowOff>
    </xdr:from>
    <xdr:ext cx="405111" cy="259045"/>
    <xdr:sp macro="" textlink="">
      <xdr:nvSpPr>
        <xdr:cNvPr id="684" name="n_3mainValue【児童館】&#10;有形固定資産減価償却率">
          <a:extLst>
            <a:ext uri="{FF2B5EF4-FFF2-40B4-BE49-F238E27FC236}">
              <a16:creationId xmlns:a16="http://schemas.microsoft.com/office/drawing/2014/main" id="{3F1F31BC-3139-4670-9AD5-250DDF5EA8F7}"/>
            </a:ext>
          </a:extLst>
        </xdr:cNvPr>
        <xdr:cNvSpPr txBox="1"/>
      </xdr:nvSpPr>
      <xdr:spPr>
        <a:xfrm>
          <a:off x="13500744" y="1466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55534</xdr:rowOff>
    </xdr:from>
    <xdr:ext cx="405111" cy="259045"/>
    <xdr:sp macro="" textlink="">
      <xdr:nvSpPr>
        <xdr:cNvPr id="685" name="n_4mainValue【児童館】&#10;有形固定資産減価償却率">
          <a:extLst>
            <a:ext uri="{FF2B5EF4-FFF2-40B4-BE49-F238E27FC236}">
              <a16:creationId xmlns:a16="http://schemas.microsoft.com/office/drawing/2014/main" id="{0F47E6DC-9F40-4309-9232-BEDF7731A5A7}"/>
            </a:ext>
          </a:extLst>
        </xdr:cNvPr>
        <xdr:cNvSpPr txBox="1"/>
      </xdr:nvSpPr>
      <xdr:spPr>
        <a:xfrm>
          <a:off x="12611744" y="1462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F7F5247C-B30B-4EEA-A0EB-A216F924881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6F90ABF0-D022-43CB-8FDE-C86E91F3468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A7C35E7C-7BDB-45A0-BA57-1EB54F0DDB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90E2A3D2-0FEB-4DA2-92A3-D04B1D6C681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A112C6DE-6B2F-4762-B4DB-A4A6147B292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FA48988E-C9B2-4CFA-800E-552C3915944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541C6295-F393-4AFF-BDC8-383068F5B1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5F829FD-1663-49A3-845A-A606609FCD4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DA0824E-2496-4344-8F4A-11CE30E747B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EFA6D68A-D866-4929-8464-FE88C50B98C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802E559C-3D06-4B1D-A460-6CE5FC20533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8930E24F-3D94-401A-985A-7DE10D99FF4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50625871-39D8-4799-B5B0-4A1CF424F5D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6872067D-5781-49CA-8269-FBC42C4EC90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88F9442D-3EA6-4E81-AED4-DDE7546785F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BCDB7887-C08B-48EE-9213-DC247615E7C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5723EC13-8FFA-4145-87F4-0664773292C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4627386C-91C5-472A-B8DC-508B31B92A8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1E11A770-47B1-4DDF-A831-E182CB50EC6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5605943F-51EE-41C9-8566-2858AE56970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EE77386B-D428-42E7-8FA8-06160A7CDA4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775EEFE6-C1DC-4B92-AA59-E2D8CD99A3B5}"/>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C2B55847-1239-4E20-8B08-C495D88446E3}"/>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3F7C402F-94CD-4830-9DDC-688C7BE693BA}"/>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6222D312-6546-449B-B936-6029B27C45E9}"/>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9989EB89-E728-4B58-B41B-BCCF80ED77B6}"/>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CE05BC1C-C72E-4D40-A42F-193A3A2C2292}"/>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785B2D1F-168F-4FE5-AFDD-531FC4EB36FF}"/>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6D6A4FA1-F6C4-44D4-A1CC-E1CD16D92B2C}"/>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D0B16655-E3D1-4674-BD35-47C27C518EE2}"/>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772096D9-60E9-4FD1-9187-52C3D3EDAAB8}"/>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A21CAEED-7595-4F1F-89D0-00913F98049F}"/>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0CFF248-53C6-498E-8379-1783DF871FA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DA64D23-07BE-4096-8920-C94E165633B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D31672B-D10E-457F-8D27-3996585D095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A5BF442-93E7-4D5C-8FDA-3A65D5B0532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EC0A29CA-8BAC-4C9A-83F5-F6798120811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94742</xdr:rowOff>
    </xdr:from>
    <xdr:to>
      <xdr:col>116</xdr:col>
      <xdr:colOff>114300</xdr:colOff>
      <xdr:row>86</xdr:row>
      <xdr:rowOff>24892</xdr:rowOff>
    </xdr:to>
    <xdr:sp macro="" textlink="">
      <xdr:nvSpPr>
        <xdr:cNvPr id="723" name="楕円 722">
          <a:extLst>
            <a:ext uri="{FF2B5EF4-FFF2-40B4-BE49-F238E27FC236}">
              <a16:creationId xmlns:a16="http://schemas.microsoft.com/office/drawing/2014/main" id="{9D6824D5-81E6-4A04-9F0C-24328D683A40}"/>
            </a:ext>
          </a:extLst>
        </xdr:cNvPr>
        <xdr:cNvSpPr/>
      </xdr:nvSpPr>
      <xdr:spPr>
        <a:xfrm>
          <a:off x="221107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9669</xdr:rowOff>
    </xdr:from>
    <xdr:ext cx="469744" cy="259045"/>
    <xdr:sp macro="" textlink="">
      <xdr:nvSpPr>
        <xdr:cNvPr id="724" name="【児童館】&#10;一人当たり面積該当値テキスト">
          <a:extLst>
            <a:ext uri="{FF2B5EF4-FFF2-40B4-BE49-F238E27FC236}">
              <a16:creationId xmlns:a16="http://schemas.microsoft.com/office/drawing/2014/main" id="{4F75D92C-3476-41C7-AF0F-29AB3A59AE5E}"/>
            </a:ext>
          </a:extLst>
        </xdr:cNvPr>
        <xdr:cNvSpPr txBox="1"/>
      </xdr:nvSpPr>
      <xdr:spPr>
        <a:xfrm>
          <a:off x="22199600" y="1458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94742</xdr:rowOff>
    </xdr:from>
    <xdr:to>
      <xdr:col>112</xdr:col>
      <xdr:colOff>38100</xdr:colOff>
      <xdr:row>86</xdr:row>
      <xdr:rowOff>24892</xdr:rowOff>
    </xdr:to>
    <xdr:sp macro="" textlink="">
      <xdr:nvSpPr>
        <xdr:cNvPr id="725" name="楕円 724">
          <a:extLst>
            <a:ext uri="{FF2B5EF4-FFF2-40B4-BE49-F238E27FC236}">
              <a16:creationId xmlns:a16="http://schemas.microsoft.com/office/drawing/2014/main" id="{9E53BACB-DE62-467C-A08D-ED134A54C316}"/>
            </a:ext>
          </a:extLst>
        </xdr:cNvPr>
        <xdr:cNvSpPr/>
      </xdr:nvSpPr>
      <xdr:spPr>
        <a:xfrm>
          <a:off x="21272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145542</xdr:rowOff>
    </xdr:from>
    <xdr:to>
      <xdr:col>116</xdr:col>
      <xdr:colOff>63500</xdr:colOff>
      <xdr:row>85</xdr:row>
      <xdr:rowOff>145542</xdr:rowOff>
    </xdr:to>
    <xdr:cxnSp macro="">
      <xdr:nvCxnSpPr>
        <xdr:cNvPr id="726" name="直線コネクタ 725">
          <a:extLst>
            <a:ext uri="{FF2B5EF4-FFF2-40B4-BE49-F238E27FC236}">
              <a16:creationId xmlns:a16="http://schemas.microsoft.com/office/drawing/2014/main" id="{4C580649-A225-4A8A-BAED-1D9A0A895024}"/>
            </a:ext>
          </a:extLst>
        </xdr:cNvPr>
        <xdr:cNvCxnSpPr/>
      </xdr:nvCxnSpPr>
      <xdr:spPr>
        <a:xfrm>
          <a:off x="21323300" y="1471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99313</xdr:rowOff>
    </xdr:from>
    <xdr:to>
      <xdr:col>107</xdr:col>
      <xdr:colOff>101600</xdr:colOff>
      <xdr:row>86</xdr:row>
      <xdr:rowOff>29463</xdr:rowOff>
    </xdr:to>
    <xdr:sp macro="" textlink="">
      <xdr:nvSpPr>
        <xdr:cNvPr id="727" name="楕円 726">
          <a:extLst>
            <a:ext uri="{FF2B5EF4-FFF2-40B4-BE49-F238E27FC236}">
              <a16:creationId xmlns:a16="http://schemas.microsoft.com/office/drawing/2014/main" id="{3190978F-B545-49F9-805C-566C04C0F157}"/>
            </a:ext>
          </a:extLst>
        </xdr:cNvPr>
        <xdr:cNvSpPr/>
      </xdr:nvSpPr>
      <xdr:spPr>
        <a:xfrm>
          <a:off x="20383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145542</xdr:rowOff>
    </xdr:from>
    <xdr:to>
      <xdr:col>111</xdr:col>
      <xdr:colOff>177800</xdr:colOff>
      <xdr:row>85</xdr:row>
      <xdr:rowOff>150113</xdr:rowOff>
    </xdr:to>
    <xdr:cxnSp macro="">
      <xdr:nvCxnSpPr>
        <xdr:cNvPr id="728" name="直線コネクタ 727">
          <a:extLst>
            <a:ext uri="{FF2B5EF4-FFF2-40B4-BE49-F238E27FC236}">
              <a16:creationId xmlns:a16="http://schemas.microsoft.com/office/drawing/2014/main" id="{ED87F118-F0D0-45E9-8AA1-B801440A9BC7}"/>
            </a:ext>
          </a:extLst>
        </xdr:cNvPr>
        <xdr:cNvCxnSpPr/>
      </xdr:nvCxnSpPr>
      <xdr:spPr>
        <a:xfrm flipV="1">
          <a:off x="20434300" y="14718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99313</xdr:rowOff>
    </xdr:from>
    <xdr:to>
      <xdr:col>102</xdr:col>
      <xdr:colOff>165100</xdr:colOff>
      <xdr:row>86</xdr:row>
      <xdr:rowOff>29463</xdr:rowOff>
    </xdr:to>
    <xdr:sp macro="" textlink="">
      <xdr:nvSpPr>
        <xdr:cNvPr id="729" name="楕円 728">
          <a:extLst>
            <a:ext uri="{FF2B5EF4-FFF2-40B4-BE49-F238E27FC236}">
              <a16:creationId xmlns:a16="http://schemas.microsoft.com/office/drawing/2014/main" id="{1E5A5EF0-5DCC-4420-A291-E3714F198647}"/>
            </a:ext>
          </a:extLst>
        </xdr:cNvPr>
        <xdr:cNvSpPr/>
      </xdr:nvSpPr>
      <xdr:spPr>
        <a:xfrm>
          <a:off x="19494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150113</xdr:rowOff>
    </xdr:from>
    <xdr:to>
      <xdr:col>107</xdr:col>
      <xdr:colOff>50800</xdr:colOff>
      <xdr:row>85</xdr:row>
      <xdr:rowOff>150113</xdr:rowOff>
    </xdr:to>
    <xdr:cxnSp macro="">
      <xdr:nvCxnSpPr>
        <xdr:cNvPr id="730" name="直線コネクタ 729">
          <a:extLst>
            <a:ext uri="{FF2B5EF4-FFF2-40B4-BE49-F238E27FC236}">
              <a16:creationId xmlns:a16="http://schemas.microsoft.com/office/drawing/2014/main" id="{5424DA7E-14FD-4863-9CC5-3626899875A5}"/>
            </a:ext>
          </a:extLst>
        </xdr:cNvPr>
        <xdr:cNvCxnSpPr/>
      </xdr:nvCxnSpPr>
      <xdr:spPr>
        <a:xfrm>
          <a:off x="19545300" y="14723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99313</xdr:rowOff>
    </xdr:from>
    <xdr:to>
      <xdr:col>98</xdr:col>
      <xdr:colOff>38100</xdr:colOff>
      <xdr:row>86</xdr:row>
      <xdr:rowOff>29463</xdr:rowOff>
    </xdr:to>
    <xdr:sp macro="" textlink="">
      <xdr:nvSpPr>
        <xdr:cNvPr id="731" name="楕円 730">
          <a:extLst>
            <a:ext uri="{FF2B5EF4-FFF2-40B4-BE49-F238E27FC236}">
              <a16:creationId xmlns:a16="http://schemas.microsoft.com/office/drawing/2014/main" id="{1E71C314-4D40-47D9-B3AC-A9B6DD9F6E6A}"/>
            </a:ext>
          </a:extLst>
        </xdr:cNvPr>
        <xdr:cNvSpPr/>
      </xdr:nvSpPr>
      <xdr:spPr>
        <a:xfrm>
          <a:off x="18605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150113</xdr:rowOff>
    </xdr:from>
    <xdr:to>
      <xdr:col>102</xdr:col>
      <xdr:colOff>114300</xdr:colOff>
      <xdr:row>85</xdr:row>
      <xdr:rowOff>150113</xdr:rowOff>
    </xdr:to>
    <xdr:cxnSp macro="">
      <xdr:nvCxnSpPr>
        <xdr:cNvPr id="732" name="直線コネクタ 731">
          <a:extLst>
            <a:ext uri="{FF2B5EF4-FFF2-40B4-BE49-F238E27FC236}">
              <a16:creationId xmlns:a16="http://schemas.microsoft.com/office/drawing/2014/main" id="{49CFDECF-D394-4DC5-AF67-9B7267828FFC}"/>
            </a:ext>
          </a:extLst>
        </xdr:cNvPr>
        <xdr:cNvCxnSpPr/>
      </xdr:nvCxnSpPr>
      <xdr:spPr>
        <a:xfrm>
          <a:off x="18656300" y="14723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69C62AF7-4114-41D0-B8B3-94B66BC3FF8B}"/>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A6EAD1B1-8F03-4A9C-B1E4-E3873F37E3D9}"/>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E67516F5-7379-4FE7-BE70-FE3475DF8ACA}"/>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AE9F28DB-8DFE-4E32-8482-88916BD79961}"/>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16019</xdr:rowOff>
    </xdr:from>
    <xdr:ext cx="469744" cy="259045"/>
    <xdr:sp macro="" textlink="">
      <xdr:nvSpPr>
        <xdr:cNvPr id="737" name="n_1mainValue【児童館】&#10;一人当たり面積">
          <a:extLst>
            <a:ext uri="{FF2B5EF4-FFF2-40B4-BE49-F238E27FC236}">
              <a16:creationId xmlns:a16="http://schemas.microsoft.com/office/drawing/2014/main" id="{B4DD5A2D-80AA-404D-BAD2-87E9E9339A4E}"/>
            </a:ext>
          </a:extLst>
        </xdr:cNvPr>
        <xdr:cNvSpPr txBox="1"/>
      </xdr:nvSpPr>
      <xdr:spPr>
        <a:xfrm>
          <a:off x="21075727"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20590</xdr:rowOff>
    </xdr:from>
    <xdr:ext cx="469744" cy="259045"/>
    <xdr:sp macro="" textlink="">
      <xdr:nvSpPr>
        <xdr:cNvPr id="738" name="n_2mainValue【児童館】&#10;一人当たり面積">
          <a:extLst>
            <a:ext uri="{FF2B5EF4-FFF2-40B4-BE49-F238E27FC236}">
              <a16:creationId xmlns:a16="http://schemas.microsoft.com/office/drawing/2014/main" id="{BC7F06D3-1388-40E1-B705-3E11B204B01C}"/>
            </a:ext>
          </a:extLst>
        </xdr:cNvPr>
        <xdr:cNvSpPr txBox="1"/>
      </xdr:nvSpPr>
      <xdr:spPr>
        <a:xfrm>
          <a:off x="20199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20590</xdr:rowOff>
    </xdr:from>
    <xdr:ext cx="469744" cy="259045"/>
    <xdr:sp macro="" textlink="">
      <xdr:nvSpPr>
        <xdr:cNvPr id="739" name="n_3mainValue【児童館】&#10;一人当たり面積">
          <a:extLst>
            <a:ext uri="{FF2B5EF4-FFF2-40B4-BE49-F238E27FC236}">
              <a16:creationId xmlns:a16="http://schemas.microsoft.com/office/drawing/2014/main" id="{9109DA28-6BE7-417F-BB4C-41FA04DDDC4D}"/>
            </a:ext>
          </a:extLst>
        </xdr:cNvPr>
        <xdr:cNvSpPr txBox="1"/>
      </xdr:nvSpPr>
      <xdr:spPr>
        <a:xfrm>
          <a:off x="19310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20590</xdr:rowOff>
    </xdr:from>
    <xdr:ext cx="469744" cy="259045"/>
    <xdr:sp macro="" textlink="">
      <xdr:nvSpPr>
        <xdr:cNvPr id="740" name="n_4mainValue【児童館】&#10;一人当たり面積">
          <a:extLst>
            <a:ext uri="{FF2B5EF4-FFF2-40B4-BE49-F238E27FC236}">
              <a16:creationId xmlns:a16="http://schemas.microsoft.com/office/drawing/2014/main" id="{7A97150C-939F-40FE-B3D2-C94A6BF40D5D}"/>
            </a:ext>
          </a:extLst>
        </xdr:cNvPr>
        <xdr:cNvSpPr txBox="1"/>
      </xdr:nvSpPr>
      <xdr:spPr>
        <a:xfrm>
          <a:off x="18421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F5E16A7C-DE0C-4BE2-8CDE-6781CA5EEDF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25F1DA28-AA5E-42D8-BD2F-50E306686F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54C80328-C34F-49FC-A185-C3C86492D1F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3E53CB7B-0BCA-4D49-9D30-6D245E0C614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5D2FAB78-2852-489F-9E3F-07D77E658B7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C1E417E0-37F0-4750-A097-F0CD534778A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398565BA-CE4E-4367-BE9B-016D5F93383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8FFA0618-D0CE-4848-A0FD-98D5227E66F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AAD150CF-0FB7-4FD9-A6EC-DDEA1CD6B0A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85B56D9E-32FB-4279-936F-DFC8C18A66D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0335967E-C84C-4B0B-B502-5CD3C62B9FD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F3153344-4416-4B8D-A6CC-F2B3CDD907D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63ADCA0D-F3D4-4251-B608-A3CBA6BA324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23A19F95-0445-4BB2-A47B-40876484BE2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19CC5F56-5EE3-41C1-9D57-0992E63BCA5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7422D63D-FABF-47F1-90E8-3AFB04BDA5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7" name="テキスト ボックス 756">
          <a:extLst>
            <a:ext uri="{FF2B5EF4-FFF2-40B4-BE49-F238E27FC236}">
              <a16:creationId xmlns:a16="http://schemas.microsoft.com/office/drawing/2014/main" id="{3954411C-5F69-4E4D-AC8B-2459AAA5F82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8" name="直線コネクタ 757">
          <a:extLst>
            <a:ext uri="{FF2B5EF4-FFF2-40B4-BE49-F238E27FC236}">
              <a16:creationId xmlns:a16="http://schemas.microsoft.com/office/drawing/2014/main" id="{1311A92B-B509-4F33-A9B5-FFA6DAF634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59" name="直線コネクタ 758">
          <a:extLst>
            <a:ext uri="{FF2B5EF4-FFF2-40B4-BE49-F238E27FC236}">
              <a16:creationId xmlns:a16="http://schemas.microsoft.com/office/drawing/2014/main" id="{E25BAE0E-A8FF-4375-AD17-339C529F45D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60" name="テキスト ボックス 759">
          <a:extLst>
            <a:ext uri="{FF2B5EF4-FFF2-40B4-BE49-F238E27FC236}">
              <a16:creationId xmlns:a16="http://schemas.microsoft.com/office/drawing/2014/main" id="{FAB8AE00-59D0-42E0-9E8A-6A292390AC9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61" name="直線コネクタ 760">
          <a:extLst>
            <a:ext uri="{FF2B5EF4-FFF2-40B4-BE49-F238E27FC236}">
              <a16:creationId xmlns:a16="http://schemas.microsoft.com/office/drawing/2014/main" id="{F82F9B84-DF35-46B5-A54F-7949084BE5B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62" name="テキスト ボックス 761">
          <a:extLst>
            <a:ext uri="{FF2B5EF4-FFF2-40B4-BE49-F238E27FC236}">
              <a16:creationId xmlns:a16="http://schemas.microsoft.com/office/drawing/2014/main" id="{10ACED48-DE46-4F8E-B5D8-AEFF465057F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63" name="直線コネクタ 762">
          <a:extLst>
            <a:ext uri="{FF2B5EF4-FFF2-40B4-BE49-F238E27FC236}">
              <a16:creationId xmlns:a16="http://schemas.microsoft.com/office/drawing/2014/main" id="{7A943ACE-BDDE-45BB-8149-A3448403EB4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64" name="テキスト ボックス 763">
          <a:extLst>
            <a:ext uri="{FF2B5EF4-FFF2-40B4-BE49-F238E27FC236}">
              <a16:creationId xmlns:a16="http://schemas.microsoft.com/office/drawing/2014/main" id="{E85E5C7B-A8F2-4601-917F-9E165B385F1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65" name="直線コネクタ 764">
          <a:extLst>
            <a:ext uri="{FF2B5EF4-FFF2-40B4-BE49-F238E27FC236}">
              <a16:creationId xmlns:a16="http://schemas.microsoft.com/office/drawing/2014/main" id="{195318D6-3F0E-4651-8DE3-00F4DF88518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66" name="テキスト ボックス 765">
          <a:extLst>
            <a:ext uri="{FF2B5EF4-FFF2-40B4-BE49-F238E27FC236}">
              <a16:creationId xmlns:a16="http://schemas.microsoft.com/office/drawing/2014/main" id="{A16A6DCB-F801-4DA9-A091-C97DB213279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7" name="直線コネクタ 766">
          <a:extLst>
            <a:ext uri="{FF2B5EF4-FFF2-40B4-BE49-F238E27FC236}">
              <a16:creationId xmlns:a16="http://schemas.microsoft.com/office/drawing/2014/main" id="{43610314-DF7E-4E60-AA0B-37C3DF40AA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8" name="テキスト ボックス 767">
          <a:extLst>
            <a:ext uri="{FF2B5EF4-FFF2-40B4-BE49-F238E27FC236}">
              <a16:creationId xmlns:a16="http://schemas.microsoft.com/office/drawing/2014/main" id="{8C4F8581-244E-432B-8697-C7BECE72453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9" name="【公民館】&#10;一人当たり面積グラフ枠">
          <a:extLst>
            <a:ext uri="{FF2B5EF4-FFF2-40B4-BE49-F238E27FC236}">
              <a16:creationId xmlns:a16="http://schemas.microsoft.com/office/drawing/2014/main" id="{6EE072ED-5D40-4898-A1D2-358A3432299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70" name="直線コネクタ 769">
          <a:extLst>
            <a:ext uri="{FF2B5EF4-FFF2-40B4-BE49-F238E27FC236}">
              <a16:creationId xmlns:a16="http://schemas.microsoft.com/office/drawing/2014/main" id="{202F5B48-A1E4-4CCA-A172-D161D895854C}"/>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71" name="【公民館】&#10;一人当たり面積最小値テキスト">
          <a:extLst>
            <a:ext uri="{FF2B5EF4-FFF2-40B4-BE49-F238E27FC236}">
              <a16:creationId xmlns:a16="http://schemas.microsoft.com/office/drawing/2014/main" id="{5B984029-EDBB-44F8-B197-695912DDBA2E}"/>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72" name="直線コネクタ 771">
          <a:extLst>
            <a:ext uri="{FF2B5EF4-FFF2-40B4-BE49-F238E27FC236}">
              <a16:creationId xmlns:a16="http://schemas.microsoft.com/office/drawing/2014/main" id="{E7A57763-CD9C-4E5F-ABBF-452D570D512D}"/>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73" name="【公民館】&#10;一人当たり面積最大値テキスト">
          <a:extLst>
            <a:ext uri="{FF2B5EF4-FFF2-40B4-BE49-F238E27FC236}">
              <a16:creationId xmlns:a16="http://schemas.microsoft.com/office/drawing/2014/main" id="{434010F2-32C2-4792-9800-1EB68E2F3D4C}"/>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74" name="直線コネクタ 773">
          <a:extLst>
            <a:ext uri="{FF2B5EF4-FFF2-40B4-BE49-F238E27FC236}">
              <a16:creationId xmlns:a16="http://schemas.microsoft.com/office/drawing/2014/main" id="{FBB37E17-BDF3-4FCA-A7E0-62C28726130C}"/>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75" name="【公民館】&#10;一人当たり面積平均値テキスト">
          <a:extLst>
            <a:ext uri="{FF2B5EF4-FFF2-40B4-BE49-F238E27FC236}">
              <a16:creationId xmlns:a16="http://schemas.microsoft.com/office/drawing/2014/main" id="{F6CEEB4C-EE89-4474-B2FF-368AE50A56F0}"/>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76" name="フローチャート: 判断 775">
          <a:extLst>
            <a:ext uri="{FF2B5EF4-FFF2-40B4-BE49-F238E27FC236}">
              <a16:creationId xmlns:a16="http://schemas.microsoft.com/office/drawing/2014/main" id="{59220184-233F-46F8-8AF8-A7EE69F0088E}"/>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77" name="フローチャート: 判断 776">
          <a:extLst>
            <a:ext uri="{FF2B5EF4-FFF2-40B4-BE49-F238E27FC236}">
              <a16:creationId xmlns:a16="http://schemas.microsoft.com/office/drawing/2014/main" id="{25147FF6-60CB-4C60-A3E7-A2F917325AE2}"/>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78" name="フローチャート: 判断 777">
          <a:extLst>
            <a:ext uri="{FF2B5EF4-FFF2-40B4-BE49-F238E27FC236}">
              <a16:creationId xmlns:a16="http://schemas.microsoft.com/office/drawing/2014/main" id="{5AB78352-24EF-469D-AFD7-778DCE289C5A}"/>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79" name="フローチャート: 判断 778">
          <a:extLst>
            <a:ext uri="{FF2B5EF4-FFF2-40B4-BE49-F238E27FC236}">
              <a16:creationId xmlns:a16="http://schemas.microsoft.com/office/drawing/2014/main" id="{C3AC2661-EA57-4981-BC3E-2346A81B9975}"/>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80" name="フローチャート: 判断 779">
          <a:extLst>
            <a:ext uri="{FF2B5EF4-FFF2-40B4-BE49-F238E27FC236}">
              <a16:creationId xmlns:a16="http://schemas.microsoft.com/office/drawing/2014/main" id="{0C61862E-E237-4710-9B37-12C934AFB98C}"/>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0A068D8-9EB0-4743-93C1-3EFA054705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F593DA8-8974-4112-BCEE-8CC0967E34E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33C377FF-25CD-4FC2-BF2D-763B1C92A4B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A2CBE69E-6B9B-4096-BA25-7824F952BCE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69B8B3B0-2032-4D30-A465-B8DE716F2DD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103124</xdr:rowOff>
    </xdr:from>
    <xdr:to>
      <xdr:col>116</xdr:col>
      <xdr:colOff>114300</xdr:colOff>
      <xdr:row>108</xdr:row>
      <xdr:rowOff>33274</xdr:rowOff>
    </xdr:to>
    <xdr:sp macro="" textlink="">
      <xdr:nvSpPr>
        <xdr:cNvPr id="786" name="楕円 785">
          <a:extLst>
            <a:ext uri="{FF2B5EF4-FFF2-40B4-BE49-F238E27FC236}">
              <a16:creationId xmlns:a16="http://schemas.microsoft.com/office/drawing/2014/main" id="{B08770D4-02A8-42B3-8EDC-A55853DAE1D3}"/>
            </a:ext>
          </a:extLst>
        </xdr:cNvPr>
        <xdr:cNvSpPr/>
      </xdr:nvSpPr>
      <xdr:spPr>
        <a:xfrm>
          <a:off x="221107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18051</xdr:rowOff>
    </xdr:from>
    <xdr:ext cx="469744" cy="259045"/>
    <xdr:sp macro="" textlink="">
      <xdr:nvSpPr>
        <xdr:cNvPr id="787" name="【公民館】&#10;一人当たり面積該当値テキスト">
          <a:extLst>
            <a:ext uri="{FF2B5EF4-FFF2-40B4-BE49-F238E27FC236}">
              <a16:creationId xmlns:a16="http://schemas.microsoft.com/office/drawing/2014/main" id="{65126927-7DB6-4650-BD4E-6AF47DCC529E}"/>
            </a:ext>
          </a:extLst>
        </xdr:cNvPr>
        <xdr:cNvSpPr txBox="1"/>
      </xdr:nvSpPr>
      <xdr:spPr>
        <a:xfrm>
          <a:off x="22199600" y="1836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788" name="楕円 787">
          <a:extLst>
            <a:ext uri="{FF2B5EF4-FFF2-40B4-BE49-F238E27FC236}">
              <a16:creationId xmlns:a16="http://schemas.microsoft.com/office/drawing/2014/main" id="{C4E0D40F-E131-4EB9-B9CF-33779780BB14}"/>
            </a:ext>
          </a:extLst>
        </xdr:cNvPr>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153924</xdr:rowOff>
    </xdr:from>
    <xdr:to>
      <xdr:col>116</xdr:col>
      <xdr:colOff>63500</xdr:colOff>
      <xdr:row>107</xdr:row>
      <xdr:rowOff>156211</xdr:rowOff>
    </xdr:to>
    <xdr:cxnSp macro="">
      <xdr:nvCxnSpPr>
        <xdr:cNvPr id="789" name="直線コネクタ 788">
          <a:extLst>
            <a:ext uri="{FF2B5EF4-FFF2-40B4-BE49-F238E27FC236}">
              <a16:creationId xmlns:a16="http://schemas.microsoft.com/office/drawing/2014/main" id="{34568766-7141-49A5-A258-5B4991CBF6E9}"/>
            </a:ext>
          </a:extLst>
        </xdr:cNvPr>
        <xdr:cNvCxnSpPr/>
      </xdr:nvCxnSpPr>
      <xdr:spPr>
        <a:xfrm flipV="1">
          <a:off x="21323300" y="18499074"/>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105411</xdr:rowOff>
    </xdr:from>
    <xdr:to>
      <xdr:col>107</xdr:col>
      <xdr:colOff>101600</xdr:colOff>
      <xdr:row>108</xdr:row>
      <xdr:rowOff>35561</xdr:rowOff>
    </xdr:to>
    <xdr:sp macro="" textlink="">
      <xdr:nvSpPr>
        <xdr:cNvPr id="790" name="楕円 789">
          <a:extLst>
            <a:ext uri="{FF2B5EF4-FFF2-40B4-BE49-F238E27FC236}">
              <a16:creationId xmlns:a16="http://schemas.microsoft.com/office/drawing/2014/main" id="{B3A5BCB2-B448-4AB3-87BF-E3ABC858F052}"/>
            </a:ext>
          </a:extLst>
        </xdr:cNvPr>
        <xdr:cNvSpPr/>
      </xdr:nvSpPr>
      <xdr:spPr>
        <a:xfrm>
          <a:off x="20383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156211</xdr:rowOff>
    </xdr:from>
    <xdr:to>
      <xdr:col>111</xdr:col>
      <xdr:colOff>177800</xdr:colOff>
      <xdr:row>107</xdr:row>
      <xdr:rowOff>156211</xdr:rowOff>
    </xdr:to>
    <xdr:cxnSp macro="">
      <xdr:nvCxnSpPr>
        <xdr:cNvPr id="791" name="直線コネクタ 790">
          <a:extLst>
            <a:ext uri="{FF2B5EF4-FFF2-40B4-BE49-F238E27FC236}">
              <a16:creationId xmlns:a16="http://schemas.microsoft.com/office/drawing/2014/main" id="{FDC57777-8C9B-442E-83FC-4A23A2841D2C}"/>
            </a:ext>
          </a:extLst>
        </xdr:cNvPr>
        <xdr:cNvCxnSpPr/>
      </xdr:nvCxnSpPr>
      <xdr:spPr>
        <a:xfrm>
          <a:off x="20434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107696</xdr:rowOff>
    </xdr:from>
    <xdr:to>
      <xdr:col>102</xdr:col>
      <xdr:colOff>165100</xdr:colOff>
      <xdr:row>108</xdr:row>
      <xdr:rowOff>37846</xdr:rowOff>
    </xdr:to>
    <xdr:sp macro="" textlink="">
      <xdr:nvSpPr>
        <xdr:cNvPr id="792" name="楕円 791">
          <a:extLst>
            <a:ext uri="{FF2B5EF4-FFF2-40B4-BE49-F238E27FC236}">
              <a16:creationId xmlns:a16="http://schemas.microsoft.com/office/drawing/2014/main" id="{14DC0F36-50ED-457A-B4CA-C15C468ACC86}"/>
            </a:ext>
          </a:extLst>
        </xdr:cNvPr>
        <xdr:cNvSpPr/>
      </xdr:nvSpPr>
      <xdr:spPr>
        <a:xfrm>
          <a:off x="19494500" y="184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158496</xdr:rowOff>
    </xdr:to>
    <xdr:cxnSp macro="">
      <xdr:nvCxnSpPr>
        <xdr:cNvPr id="793" name="直線コネクタ 792">
          <a:extLst>
            <a:ext uri="{FF2B5EF4-FFF2-40B4-BE49-F238E27FC236}">
              <a16:creationId xmlns:a16="http://schemas.microsoft.com/office/drawing/2014/main" id="{7A409DA6-AF01-44CF-A163-F13D69EC9674}"/>
            </a:ext>
          </a:extLst>
        </xdr:cNvPr>
        <xdr:cNvCxnSpPr/>
      </xdr:nvCxnSpPr>
      <xdr:spPr>
        <a:xfrm flipV="1">
          <a:off x="19545300" y="185013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109982</xdr:rowOff>
    </xdr:from>
    <xdr:to>
      <xdr:col>98</xdr:col>
      <xdr:colOff>38100</xdr:colOff>
      <xdr:row>108</xdr:row>
      <xdr:rowOff>40132</xdr:rowOff>
    </xdr:to>
    <xdr:sp macro="" textlink="">
      <xdr:nvSpPr>
        <xdr:cNvPr id="794" name="楕円 793">
          <a:extLst>
            <a:ext uri="{FF2B5EF4-FFF2-40B4-BE49-F238E27FC236}">
              <a16:creationId xmlns:a16="http://schemas.microsoft.com/office/drawing/2014/main" id="{B335FAE0-EEE0-4B3E-B858-495EB2007EEA}"/>
            </a:ext>
          </a:extLst>
        </xdr:cNvPr>
        <xdr:cNvSpPr/>
      </xdr:nvSpPr>
      <xdr:spPr>
        <a:xfrm>
          <a:off x="18605500" y="1845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158496</xdr:rowOff>
    </xdr:from>
    <xdr:to>
      <xdr:col>102</xdr:col>
      <xdr:colOff>114300</xdr:colOff>
      <xdr:row>107</xdr:row>
      <xdr:rowOff>160782</xdr:rowOff>
    </xdr:to>
    <xdr:cxnSp macro="">
      <xdr:nvCxnSpPr>
        <xdr:cNvPr id="795" name="直線コネクタ 794">
          <a:extLst>
            <a:ext uri="{FF2B5EF4-FFF2-40B4-BE49-F238E27FC236}">
              <a16:creationId xmlns:a16="http://schemas.microsoft.com/office/drawing/2014/main" id="{2E267F04-5570-4C0E-A48D-F1D4D7151988}"/>
            </a:ext>
          </a:extLst>
        </xdr:cNvPr>
        <xdr:cNvCxnSpPr/>
      </xdr:nvCxnSpPr>
      <xdr:spPr>
        <a:xfrm flipV="1">
          <a:off x="18656300" y="185036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96" name="n_1aveValue【公民館】&#10;一人当たり面積">
          <a:extLst>
            <a:ext uri="{FF2B5EF4-FFF2-40B4-BE49-F238E27FC236}">
              <a16:creationId xmlns:a16="http://schemas.microsoft.com/office/drawing/2014/main" id="{E8670744-2734-4817-A412-7F3C81616E45}"/>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97" name="n_2aveValue【公民館】&#10;一人当たり面積">
          <a:extLst>
            <a:ext uri="{FF2B5EF4-FFF2-40B4-BE49-F238E27FC236}">
              <a16:creationId xmlns:a16="http://schemas.microsoft.com/office/drawing/2014/main" id="{8CF2F019-02DF-4665-8153-C5F6EC8B50E5}"/>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98" name="n_3aveValue【公民館】&#10;一人当たり面積">
          <a:extLst>
            <a:ext uri="{FF2B5EF4-FFF2-40B4-BE49-F238E27FC236}">
              <a16:creationId xmlns:a16="http://schemas.microsoft.com/office/drawing/2014/main" id="{E430B749-9359-4886-B1B8-93090175EF5F}"/>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799" name="n_4aveValue【公民館】&#10;一人当たり面積">
          <a:extLst>
            <a:ext uri="{FF2B5EF4-FFF2-40B4-BE49-F238E27FC236}">
              <a16:creationId xmlns:a16="http://schemas.microsoft.com/office/drawing/2014/main" id="{641FA37E-0CE8-480C-8BD0-2A71A74627C7}"/>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800" name="n_1mainValue【公民館】&#10;一人当たり面積">
          <a:extLst>
            <a:ext uri="{FF2B5EF4-FFF2-40B4-BE49-F238E27FC236}">
              <a16:creationId xmlns:a16="http://schemas.microsoft.com/office/drawing/2014/main" id="{864F22F7-2EA7-4D53-A104-C12768F6978C}"/>
            </a:ext>
          </a:extLst>
        </xdr:cNvPr>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26688</xdr:rowOff>
    </xdr:from>
    <xdr:ext cx="469744" cy="259045"/>
    <xdr:sp macro="" textlink="">
      <xdr:nvSpPr>
        <xdr:cNvPr id="801" name="n_2mainValue【公民館】&#10;一人当たり面積">
          <a:extLst>
            <a:ext uri="{FF2B5EF4-FFF2-40B4-BE49-F238E27FC236}">
              <a16:creationId xmlns:a16="http://schemas.microsoft.com/office/drawing/2014/main" id="{47FF8325-3C2F-40B1-BCF7-18BED8086D23}"/>
            </a:ext>
          </a:extLst>
        </xdr:cNvPr>
        <xdr:cNvSpPr txBox="1"/>
      </xdr:nvSpPr>
      <xdr:spPr>
        <a:xfrm>
          <a:off x="20199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28973</xdr:rowOff>
    </xdr:from>
    <xdr:ext cx="469744" cy="259045"/>
    <xdr:sp macro="" textlink="">
      <xdr:nvSpPr>
        <xdr:cNvPr id="802" name="n_3mainValue【公民館】&#10;一人当たり面積">
          <a:extLst>
            <a:ext uri="{FF2B5EF4-FFF2-40B4-BE49-F238E27FC236}">
              <a16:creationId xmlns:a16="http://schemas.microsoft.com/office/drawing/2014/main" id="{F9A2603E-8996-46F5-8973-9B1F6081C4A4}"/>
            </a:ext>
          </a:extLst>
        </xdr:cNvPr>
        <xdr:cNvSpPr txBox="1"/>
      </xdr:nvSpPr>
      <xdr:spPr>
        <a:xfrm>
          <a:off x="19310427" y="1854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31259</xdr:rowOff>
    </xdr:from>
    <xdr:ext cx="469744" cy="259045"/>
    <xdr:sp macro="" textlink="">
      <xdr:nvSpPr>
        <xdr:cNvPr id="803" name="n_4mainValue【公民館】&#10;一人当たり面積">
          <a:extLst>
            <a:ext uri="{FF2B5EF4-FFF2-40B4-BE49-F238E27FC236}">
              <a16:creationId xmlns:a16="http://schemas.microsoft.com/office/drawing/2014/main" id="{F00D2C67-768E-4728-9C1D-E93C2E56B7ED}"/>
            </a:ext>
          </a:extLst>
        </xdr:cNvPr>
        <xdr:cNvSpPr txBox="1"/>
      </xdr:nvSpPr>
      <xdr:spPr>
        <a:xfrm>
          <a:off x="18421427" y="1854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4" name="正方形/長方形 803">
          <a:extLst>
            <a:ext uri="{FF2B5EF4-FFF2-40B4-BE49-F238E27FC236}">
              <a16:creationId xmlns:a16="http://schemas.microsoft.com/office/drawing/2014/main" id="{A0E23AED-7EBC-4B89-9220-2569FD2AEEE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5" name="正方形/長方形 804">
          <a:extLst>
            <a:ext uri="{FF2B5EF4-FFF2-40B4-BE49-F238E27FC236}">
              <a16:creationId xmlns:a16="http://schemas.microsoft.com/office/drawing/2014/main" id="{CBC1D109-1037-4EA1-B714-68DE6084413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6" name="テキスト ボックス 805">
          <a:extLst>
            <a:ext uri="{FF2B5EF4-FFF2-40B4-BE49-F238E27FC236}">
              <a16:creationId xmlns:a16="http://schemas.microsoft.com/office/drawing/2014/main" id="{9CB139F7-33AC-4B23-85DC-C4FA83B90FD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有形固定資産減価償却率は橋りょう・トンネル、児童館</a:t>
          </a:r>
          <a:r>
            <a:rPr kumimoji="1" lang="ja-JP" altLang="en-US" sz="1100">
              <a:solidFill>
                <a:schemeClr val="dk1"/>
              </a:solidFill>
              <a:effectLst/>
              <a:latin typeface="+mn-lt"/>
              <a:ea typeface="+mn-ea"/>
              <a:cs typeface="+mn-cs"/>
            </a:rPr>
            <a:t>において</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を上回る水準となっている。</a:t>
          </a:r>
          <a:endParaRPr lang="ja-JP" altLang="ja-JP" sz="1400">
            <a:effectLst/>
          </a:endParaRPr>
        </a:p>
        <a:p>
          <a:r>
            <a:rPr kumimoji="1" lang="ja-JP" altLang="ja-JP" sz="1100">
              <a:solidFill>
                <a:schemeClr val="dk1"/>
              </a:solidFill>
              <a:effectLst/>
              <a:latin typeface="+mn-lt"/>
              <a:ea typeface="+mn-ea"/>
              <a:cs typeface="+mn-cs"/>
            </a:rPr>
            <a:t>他</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施設は類似団体と</a:t>
          </a:r>
          <a:r>
            <a:rPr kumimoji="1" lang="ja-JP" altLang="en-US" sz="1100">
              <a:solidFill>
                <a:schemeClr val="dk1"/>
              </a:solidFill>
              <a:effectLst/>
              <a:latin typeface="+mn-lt"/>
              <a:ea typeface="+mn-ea"/>
              <a:cs typeface="+mn-cs"/>
            </a:rPr>
            <a:t>おおむね同程度で推移しており</a:t>
          </a:r>
          <a:r>
            <a:rPr kumimoji="1" lang="ja-JP" altLang="ja-JP" sz="1100">
              <a:solidFill>
                <a:schemeClr val="dk1"/>
              </a:solidFill>
              <a:effectLst/>
              <a:latin typeface="+mn-lt"/>
              <a:ea typeface="+mn-ea"/>
              <a:cs typeface="+mn-cs"/>
            </a:rPr>
            <a:t>、おさしま二葉こども園の</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年度）や旧吉田小学校の除却（令和元年度）</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一時的に</a:t>
          </a:r>
          <a:r>
            <a:rPr kumimoji="1" lang="ja-JP" altLang="en-US" sz="1100">
              <a:solidFill>
                <a:schemeClr val="dk1"/>
              </a:solidFill>
              <a:effectLst/>
              <a:latin typeface="+mn-lt"/>
              <a:ea typeface="+mn-ea"/>
              <a:cs typeface="+mn-cs"/>
            </a:rPr>
            <a:t>改善した年度もあったが、</a:t>
          </a:r>
          <a:r>
            <a:rPr kumimoji="1" lang="ja-JP" altLang="ja-JP" sz="1100">
              <a:solidFill>
                <a:schemeClr val="dk1"/>
              </a:solidFill>
              <a:effectLst/>
              <a:latin typeface="+mn-lt"/>
              <a:ea typeface="+mn-ea"/>
              <a:cs typeface="+mn-cs"/>
            </a:rPr>
            <a:t>全体</a:t>
          </a:r>
          <a:r>
            <a:rPr kumimoji="1" lang="ja-JP" altLang="en-US" sz="1100">
              <a:solidFill>
                <a:schemeClr val="dk1"/>
              </a:solidFill>
              <a:effectLst/>
              <a:latin typeface="+mn-lt"/>
              <a:ea typeface="+mn-ea"/>
              <a:cs typeface="+mn-cs"/>
            </a:rPr>
            <a:t>としては</a:t>
          </a:r>
          <a:r>
            <a:rPr kumimoji="1" lang="ja-JP" altLang="ja-JP" sz="1100">
              <a:solidFill>
                <a:schemeClr val="dk1"/>
              </a:solidFill>
              <a:effectLst/>
              <a:latin typeface="+mn-lt"/>
              <a:ea typeface="+mn-ea"/>
              <a:cs typeface="+mn-cs"/>
            </a:rPr>
            <a:t>上昇傾向にある。</a:t>
          </a:r>
          <a:endParaRPr lang="ja-JP" altLang="ja-JP" sz="1400">
            <a:effectLst/>
          </a:endParaRPr>
        </a:p>
        <a:p>
          <a:r>
            <a:rPr kumimoji="1" lang="ja-JP" altLang="en-US" sz="1100">
              <a:solidFill>
                <a:schemeClr val="dk1"/>
              </a:solidFill>
              <a:effectLst/>
              <a:latin typeface="+mn-lt"/>
              <a:ea typeface="+mn-ea"/>
              <a:cs typeface="+mn-cs"/>
            </a:rPr>
            <a:t>また、人口減少の影響により、一</a:t>
          </a:r>
          <a:r>
            <a:rPr kumimoji="1" lang="ja-JP" altLang="ja-JP" sz="1100">
              <a:solidFill>
                <a:schemeClr val="dk1"/>
              </a:solidFill>
              <a:effectLst/>
              <a:latin typeface="+mn-lt"/>
              <a:ea typeface="+mn-ea"/>
              <a:cs typeface="+mn-cs"/>
            </a:rPr>
            <a:t>人あたりの</a:t>
          </a:r>
          <a:r>
            <a:rPr kumimoji="1" lang="ja-JP" altLang="en-US" sz="1100">
              <a:solidFill>
                <a:schemeClr val="dk1"/>
              </a:solidFill>
              <a:effectLst/>
              <a:latin typeface="+mn-lt"/>
              <a:ea typeface="+mn-ea"/>
              <a:cs typeface="+mn-cs"/>
            </a:rPr>
            <a:t>資産額</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施設</a:t>
          </a:r>
          <a:r>
            <a:rPr kumimoji="1" lang="ja-JP" altLang="ja-JP" sz="1100">
              <a:solidFill>
                <a:schemeClr val="dk1"/>
              </a:solidFill>
              <a:effectLst/>
              <a:latin typeface="+mn-lt"/>
              <a:ea typeface="+mn-ea"/>
              <a:cs typeface="+mn-cs"/>
            </a:rPr>
            <a:t>面積等</a:t>
          </a:r>
          <a:r>
            <a:rPr kumimoji="1" lang="ja-JP" altLang="en-US" sz="1100">
              <a:solidFill>
                <a:schemeClr val="dk1"/>
              </a:solidFill>
              <a:effectLst/>
              <a:latin typeface="+mn-lt"/>
              <a:ea typeface="+mn-ea"/>
              <a:cs typeface="+mn-cs"/>
            </a:rPr>
            <a:t>も増加しているため、</a:t>
          </a:r>
          <a:r>
            <a:rPr kumimoji="1" lang="ja-JP" altLang="ja-JP" sz="1100">
              <a:solidFill>
                <a:schemeClr val="dk1"/>
              </a:solidFill>
              <a:effectLst/>
              <a:latin typeface="+mn-lt"/>
              <a:ea typeface="+mn-ea"/>
              <a:cs typeface="+mn-cs"/>
            </a:rPr>
            <a:t>老朽化した施設の今後のあり方について検討しつつ、計画的な維持・修繕に努めていく。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DBF425-D8D5-42B8-B5DA-5B74F0E705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97FB48-74DF-4690-883E-383B664A0B6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EEC2DF-66C8-4A4B-8442-67A405A4ECA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39FB07-B967-4182-B00D-6611224CB2B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岐阜県恵那市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556667-B30D-4EFC-B055-0D9A8F686A3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04538F-4005-4FDC-8096-7A039E5923E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89ED40C-8637-4EAF-BF6B-3766E05668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8EC7C3-77D0-41B9-B5A4-EF46A9858BF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DC2562-D0AD-4CBB-8307-F8CE73E27F0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27F185-A8CE-4787-9452-24A7AF9686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46,054
44,768
504.24
35,132,941
32,716,644
1,948,520
17,829,650
25,029,525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C10A88-03AA-4153-8787-2A4A99DD64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77290A-5E53-477F-8FC0-6A2BE2EF91E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3E7A28-7DD1-449E-B92B-952E13B1BB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575269-4D42-4D32-AAEC-EAE47DE5F1C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AB95B6-290E-43B1-97B2-F053ED09E8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D49A60-1DF0-4C73-B476-155D3F2AB5F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BF8608-722C-4D95-B776-F043393783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DD0F3C-7250-4186-9E84-B6DC8034B48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C5A1F1-1D1A-4B07-BD7A-F901E8ADF0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06B4581-8C45-4B4B-983D-7C6D16A0BF4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C3AC51-8089-43CD-86E1-7F34784761D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67A600A-1D62-42FB-9388-86B654A472A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BA8E08-7B49-4E17-BB7C-F2386EF5987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47FFB8B-C6A6-4FC2-887A-A8E781B21BB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E500C9-E735-4963-9A91-4FCECE395CA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9E5709-D17A-4513-8C08-88BBC3A3855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EBCF6BE-5C54-4852-9899-A05A4CBC16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E9D75A-4C0C-44B9-A698-3DED8E4EEC6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99EB1F-2A2B-45DB-83BD-241918A9175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F9CB275-14EF-4643-B240-3D49C48429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A977BF5-CD9C-4980-8157-CA74F7E98F7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B5B513-21B3-4435-8B16-EF325E28590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9CBD6F-1C57-429F-9B81-6ECB537737B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18A14D7-52BB-45E3-8CAF-4460402B08B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D41C8E-1231-4173-90FE-D3F8A6313E4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5AB1FE-7961-47A9-90B9-80C1AED4EFE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AF6B1CA-602B-4DE1-BDF1-395DFB8B55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103B18-26B8-4F0E-8A4F-0FA2D07E97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5C2B34-885E-427C-9122-3EE40857DD3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3C6C22-FD18-4867-B6A8-5EF8B6E78B0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AD91A93-F7EF-4647-BFA8-B6B3FBDD587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92FEA1-E731-4482-9169-15653CDA3A9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F8D46C0-935E-446C-B647-71D96D990B5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F4F736D-0954-4BA6-8C40-2C242607C4C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72695E6-CDD4-4FB2-ADE8-B3BAA93659E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E21F565-3DAA-4D24-8941-185AFE3B95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3F8C3B9-6C11-4096-8138-28AD041E3A1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9582EAA-5B7C-4C64-B9BD-F0D2274D552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B30C58B-815A-4C3A-9597-85449D3E227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EB6CC2E-9EDD-4949-BB27-408A0FBEF54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44985FC-24D5-440C-BEA2-5BF24D14FAA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D00692A-AC30-4FB4-ADE6-BD29BDA5282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A45B218-7FC3-4D28-97AC-D0942584C23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1AAD818-33D2-4F3F-BD8E-C13E47B6E83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C59362-B8A3-4FA5-8EA6-A5628EF3F06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0B32545-5924-448A-AFB3-8481C23808E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0B96EDD-A7F5-405F-893D-F49DF6383361}"/>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2CD6BE2-3FE9-4E5F-83FD-C9082922D7AB}"/>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4A5713B-D726-4E47-92AF-1E6C4036076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2275B0BB-53BA-4314-AE2B-8184129AD347}"/>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FFF10593-5D69-46B6-9606-E8AF0AC6477A}"/>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0B1D2931-6A5E-44DE-BA8C-830F5D5F5955}"/>
            </a:ext>
          </a:extLst>
        </xdr:cNvPr>
        <xdr:cNvSpPr txBox="1"/>
      </xdr:nvSpPr>
      <xdr:spPr>
        <a:xfrm>
          <a:off x="4673600" y="637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C5C91AE-E800-444E-B3BE-E8770F2D4851}"/>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1969A841-09D3-4FC5-938C-698F9D4D399B}"/>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DF313BC1-5785-4D2A-AC10-3BDF84C6A7C6}"/>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8F7D1E23-18D5-4A6C-86F4-2DA25E0FAB36}"/>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91926470-2E0F-4CCB-9217-80ACD88EE23B}"/>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772908-EB2E-4B4C-9F09-9B0BF5D494E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604A661-E49E-4A85-934A-357AF1195E8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84824B1-776C-456E-9AC5-1DDD934054C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4A874A-1DDE-40F6-A2BB-F09DDFC2BC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A89E8EF-3B18-473E-AA94-F9F24E82C14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66222</xdr:rowOff>
    </xdr:from>
    <xdr:to>
      <xdr:col>24</xdr:col>
      <xdr:colOff>114300</xdr:colOff>
      <xdr:row>36</xdr:row>
      <xdr:rowOff>167822</xdr:rowOff>
    </xdr:to>
    <xdr:sp macro="" textlink="">
      <xdr:nvSpPr>
        <xdr:cNvPr id="74" name="楕円 73">
          <a:extLst>
            <a:ext uri="{FF2B5EF4-FFF2-40B4-BE49-F238E27FC236}">
              <a16:creationId xmlns:a16="http://schemas.microsoft.com/office/drawing/2014/main" id="{6D84871B-A23F-4A7B-91BD-3AAD8F1A8418}"/>
            </a:ext>
          </a:extLst>
        </xdr:cNvPr>
        <xdr:cNvSpPr/>
      </xdr:nvSpPr>
      <xdr:spPr>
        <a:xfrm>
          <a:off x="4584700" y="623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89099</xdr:rowOff>
    </xdr:from>
    <xdr:ext cx="405111" cy="259045"/>
    <xdr:sp macro="" textlink="">
      <xdr:nvSpPr>
        <xdr:cNvPr id="75" name="【図書館】&#10;有形固定資産減価償却率該当値テキスト">
          <a:extLst>
            <a:ext uri="{FF2B5EF4-FFF2-40B4-BE49-F238E27FC236}">
              <a16:creationId xmlns:a16="http://schemas.microsoft.com/office/drawing/2014/main" id="{FBD8D0F0-A1AA-4F5C-85C0-120B13154584}"/>
            </a:ext>
          </a:extLst>
        </xdr:cNvPr>
        <xdr:cNvSpPr txBox="1"/>
      </xdr:nvSpPr>
      <xdr:spPr>
        <a:xfrm>
          <a:off x="4673600" y="608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35197</xdr:rowOff>
    </xdr:from>
    <xdr:to>
      <xdr:col>20</xdr:col>
      <xdr:colOff>38100</xdr:colOff>
      <xdr:row>36</xdr:row>
      <xdr:rowOff>136797</xdr:rowOff>
    </xdr:to>
    <xdr:sp macro="" textlink="">
      <xdr:nvSpPr>
        <xdr:cNvPr id="76" name="楕円 75">
          <a:extLst>
            <a:ext uri="{FF2B5EF4-FFF2-40B4-BE49-F238E27FC236}">
              <a16:creationId xmlns:a16="http://schemas.microsoft.com/office/drawing/2014/main" id="{A70DC61D-771D-46FD-A0B5-616D21855BFE}"/>
            </a:ext>
          </a:extLst>
        </xdr:cNvPr>
        <xdr:cNvSpPr/>
      </xdr:nvSpPr>
      <xdr:spPr>
        <a:xfrm>
          <a:off x="3746500" y="62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85997</xdr:rowOff>
    </xdr:from>
    <xdr:to>
      <xdr:col>24</xdr:col>
      <xdr:colOff>63500</xdr:colOff>
      <xdr:row>36</xdr:row>
      <xdr:rowOff>117022</xdr:rowOff>
    </xdr:to>
    <xdr:cxnSp macro="">
      <xdr:nvCxnSpPr>
        <xdr:cNvPr id="77" name="直線コネクタ 76">
          <a:extLst>
            <a:ext uri="{FF2B5EF4-FFF2-40B4-BE49-F238E27FC236}">
              <a16:creationId xmlns:a16="http://schemas.microsoft.com/office/drawing/2014/main" id="{506412E3-D33F-4697-8173-B680C21C9C9F}"/>
            </a:ext>
          </a:extLst>
        </xdr:cNvPr>
        <xdr:cNvCxnSpPr/>
      </xdr:nvCxnSpPr>
      <xdr:spPr>
        <a:xfrm>
          <a:off x="3797300" y="625819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4173</xdr:rowOff>
    </xdr:from>
    <xdr:to>
      <xdr:col>15</xdr:col>
      <xdr:colOff>101600</xdr:colOff>
      <xdr:row>36</xdr:row>
      <xdr:rowOff>105773</xdr:rowOff>
    </xdr:to>
    <xdr:sp macro="" textlink="">
      <xdr:nvSpPr>
        <xdr:cNvPr id="78" name="楕円 77">
          <a:extLst>
            <a:ext uri="{FF2B5EF4-FFF2-40B4-BE49-F238E27FC236}">
              <a16:creationId xmlns:a16="http://schemas.microsoft.com/office/drawing/2014/main" id="{31E57095-13B0-4D98-8EB8-FA7C85ABCF1E}"/>
            </a:ext>
          </a:extLst>
        </xdr:cNvPr>
        <xdr:cNvSpPr/>
      </xdr:nvSpPr>
      <xdr:spPr>
        <a:xfrm>
          <a:off x="28575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54973</xdr:rowOff>
    </xdr:from>
    <xdr:to>
      <xdr:col>19</xdr:col>
      <xdr:colOff>177800</xdr:colOff>
      <xdr:row>36</xdr:row>
      <xdr:rowOff>85997</xdr:rowOff>
    </xdr:to>
    <xdr:cxnSp macro="">
      <xdr:nvCxnSpPr>
        <xdr:cNvPr id="79" name="直線コネクタ 78">
          <a:extLst>
            <a:ext uri="{FF2B5EF4-FFF2-40B4-BE49-F238E27FC236}">
              <a16:creationId xmlns:a16="http://schemas.microsoft.com/office/drawing/2014/main" id="{ED95C855-510A-4799-8DFF-CC014DE95B59}"/>
            </a:ext>
          </a:extLst>
        </xdr:cNvPr>
        <xdr:cNvCxnSpPr/>
      </xdr:nvCxnSpPr>
      <xdr:spPr>
        <a:xfrm>
          <a:off x="2908300" y="62271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138067</xdr:rowOff>
    </xdr:from>
    <xdr:to>
      <xdr:col>10</xdr:col>
      <xdr:colOff>165100</xdr:colOff>
      <xdr:row>36</xdr:row>
      <xdr:rowOff>68217</xdr:rowOff>
    </xdr:to>
    <xdr:sp macro="" textlink="">
      <xdr:nvSpPr>
        <xdr:cNvPr id="80" name="楕円 79">
          <a:extLst>
            <a:ext uri="{FF2B5EF4-FFF2-40B4-BE49-F238E27FC236}">
              <a16:creationId xmlns:a16="http://schemas.microsoft.com/office/drawing/2014/main" id="{FB4D48B8-D67E-4401-BFFB-70D48AC51D6A}"/>
            </a:ext>
          </a:extLst>
        </xdr:cNvPr>
        <xdr:cNvSpPr/>
      </xdr:nvSpPr>
      <xdr:spPr>
        <a:xfrm>
          <a:off x="1968500" y="61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17417</xdr:rowOff>
    </xdr:from>
    <xdr:to>
      <xdr:col>15</xdr:col>
      <xdr:colOff>50800</xdr:colOff>
      <xdr:row>36</xdr:row>
      <xdr:rowOff>54973</xdr:rowOff>
    </xdr:to>
    <xdr:cxnSp macro="">
      <xdr:nvCxnSpPr>
        <xdr:cNvPr id="81" name="直線コネクタ 80">
          <a:extLst>
            <a:ext uri="{FF2B5EF4-FFF2-40B4-BE49-F238E27FC236}">
              <a16:creationId xmlns:a16="http://schemas.microsoft.com/office/drawing/2014/main" id="{8CBCAE82-E062-497F-89CB-EC49ACF7E8EE}"/>
            </a:ext>
          </a:extLst>
        </xdr:cNvPr>
        <xdr:cNvCxnSpPr/>
      </xdr:nvCxnSpPr>
      <xdr:spPr>
        <a:xfrm>
          <a:off x="2019300" y="618961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102144</xdr:rowOff>
    </xdr:from>
    <xdr:to>
      <xdr:col>6</xdr:col>
      <xdr:colOff>38100</xdr:colOff>
      <xdr:row>36</xdr:row>
      <xdr:rowOff>32294</xdr:rowOff>
    </xdr:to>
    <xdr:sp macro="" textlink="">
      <xdr:nvSpPr>
        <xdr:cNvPr id="82" name="楕円 81">
          <a:extLst>
            <a:ext uri="{FF2B5EF4-FFF2-40B4-BE49-F238E27FC236}">
              <a16:creationId xmlns:a16="http://schemas.microsoft.com/office/drawing/2014/main" id="{8B72CFFF-1A0F-4EE8-81A9-238A16AB8103}"/>
            </a:ext>
          </a:extLst>
        </xdr:cNvPr>
        <xdr:cNvSpPr/>
      </xdr:nvSpPr>
      <xdr:spPr>
        <a:xfrm>
          <a:off x="1079500" y="61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152944</xdr:rowOff>
    </xdr:from>
    <xdr:to>
      <xdr:col>10</xdr:col>
      <xdr:colOff>114300</xdr:colOff>
      <xdr:row>36</xdr:row>
      <xdr:rowOff>17417</xdr:rowOff>
    </xdr:to>
    <xdr:cxnSp macro="">
      <xdr:nvCxnSpPr>
        <xdr:cNvPr id="83" name="直線コネクタ 82">
          <a:extLst>
            <a:ext uri="{FF2B5EF4-FFF2-40B4-BE49-F238E27FC236}">
              <a16:creationId xmlns:a16="http://schemas.microsoft.com/office/drawing/2014/main" id="{D341CBBD-4F7B-4AC5-8DD4-E4BAC3CA8EC4}"/>
            </a:ext>
          </a:extLst>
        </xdr:cNvPr>
        <xdr:cNvCxnSpPr/>
      </xdr:nvCxnSpPr>
      <xdr:spPr>
        <a:xfrm>
          <a:off x="1130300" y="615369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A0D7BC6D-2CFB-4674-95E6-A0AFF9D50DBB}"/>
            </a:ext>
          </a:extLst>
        </xdr:cNvPr>
        <xdr:cNvSpPr txBox="1"/>
      </xdr:nvSpPr>
      <xdr:spPr>
        <a:xfrm>
          <a:off x="35820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CB295063-8D23-4625-8831-B8282ED47F6F}"/>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3EFD27B3-032F-4D67-9D81-532687449640}"/>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9DC923B3-FB04-4C4B-9918-35AC0B09A551}"/>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153324</xdr:rowOff>
    </xdr:from>
    <xdr:ext cx="405111" cy="259045"/>
    <xdr:sp macro="" textlink="">
      <xdr:nvSpPr>
        <xdr:cNvPr id="88" name="n_1mainValue【図書館】&#10;有形固定資産減価償却率">
          <a:extLst>
            <a:ext uri="{FF2B5EF4-FFF2-40B4-BE49-F238E27FC236}">
              <a16:creationId xmlns:a16="http://schemas.microsoft.com/office/drawing/2014/main" id="{D00A253A-B858-440B-A2E1-F3799286F9D8}"/>
            </a:ext>
          </a:extLst>
        </xdr:cNvPr>
        <xdr:cNvSpPr txBox="1"/>
      </xdr:nvSpPr>
      <xdr:spPr>
        <a:xfrm>
          <a:off x="3582044" y="598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122300</xdr:rowOff>
    </xdr:from>
    <xdr:ext cx="405111" cy="259045"/>
    <xdr:sp macro="" textlink="">
      <xdr:nvSpPr>
        <xdr:cNvPr id="89" name="n_2mainValue【図書館】&#10;有形固定資産減価償却率">
          <a:extLst>
            <a:ext uri="{FF2B5EF4-FFF2-40B4-BE49-F238E27FC236}">
              <a16:creationId xmlns:a16="http://schemas.microsoft.com/office/drawing/2014/main" id="{6E3A93EF-668F-45A2-AFF9-0584A486968F}"/>
            </a:ext>
          </a:extLst>
        </xdr:cNvPr>
        <xdr:cNvSpPr txBox="1"/>
      </xdr:nvSpPr>
      <xdr:spPr>
        <a:xfrm>
          <a:off x="2705744" y="595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84744</xdr:rowOff>
    </xdr:from>
    <xdr:ext cx="405111" cy="259045"/>
    <xdr:sp macro="" textlink="">
      <xdr:nvSpPr>
        <xdr:cNvPr id="90" name="n_3mainValue【図書館】&#10;有形固定資産減価償却率">
          <a:extLst>
            <a:ext uri="{FF2B5EF4-FFF2-40B4-BE49-F238E27FC236}">
              <a16:creationId xmlns:a16="http://schemas.microsoft.com/office/drawing/2014/main" id="{2E927E49-6D71-4FDE-B220-3CED8ED29937}"/>
            </a:ext>
          </a:extLst>
        </xdr:cNvPr>
        <xdr:cNvSpPr txBox="1"/>
      </xdr:nvSpPr>
      <xdr:spPr>
        <a:xfrm>
          <a:off x="1816744" y="591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91" name="n_4mainValue【図書館】&#10;有形固定資産減価償却率">
          <a:extLst>
            <a:ext uri="{FF2B5EF4-FFF2-40B4-BE49-F238E27FC236}">
              <a16:creationId xmlns:a16="http://schemas.microsoft.com/office/drawing/2014/main" id="{4B87C8C3-5B1B-4F4B-BEDA-21F60B5538CE}"/>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EFFF13C-5D56-404E-AED8-859D5651734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01D5774-F827-4A05-95B5-43CFD451C81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2A292BF-8BC5-4EB5-9D83-58F3000F52D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CF81D29-11B7-41DD-A3D9-1B67CE8EA94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561C73F-E4AA-4106-8B2D-D157E7F5E24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730D197-DD98-4711-AE20-EB5571EC45F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D0699B2-3C6F-40CE-B793-D4B5E95D8F5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A9517C0-5A2B-49E7-AEC4-919CDD75D6A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D02E70E-FC46-4851-A352-B9CD4A8B919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912F0E0-5D24-4A30-954D-9F5025B5BD8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A188FC1-5426-4F9B-AD54-41094EC982C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2C467E2-1457-4024-9D28-CF6D1B26EC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5A5B590-3C7D-4DEE-89EA-1959E4F3AD8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97C0642-0BD5-48DD-9BA1-5D118DBED91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39E2172-82D9-4C1C-8B2D-273633C6C35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C5BDDC0-A095-414C-BE48-D8BDB54B1D8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F2541B6-7347-4669-AA86-7A406D66C27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A914E84-ED60-478A-9655-80F5838BC1C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CF86EA5-7A84-489D-997D-76AEA588A16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5031443-4D83-4B45-99B8-A9E53849D7A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5EF9168-B6DD-49DE-8FA3-E601301B46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1FE7D0E-9427-4C79-AFCE-24644F4F9C3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E20C890-52A8-4BDE-BAC8-4B8801AF179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418E1FA0-EB7E-4F42-9C28-433A623C58F8}"/>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FB9F4E42-FE29-4219-8F8B-06B15C53F2C4}"/>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C48BCE88-B717-4BC3-9794-20CEB5B58EAF}"/>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2212A262-1629-4B57-B242-5B7A7E141381}"/>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909DC6AB-8CBE-457F-AE92-682114B36FF7}"/>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6694880C-5A64-4C22-B61E-0B98A46C1EF9}"/>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FE30B4B8-DA9B-499A-BFA3-F4A0018F5E17}"/>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A2408387-E1A0-4213-AE5E-FDF07F29DBE3}"/>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92ABB095-C509-48ED-B2AB-DB9A0FD87C0E}"/>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1F982F54-24BF-485D-9EA1-FDE3E222F0F1}"/>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72DFED3-B3FA-4B93-8BE7-E129EA84BEB5}"/>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B2A2F6-9221-4DFF-8587-0674FFEA495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AAFC763-3B3B-44B3-A424-2CF3BF43D28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7EABBF4-032F-4BAD-B5CB-4E5AD80F19F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4BC57FD-68FD-4ED8-91FB-3192EB8D04C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B344966-6DC8-4F41-A261-FCBED26DB41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31" name="楕円 130">
          <a:extLst>
            <a:ext uri="{FF2B5EF4-FFF2-40B4-BE49-F238E27FC236}">
              <a16:creationId xmlns:a16="http://schemas.microsoft.com/office/drawing/2014/main" id="{25583AF5-0DF9-45A2-BFE3-51ACB76AF2FF}"/>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32" name="【図書館】&#10;一人当たり面積該当値テキスト">
          <a:extLst>
            <a:ext uri="{FF2B5EF4-FFF2-40B4-BE49-F238E27FC236}">
              <a16:creationId xmlns:a16="http://schemas.microsoft.com/office/drawing/2014/main" id="{27D052D1-F1FF-452C-BC23-8C2F2892F14E}"/>
            </a:ext>
          </a:extLst>
        </xdr:cNvPr>
        <xdr:cNvSpPr txBox="1"/>
      </xdr:nvSpPr>
      <xdr:spPr>
        <a:xfrm>
          <a:off x="10515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67310</xdr:rowOff>
    </xdr:from>
    <xdr:to>
      <xdr:col>50</xdr:col>
      <xdr:colOff>165100</xdr:colOff>
      <xdr:row>39</xdr:row>
      <xdr:rowOff>168910</xdr:rowOff>
    </xdr:to>
    <xdr:sp macro="" textlink="">
      <xdr:nvSpPr>
        <xdr:cNvPr id="133" name="楕円 132">
          <a:extLst>
            <a:ext uri="{FF2B5EF4-FFF2-40B4-BE49-F238E27FC236}">
              <a16:creationId xmlns:a16="http://schemas.microsoft.com/office/drawing/2014/main" id="{61B0A667-F073-4E40-8F44-F8A3321C63B6}"/>
            </a:ext>
          </a:extLst>
        </xdr:cNvPr>
        <xdr:cNvSpPr/>
      </xdr:nvSpPr>
      <xdr:spPr>
        <a:xfrm>
          <a:off x="9588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118110</xdr:rowOff>
    </xdr:to>
    <xdr:cxnSp macro="">
      <xdr:nvCxnSpPr>
        <xdr:cNvPr id="134" name="直線コネクタ 133">
          <a:extLst>
            <a:ext uri="{FF2B5EF4-FFF2-40B4-BE49-F238E27FC236}">
              <a16:creationId xmlns:a16="http://schemas.microsoft.com/office/drawing/2014/main" id="{002E7F02-DFC5-4A15-82DA-C1EAD0B1878E}"/>
            </a:ext>
          </a:extLst>
        </xdr:cNvPr>
        <xdr:cNvCxnSpPr/>
      </xdr:nvCxnSpPr>
      <xdr:spPr>
        <a:xfrm flipV="1">
          <a:off x="9639300" y="6797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74930</xdr:rowOff>
    </xdr:from>
    <xdr:to>
      <xdr:col>46</xdr:col>
      <xdr:colOff>38100</xdr:colOff>
      <xdr:row>40</xdr:row>
      <xdr:rowOff>5080</xdr:rowOff>
    </xdr:to>
    <xdr:sp macro="" textlink="">
      <xdr:nvSpPr>
        <xdr:cNvPr id="135" name="楕円 134">
          <a:extLst>
            <a:ext uri="{FF2B5EF4-FFF2-40B4-BE49-F238E27FC236}">
              <a16:creationId xmlns:a16="http://schemas.microsoft.com/office/drawing/2014/main" id="{FDF593BF-7C8E-422D-9076-C22862A1E1A7}"/>
            </a:ext>
          </a:extLst>
        </xdr:cNvPr>
        <xdr:cNvSpPr/>
      </xdr:nvSpPr>
      <xdr:spPr>
        <a:xfrm>
          <a:off x="8699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118110</xdr:rowOff>
    </xdr:from>
    <xdr:to>
      <xdr:col>50</xdr:col>
      <xdr:colOff>114300</xdr:colOff>
      <xdr:row>39</xdr:row>
      <xdr:rowOff>125730</xdr:rowOff>
    </xdr:to>
    <xdr:cxnSp macro="">
      <xdr:nvCxnSpPr>
        <xdr:cNvPr id="136" name="直線コネクタ 135">
          <a:extLst>
            <a:ext uri="{FF2B5EF4-FFF2-40B4-BE49-F238E27FC236}">
              <a16:creationId xmlns:a16="http://schemas.microsoft.com/office/drawing/2014/main" id="{862C3CA1-8AFB-4DFF-8F8F-55A30A8E75D3}"/>
            </a:ext>
          </a:extLst>
        </xdr:cNvPr>
        <xdr:cNvCxnSpPr/>
      </xdr:nvCxnSpPr>
      <xdr:spPr>
        <a:xfrm flipV="1">
          <a:off x="8750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7" name="楕円 136">
          <a:extLst>
            <a:ext uri="{FF2B5EF4-FFF2-40B4-BE49-F238E27FC236}">
              <a16:creationId xmlns:a16="http://schemas.microsoft.com/office/drawing/2014/main" id="{62E34FDA-E8E3-4671-AF2A-653FE4F865E9}"/>
            </a:ext>
          </a:extLst>
        </xdr:cNvPr>
        <xdr:cNvSpPr/>
      </xdr:nvSpPr>
      <xdr:spPr>
        <a:xfrm>
          <a:off x="781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125730</xdr:rowOff>
    </xdr:from>
    <xdr:to>
      <xdr:col>45</xdr:col>
      <xdr:colOff>177800</xdr:colOff>
      <xdr:row>39</xdr:row>
      <xdr:rowOff>133350</xdr:rowOff>
    </xdr:to>
    <xdr:cxnSp macro="">
      <xdr:nvCxnSpPr>
        <xdr:cNvPr id="138" name="直線コネクタ 137">
          <a:extLst>
            <a:ext uri="{FF2B5EF4-FFF2-40B4-BE49-F238E27FC236}">
              <a16:creationId xmlns:a16="http://schemas.microsoft.com/office/drawing/2014/main" id="{EF4CEF21-D88F-4878-ACAF-E6D68928E8D2}"/>
            </a:ext>
          </a:extLst>
        </xdr:cNvPr>
        <xdr:cNvCxnSpPr/>
      </xdr:nvCxnSpPr>
      <xdr:spPr>
        <a:xfrm flipV="1">
          <a:off x="7861300" y="6812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90170</xdr:rowOff>
    </xdr:from>
    <xdr:to>
      <xdr:col>36</xdr:col>
      <xdr:colOff>165100</xdr:colOff>
      <xdr:row>40</xdr:row>
      <xdr:rowOff>20320</xdr:rowOff>
    </xdr:to>
    <xdr:sp macro="" textlink="">
      <xdr:nvSpPr>
        <xdr:cNvPr id="139" name="楕円 138">
          <a:extLst>
            <a:ext uri="{FF2B5EF4-FFF2-40B4-BE49-F238E27FC236}">
              <a16:creationId xmlns:a16="http://schemas.microsoft.com/office/drawing/2014/main" id="{0A0DC40E-9268-46E0-8161-B103EA908099}"/>
            </a:ext>
          </a:extLst>
        </xdr:cNvPr>
        <xdr:cNvSpPr/>
      </xdr:nvSpPr>
      <xdr:spPr>
        <a:xfrm>
          <a:off x="6921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140970</xdr:rowOff>
    </xdr:to>
    <xdr:cxnSp macro="">
      <xdr:nvCxnSpPr>
        <xdr:cNvPr id="140" name="直線コネクタ 139">
          <a:extLst>
            <a:ext uri="{FF2B5EF4-FFF2-40B4-BE49-F238E27FC236}">
              <a16:creationId xmlns:a16="http://schemas.microsoft.com/office/drawing/2014/main" id="{F15250EC-2844-4100-A36F-BC33F19F2719}"/>
            </a:ext>
          </a:extLst>
        </xdr:cNvPr>
        <xdr:cNvCxnSpPr/>
      </xdr:nvCxnSpPr>
      <xdr:spPr>
        <a:xfrm flipV="1">
          <a:off x="6972300" y="6819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948531C8-71EA-44E4-9A19-BBF18D8004C2}"/>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46F1CD3A-015D-40E3-9D77-FD557389F8C7}"/>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4AC97AE7-6438-4DF8-8498-823FA2FF0C22}"/>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98760C8D-4B4D-4C24-8170-29955A2A0418}"/>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160037</xdr:rowOff>
    </xdr:from>
    <xdr:ext cx="469744" cy="259045"/>
    <xdr:sp macro="" textlink="">
      <xdr:nvSpPr>
        <xdr:cNvPr id="145" name="n_1mainValue【図書館】&#10;一人当たり面積">
          <a:extLst>
            <a:ext uri="{FF2B5EF4-FFF2-40B4-BE49-F238E27FC236}">
              <a16:creationId xmlns:a16="http://schemas.microsoft.com/office/drawing/2014/main" id="{CBA19372-ABD7-4DFF-88E8-E6D3B6B6CA1D}"/>
            </a:ext>
          </a:extLst>
        </xdr:cNvPr>
        <xdr:cNvSpPr txBox="1"/>
      </xdr:nvSpPr>
      <xdr:spPr>
        <a:xfrm>
          <a:off x="93917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167657</xdr:rowOff>
    </xdr:from>
    <xdr:ext cx="469744" cy="259045"/>
    <xdr:sp macro="" textlink="">
      <xdr:nvSpPr>
        <xdr:cNvPr id="146" name="n_2mainValue【図書館】&#10;一人当たり面積">
          <a:extLst>
            <a:ext uri="{FF2B5EF4-FFF2-40B4-BE49-F238E27FC236}">
              <a16:creationId xmlns:a16="http://schemas.microsoft.com/office/drawing/2014/main" id="{C35722AC-25E0-4D35-B54C-CF5A9D202CF6}"/>
            </a:ext>
          </a:extLst>
        </xdr:cNvPr>
        <xdr:cNvSpPr txBox="1"/>
      </xdr:nvSpPr>
      <xdr:spPr>
        <a:xfrm>
          <a:off x="8515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3827</xdr:rowOff>
    </xdr:from>
    <xdr:ext cx="469744" cy="259045"/>
    <xdr:sp macro="" textlink="">
      <xdr:nvSpPr>
        <xdr:cNvPr id="147" name="n_3mainValue【図書館】&#10;一人当たり面積">
          <a:extLst>
            <a:ext uri="{FF2B5EF4-FFF2-40B4-BE49-F238E27FC236}">
              <a16:creationId xmlns:a16="http://schemas.microsoft.com/office/drawing/2014/main" id="{B2CA4E0F-0D7C-4C17-BA0A-159194F1B38F}"/>
            </a:ext>
          </a:extLst>
        </xdr:cNvPr>
        <xdr:cNvSpPr txBox="1"/>
      </xdr:nvSpPr>
      <xdr:spPr>
        <a:xfrm>
          <a:off x="7626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11447</xdr:rowOff>
    </xdr:from>
    <xdr:ext cx="469744" cy="259045"/>
    <xdr:sp macro="" textlink="">
      <xdr:nvSpPr>
        <xdr:cNvPr id="148" name="n_4mainValue【図書館】&#10;一人当たり面積">
          <a:extLst>
            <a:ext uri="{FF2B5EF4-FFF2-40B4-BE49-F238E27FC236}">
              <a16:creationId xmlns:a16="http://schemas.microsoft.com/office/drawing/2014/main" id="{457253A8-2FFF-45A4-9FAA-A3C444E5B1E3}"/>
            </a:ext>
          </a:extLst>
        </xdr:cNvPr>
        <xdr:cNvSpPr txBox="1"/>
      </xdr:nvSpPr>
      <xdr:spPr>
        <a:xfrm>
          <a:off x="673742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EDC91E7-443C-4603-BC02-8D744D26825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E6D2C61-8DC1-49D7-A963-A5DCB07DEDD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F60C6D0-0E68-4789-B5C9-7004B3191BC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74E4E4D-5DFD-4BB9-BBA1-7DC4B08983D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7811789-3F6A-4350-977C-2043465880C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B16EC15-B9CC-4010-8E73-DB33113C77A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756C6E2-10B8-498A-A226-9C2538B5A1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D47E068-7E8C-4DD8-BBD8-01168DE3522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1F32C97-6A0E-4127-A39A-F531A5B6091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92E0E88-D1F6-4642-9111-C8DCE02166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10A468A-622F-455C-97C0-DC6B5A48C35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0BB3CBF-A42D-4C1A-B657-653310C7235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36D3131-BCDB-43FA-8304-882ECA10F4D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B55D6D2-5CDC-416D-963F-DC820C67939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0FA209A-C211-4254-AAE6-3248731078E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6FE2C45-2656-4F6D-9E38-15A96178803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9347579-43A0-4051-82F4-E1F85E08798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39E6FAB-F80F-4D20-AEE9-70CD613C9B3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64AA818-F1B5-4186-BE9E-35565B163D0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8000F86-3DD5-4342-99DF-C735DDBFC52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A09D098-BA42-4044-9751-275EDFD2521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264C790-A48F-467E-B59F-FFFBB290C86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167743E6-5E05-4B1E-A252-485B88A3237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8C84110-D711-4AED-AC4C-22E3CE1A5C0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1D30B7E5-E5DE-4CDC-9B3E-D64CF712A145}"/>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DF19A77-96CD-4A28-9F88-1D6A8277C01E}"/>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945817AF-900F-4862-A395-6272C266F2DC}"/>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5F8459FA-A7B2-4920-B40C-616D48D9F869}"/>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BCDDB261-5134-43C2-861C-8D95660B43CF}"/>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06D7FE6-B967-4FC2-B105-B2C46CD3DF69}"/>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6E6BCA21-CDCD-4406-B5EA-1FA81397319E}"/>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E3DA93AF-B91E-4CBB-928B-5700484E43C1}"/>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B369E99C-9D29-42BC-B490-003F3321253C}"/>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63542616-FFA6-4F62-83F5-CBDF85331D83}"/>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121B34FE-12EB-4177-B43A-379A9C514C1B}"/>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40C6A90-CC09-4DC2-9CF9-7453B47CA08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D7A31B-A508-44D7-BC34-9EEC2D32AAF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5796995-CE88-4B29-ABF8-60FA6314F69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2DE124-5220-49E7-9AE0-3FADB028EF6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45A8B8E-35A7-401B-9656-FCBEB4C785D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33020</xdr:rowOff>
    </xdr:from>
    <xdr:to>
      <xdr:col>24</xdr:col>
      <xdr:colOff>114300</xdr:colOff>
      <xdr:row>62</xdr:row>
      <xdr:rowOff>134620</xdr:rowOff>
    </xdr:to>
    <xdr:sp macro="" textlink="">
      <xdr:nvSpPr>
        <xdr:cNvPr id="189" name="楕円 188">
          <a:extLst>
            <a:ext uri="{FF2B5EF4-FFF2-40B4-BE49-F238E27FC236}">
              <a16:creationId xmlns:a16="http://schemas.microsoft.com/office/drawing/2014/main" id="{0D619580-7848-4774-87D8-927BA936567C}"/>
            </a:ext>
          </a:extLst>
        </xdr:cNvPr>
        <xdr:cNvSpPr/>
      </xdr:nvSpPr>
      <xdr:spPr>
        <a:xfrm>
          <a:off x="45847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11447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6B7E6B7D-6D57-4A5E-90D9-CA0E1105C5A6}"/>
            </a:ext>
          </a:extLst>
        </xdr:cNvPr>
        <xdr:cNvSpPr txBox="1"/>
      </xdr:nvSpPr>
      <xdr:spPr>
        <a:xfrm>
          <a:off x="4673600"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12065</xdr:rowOff>
    </xdr:from>
    <xdr:to>
      <xdr:col>20</xdr:col>
      <xdr:colOff>38100</xdr:colOff>
      <xdr:row>62</xdr:row>
      <xdr:rowOff>113665</xdr:rowOff>
    </xdr:to>
    <xdr:sp macro="" textlink="">
      <xdr:nvSpPr>
        <xdr:cNvPr id="191" name="楕円 190">
          <a:extLst>
            <a:ext uri="{FF2B5EF4-FFF2-40B4-BE49-F238E27FC236}">
              <a16:creationId xmlns:a16="http://schemas.microsoft.com/office/drawing/2014/main" id="{5FD33C43-4CE3-465D-84F8-DA89B3BE7BD3}"/>
            </a:ext>
          </a:extLst>
        </xdr:cNvPr>
        <xdr:cNvSpPr/>
      </xdr:nvSpPr>
      <xdr:spPr>
        <a:xfrm>
          <a:off x="3746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62865</xdr:rowOff>
    </xdr:from>
    <xdr:to>
      <xdr:col>24</xdr:col>
      <xdr:colOff>63500</xdr:colOff>
      <xdr:row>62</xdr:row>
      <xdr:rowOff>83820</xdr:rowOff>
    </xdr:to>
    <xdr:cxnSp macro="">
      <xdr:nvCxnSpPr>
        <xdr:cNvPr id="192" name="直線コネクタ 191">
          <a:extLst>
            <a:ext uri="{FF2B5EF4-FFF2-40B4-BE49-F238E27FC236}">
              <a16:creationId xmlns:a16="http://schemas.microsoft.com/office/drawing/2014/main" id="{D2F5F49E-9798-4224-BE45-8626D67DC6CB}"/>
            </a:ext>
          </a:extLst>
        </xdr:cNvPr>
        <xdr:cNvCxnSpPr/>
      </xdr:nvCxnSpPr>
      <xdr:spPr>
        <a:xfrm>
          <a:off x="3797300" y="106927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147320</xdr:rowOff>
    </xdr:from>
    <xdr:to>
      <xdr:col>15</xdr:col>
      <xdr:colOff>101600</xdr:colOff>
      <xdr:row>62</xdr:row>
      <xdr:rowOff>77470</xdr:rowOff>
    </xdr:to>
    <xdr:sp macro="" textlink="">
      <xdr:nvSpPr>
        <xdr:cNvPr id="193" name="楕円 192">
          <a:extLst>
            <a:ext uri="{FF2B5EF4-FFF2-40B4-BE49-F238E27FC236}">
              <a16:creationId xmlns:a16="http://schemas.microsoft.com/office/drawing/2014/main" id="{510C9CFC-3E0C-4A05-AB0B-7DDF3CAE2CF1}"/>
            </a:ext>
          </a:extLst>
        </xdr:cNvPr>
        <xdr:cNvSpPr/>
      </xdr:nvSpPr>
      <xdr:spPr>
        <a:xfrm>
          <a:off x="28575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26670</xdr:rowOff>
    </xdr:from>
    <xdr:to>
      <xdr:col>19</xdr:col>
      <xdr:colOff>177800</xdr:colOff>
      <xdr:row>62</xdr:row>
      <xdr:rowOff>62865</xdr:rowOff>
    </xdr:to>
    <xdr:cxnSp macro="">
      <xdr:nvCxnSpPr>
        <xdr:cNvPr id="194" name="直線コネクタ 193">
          <a:extLst>
            <a:ext uri="{FF2B5EF4-FFF2-40B4-BE49-F238E27FC236}">
              <a16:creationId xmlns:a16="http://schemas.microsoft.com/office/drawing/2014/main" id="{E708D83B-F2F2-4C46-81D4-AAA1A515E621}"/>
            </a:ext>
          </a:extLst>
        </xdr:cNvPr>
        <xdr:cNvCxnSpPr/>
      </xdr:nvCxnSpPr>
      <xdr:spPr>
        <a:xfrm>
          <a:off x="2908300" y="10656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95" name="楕円 194">
          <a:extLst>
            <a:ext uri="{FF2B5EF4-FFF2-40B4-BE49-F238E27FC236}">
              <a16:creationId xmlns:a16="http://schemas.microsoft.com/office/drawing/2014/main" id="{34B81D03-CD42-4490-B546-8C03470E20FC}"/>
            </a:ext>
          </a:extLst>
        </xdr:cNvPr>
        <xdr:cNvSpPr/>
      </xdr:nvSpPr>
      <xdr:spPr>
        <a:xfrm>
          <a:off x="1968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62</xdr:row>
      <xdr:rowOff>26670</xdr:rowOff>
    </xdr:to>
    <xdr:cxnSp macro="">
      <xdr:nvCxnSpPr>
        <xdr:cNvPr id="196" name="直線コネクタ 195">
          <a:extLst>
            <a:ext uri="{FF2B5EF4-FFF2-40B4-BE49-F238E27FC236}">
              <a16:creationId xmlns:a16="http://schemas.microsoft.com/office/drawing/2014/main" id="{8B78FC94-5BD6-49E8-9FB5-130C4FD439FE}"/>
            </a:ext>
          </a:extLst>
        </xdr:cNvPr>
        <xdr:cNvCxnSpPr/>
      </xdr:nvCxnSpPr>
      <xdr:spPr>
        <a:xfrm>
          <a:off x="2019300" y="10618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73025</xdr:rowOff>
    </xdr:from>
    <xdr:to>
      <xdr:col>6</xdr:col>
      <xdr:colOff>38100</xdr:colOff>
      <xdr:row>62</xdr:row>
      <xdr:rowOff>3175</xdr:rowOff>
    </xdr:to>
    <xdr:sp macro="" textlink="">
      <xdr:nvSpPr>
        <xdr:cNvPr id="197" name="楕円 196">
          <a:extLst>
            <a:ext uri="{FF2B5EF4-FFF2-40B4-BE49-F238E27FC236}">
              <a16:creationId xmlns:a16="http://schemas.microsoft.com/office/drawing/2014/main" id="{1B595E9E-EDD6-4B7B-9415-FAA930D6C63A}"/>
            </a:ext>
          </a:extLst>
        </xdr:cNvPr>
        <xdr:cNvSpPr/>
      </xdr:nvSpPr>
      <xdr:spPr>
        <a:xfrm>
          <a:off x="1079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123825</xdr:rowOff>
    </xdr:from>
    <xdr:to>
      <xdr:col>10</xdr:col>
      <xdr:colOff>114300</xdr:colOff>
      <xdr:row>61</xdr:row>
      <xdr:rowOff>160020</xdr:rowOff>
    </xdr:to>
    <xdr:cxnSp macro="">
      <xdr:nvCxnSpPr>
        <xdr:cNvPr id="198" name="直線コネクタ 197">
          <a:extLst>
            <a:ext uri="{FF2B5EF4-FFF2-40B4-BE49-F238E27FC236}">
              <a16:creationId xmlns:a16="http://schemas.microsoft.com/office/drawing/2014/main" id="{72A77968-46C7-4944-94A6-1BECC906FB19}"/>
            </a:ext>
          </a:extLst>
        </xdr:cNvPr>
        <xdr:cNvCxnSpPr/>
      </xdr:nvCxnSpPr>
      <xdr:spPr>
        <a:xfrm>
          <a:off x="1130300" y="105822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82429990-4657-4654-B35C-D701C25FFDB2}"/>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9E53F9FF-3A00-45D0-98CE-BAD23BC26F29}"/>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A52C76CE-DB93-4B77-9E25-DC5F851F0D4B}"/>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A46C9E05-59FD-48B6-BF14-9D94BE4FD88C}"/>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104792</xdr:rowOff>
    </xdr:from>
    <xdr:ext cx="405111" cy="259045"/>
    <xdr:sp macro="" textlink="">
      <xdr:nvSpPr>
        <xdr:cNvPr id="203" name="n_1mainValue【体育館・プール】&#10;有形固定資産減価償却率">
          <a:extLst>
            <a:ext uri="{FF2B5EF4-FFF2-40B4-BE49-F238E27FC236}">
              <a16:creationId xmlns:a16="http://schemas.microsoft.com/office/drawing/2014/main" id="{CBE02DDB-88F7-477B-B91D-80FEE3A6C499}"/>
            </a:ext>
          </a:extLst>
        </xdr:cNvPr>
        <xdr:cNvSpPr txBox="1"/>
      </xdr:nvSpPr>
      <xdr:spPr>
        <a:xfrm>
          <a:off x="35820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68597</xdr:rowOff>
    </xdr:from>
    <xdr:ext cx="405111" cy="259045"/>
    <xdr:sp macro="" textlink="">
      <xdr:nvSpPr>
        <xdr:cNvPr id="204" name="n_2mainValue【体育館・プール】&#10;有形固定資産減価償却率">
          <a:extLst>
            <a:ext uri="{FF2B5EF4-FFF2-40B4-BE49-F238E27FC236}">
              <a16:creationId xmlns:a16="http://schemas.microsoft.com/office/drawing/2014/main" id="{B45DB58D-9ED0-4460-9F76-5D7EAA9326FC}"/>
            </a:ext>
          </a:extLst>
        </xdr:cNvPr>
        <xdr:cNvSpPr txBox="1"/>
      </xdr:nvSpPr>
      <xdr:spPr>
        <a:xfrm>
          <a:off x="2705744"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30497</xdr:rowOff>
    </xdr:from>
    <xdr:ext cx="405111" cy="259045"/>
    <xdr:sp macro="" textlink="">
      <xdr:nvSpPr>
        <xdr:cNvPr id="205" name="n_3mainValue【体育館・プール】&#10;有形固定資産減価償却率">
          <a:extLst>
            <a:ext uri="{FF2B5EF4-FFF2-40B4-BE49-F238E27FC236}">
              <a16:creationId xmlns:a16="http://schemas.microsoft.com/office/drawing/2014/main" id="{E3E13297-F48E-4512-B194-DDE0C8A329A3}"/>
            </a:ext>
          </a:extLst>
        </xdr:cNvPr>
        <xdr:cNvSpPr txBox="1"/>
      </xdr:nvSpPr>
      <xdr:spPr>
        <a:xfrm>
          <a:off x="1816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165752</xdr:rowOff>
    </xdr:from>
    <xdr:ext cx="405111" cy="259045"/>
    <xdr:sp macro="" textlink="">
      <xdr:nvSpPr>
        <xdr:cNvPr id="206" name="n_4mainValue【体育館・プール】&#10;有形固定資産減価償却率">
          <a:extLst>
            <a:ext uri="{FF2B5EF4-FFF2-40B4-BE49-F238E27FC236}">
              <a16:creationId xmlns:a16="http://schemas.microsoft.com/office/drawing/2014/main" id="{8E64005E-6C52-4337-AA0C-AECCEFB00642}"/>
            </a:ext>
          </a:extLst>
        </xdr:cNvPr>
        <xdr:cNvSpPr txBox="1"/>
      </xdr:nvSpPr>
      <xdr:spPr>
        <a:xfrm>
          <a:off x="9277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7CBD08F-3822-4E1D-B1C8-E3F9D40F793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93C5673-7A8D-450E-A262-6AE50BC371E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7960830-FF45-40A5-BCE2-FA3AC5E930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436993C-5EF8-4F2A-9BB6-1F41831AC80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8847645-0EB4-4014-B1E1-06EEFCC33D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4F98EAC-1D28-4DBD-AD3E-9945A6AF0F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5D455FE-281C-428B-8126-8EA2CF524B0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D1A25DE-BC55-47AF-B5CA-A7947C631B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A086014-FD19-4C11-A0ED-7B8DAE5B22F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76D5099-14F1-42EA-85FF-6C32A6C83DF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8B9EBD7-BCAD-4F01-AE12-F33C42CDF61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9E59B36-4BE1-4E9A-910B-F087292DB55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0C735C7-963C-43E6-A388-8D89345142A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3DA8BB46-D656-4C7F-A4E6-C7C89A7F81E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2EA0B69-442B-4F03-B1EA-192221E0560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4E02229-3F74-4473-875C-D60BF3375C9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D7079C5-90FC-4F4D-9431-17F852042B6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F4B5C97-1D15-4BAE-BCD5-338D0085583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E28A2DF-7743-4736-928F-805317BA2DC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92B9C28A-D807-47F1-A9B5-D92998F7AD5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896C2BF-6E14-45E4-A05A-97DC0CC2C4F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ED1302F-7563-45A9-A5FD-482BB880ADC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2D2EC39C-60CF-479C-97ED-A4E2AA439D6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F2804E6B-89DC-4A44-A6DE-7BA44B28309E}"/>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CA785F56-7588-432F-8329-25CE536B682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8F32F9FF-E961-47B3-8D78-3B6A17BD7738}"/>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31D83172-75FA-42A0-BEC2-F1E0AA420022}"/>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7689DA92-EC79-45DC-A959-68D47C74547F}"/>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47D13498-3724-4C33-B91F-66FC9C4C0716}"/>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5B1D9A27-E290-4D23-9C18-9C0F0C3B0111}"/>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54C412CA-CD29-40A3-B5B2-3737AA61947C}"/>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F813875A-41EC-4826-851D-D7243533ABAF}"/>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815717E0-8062-4734-8B36-A3FA7B07E9F6}"/>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1E0777F8-A6B9-4E1A-8951-1F662FF88C0C}"/>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79AA18C-1C43-4DC9-B7CA-1173877BABD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73081E6-9BDC-44DD-8725-50D651C1A3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8A82CA-E4A7-4E1D-89D4-DE582C4A70D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9EB4E0D-8617-4BAF-B718-AE28CE33843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290CA4-4A54-4DDE-9D17-6CA2BAE41CF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6" name="楕円 245">
          <a:extLst>
            <a:ext uri="{FF2B5EF4-FFF2-40B4-BE49-F238E27FC236}">
              <a16:creationId xmlns:a16="http://schemas.microsoft.com/office/drawing/2014/main" id="{B6A6651B-0765-4001-808A-A1A10086C0BD}"/>
            </a:ext>
          </a:extLst>
        </xdr:cNvPr>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7" name="【体育館・プール】&#10;一人当たり面積該当値テキスト">
          <a:extLst>
            <a:ext uri="{FF2B5EF4-FFF2-40B4-BE49-F238E27FC236}">
              <a16:creationId xmlns:a16="http://schemas.microsoft.com/office/drawing/2014/main" id="{BEEC1F8B-E483-4EFE-A132-FD40E8036C4D}"/>
            </a:ext>
          </a:extLst>
        </xdr:cNvPr>
        <xdr:cNvSpPr txBox="1"/>
      </xdr:nvSpPr>
      <xdr:spPr>
        <a:xfrm>
          <a:off x="105156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87630</xdr:rowOff>
    </xdr:from>
    <xdr:to>
      <xdr:col>50</xdr:col>
      <xdr:colOff>165100</xdr:colOff>
      <xdr:row>63</xdr:row>
      <xdr:rowOff>17780</xdr:rowOff>
    </xdr:to>
    <xdr:sp macro="" textlink="">
      <xdr:nvSpPr>
        <xdr:cNvPr id="248" name="楕円 247">
          <a:extLst>
            <a:ext uri="{FF2B5EF4-FFF2-40B4-BE49-F238E27FC236}">
              <a16:creationId xmlns:a16="http://schemas.microsoft.com/office/drawing/2014/main" id="{A082E886-CF72-4D7C-BD69-56B38DD5ED0D}"/>
            </a:ext>
          </a:extLst>
        </xdr:cNvPr>
        <xdr:cNvSpPr/>
      </xdr:nvSpPr>
      <xdr:spPr>
        <a:xfrm>
          <a:off x="9588500" y="1071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138430</xdr:rowOff>
    </xdr:to>
    <xdr:cxnSp macro="">
      <xdr:nvCxnSpPr>
        <xdr:cNvPr id="249" name="直線コネクタ 248">
          <a:extLst>
            <a:ext uri="{FF2B5EF4-FFF2-40B4-BE49-F238E27FC236}">
              <a16:creationId xmlns:a16="http://schemas.microsoft.com/office/drawing/2014/main" id="{DD2C8E40-E4AB-4705-A11E-E0382E15730B}"/>
            </a:ext>
          </a:extLst>
        </xdr:cNvPr>
        <xdr:cNvCxnSpPr/>
      </xdr:nvCxnSpPr>
      <xdr:spPr>
        <a:xfrm flipV="1">
          <a:off x="9639300" y="1076325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91440</xdr:rowOff>
    </xdr:from>
    <xdr:to>
      <xdr:col>46</xdr:col>
      <xdr:colOff>38100</xdr:colOff>
      <xdr:row>63</xdr:row>
      <xdr:rowOff>21590</xdr:rowOff>
    </xdr:to>
    <xdr:sp macro="" textlink="">
      <xdr:nvSpPr>
        <xdr:cNvPr id="250" name="楕円 249">
          <a:extLst>
            <a:ext uri="{FF2B5EF4-FFF2-40B4-BE49-F238E27FC236}">
              <a16:creationId xmlns:a16="http://schemas.microsoft.com/office/drawing/2014/main" id="{BBB9E1E6-A95A-4E23-BC25-CA81559B3EFB}"/>
            </a:ext>
          </a:extLst>
        </xdr:cNvPr>
        <xdr:cNvSpPr/>
      </xdr:nvSpPr>
      <xdr:spPr>
        <a:xfrm>
          <a:off x="8699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138430</xdr:rowOff>
    </xdr:from>
    <xdr:to>
      <xdr:col>50</xdr:col>
      <xdr:colOff>114300</xdr:colOff>
      <xdr:row>62</xdr:row>
      <xdr:rowOff>142240</xdr:rowOff>
    </xdr:to>
    <xdr:cxnSp macro="">
      <xdr:nvCxnSpPr>
        <xdr:cNvPr id="251" name="直線コネクタ 250">
          <a:extLst>
            <a:ext uri="{FF2B5EF4-FFF2-40B4-BE49-F238E27FC236}">
              <a16:creationId xmlns:a16="http://schemas.microsoft.com/office/drawing/2014/main" id="{4E8365E8-BF14-4EF2-98B1-F9858E66A5AD}"/>
            </a:ext>
          </a:extLst>
        </xdr:cNvPr>
        <xdr:cNvCxnSpPr/>
      </xdr:nvCxnSpPr>
      <xdr:spPr>
        <a:xfrm flipV="1">
          <a:off x="8750300" y="10768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96520</xdr:rowOff>
    </xdr:from>
    <xdr:to>
      <xdr:col>41</xdr:col>
      <xdr:colOff>101600</xdr:colOff>
      <xdr:row>63</xdr:row>
      <xdr:rowOff>26670</xdr:rowOff>
    </xdr:to>
    <xdr:sp macro="" textlink="">
      <xdr:nvSpPr>
        <xdr:cNvPr id="252" name="楕円 251">
          <a:extLst>
            <a:ext uri="{FF2B5EF4-FFF2-40B4-BE49-F238E27FC236}">
              <a16:creationId xmlns:a16="http://schemas.microsoft.com/office/drawing/2014/main" id="{C4F6A7BC-F9B0-4BD9-8D9B-317CDE1368FE}"/>
            </a:ext>
          </a:extLst>
        </xdr:cNvPr>
        <xdr:cNvSpPr/>
      </xdr:nvSpPr>
      <xdr:spPr>
        <a:xfrm>
          <a:off x="78105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142240</xdr:rowOff>
    </xdr:from>
    <xdr:to>
      <xdr:col>45</xdr:col>
      <xdr:colOff>177800</xdr:colOff>
      <xdr:row>62</xdr:row>
      <xdr:rowOff>147320</xdr:rowOff>
    </xdr:to>
    <xdr:cxnSp macro="">
      <xdr:nvCxnSpPr>
        <xdr:cNvPr id="253" name="直線コネクタ 252">
          <a:extLst>
            <a:ext uri="{FF2B5EF4-FFF2-40B4-BE49-F238E27FC236}">
              <a16:creationId xmlns:a16="http://schemas.microsoft.com/office/drawing/2014/main" id="{5F4478C5-4CF9-4FD3-85FF-5FB2EF795038}"/>
            </a:ext>
          </a:extLst>
        </xdr:cNvPr>
        <xdr:cNvCxnSpPr/>
      </xdr:nvCxnSpPr>
      <xdr:spPr>
        <a:xfrm flipV="1">
          <a:off x="7861300" y="1077214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100330</xdr:rowOff>
    </xdr:from>
    <xdr:to>
      <xdr:col>36</xdr:col>
      <xdr:colOff>165100</xdr:colOff>
      <xdr:row>63</xdr:row>
      <xdr:rowOff>30480</xdr:rowOff>
    </xdr:to>
    <xdr:sp macro="" textlink="">
      <xdr:nvSpPr>
        <xdr:cNvPr id="254" name="楕円 253">
          <a:extLst>
            <a:ext uri="{FF2B5EF4-FFF2-40B4-BE49-F238E27FC236}">
              <a16:creationId xmlns:a16="http://schemas.microsoft.com/office/drawing/2014/main" id="{835B5148-2CC8-470F-A519-10E243850F3D}"/>
            </a:ext>
          </a:extLst>
        </xdr:cNvPr>
        <xdr:cNvSpPr/>
      </xdr:nvSpPr>
      <xdr:spPr>
        <a:xfrm>
          <a:off x="6921500" y="1073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147320</xdr:rowOff>
    </xdr:from>
    <xdr:to>
      <xdr:col>41</xdr:col>
      <xdr:colOff>50800</xdr:colOff>
      <xdr:row>62</xdr:row>
      <xdr:rowOff>151130</xdr:rowOff>
    </xdr:to>
    <xdr:cxnSp macro="">
      <xdr:nvCxnSpPr>
        <xdr:cNvPr id="255" name="直線コネクタ 254">
          <a:extLst>
            <a:ext uri="{FF2B5EF4-FFF2-40B4-BE49-F238E27FC236}">
              <a16:creationId xmlns:a16="http://schemas.microsoft.com/office/drawing/2014/main" id="{4410E051-D0BA-44F9-831E-25BC88139D42}"/>
            </a:ext>
          </a:extLst>
        </xdr:cNvPr>
        <xdr:cNvCxnSpPr/>
      </xdr:nvCxnSpPr>
      <xdr:spPr>
        <a:xfrm flipV="1">
          <a:off x="6972300" y="10777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827A2697-F998-42F6-B16E-9074959066AD}"/>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B669B455-B287-43E9-BE4F-C74382516E69}"/>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6A0D9EA3-4376-4304-BE0E-6B4655006CB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2648A3AC-A5BD-4BD2-B710-B0A3658E68A4}"/>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8907</xdr:rowOff>
    </xdr:from>
    <xdr:ext cx="469744" cy="259045"/>
    <xdr:sp macro="" textlink="">
      <xdr:nvSpPr>
        <xdr:cNvPr id="260" name="n_1mainValue【体育館・プール】&#10;一人当たり面積">
          <a:extLst>
            <a:ext uri="{FF2B5EF4-FFF2-40B4-BE49-F238E27FC236}">
              <a16:creationId xmlns:a16="http://schemas.microsoft.com/office/drawing/2014/main" id="{5A532301-8D1B-4AC5-8107-38688B2162E0}"/>
            </a:ext>
          </a:extLst>
        </xdr:cNvPr>
        <xdr:cNvSpPr txBox="1"/>
      </xdr:nvSpPr>
      <xdr:spPr>
        <a:xfrm>
          <a:off x="9391727" y="1081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12717</xdr:rowOff>
    </xdr:from>
    <xdr:ext cx="469744" cy="259045"/>
    <xdr:sp macro="" textlink="">
      <xdr:nvSpPr>
        <xdr:cNvPr id="261" name="n_2mainValue【体育館・プール】&#10;一人当たり面積">
          <a:extLst>
            <a:ext uri="{FF2B5EF4-FFF2-40B4-BE49-F238E27FC236}">
              <a16:creationId xmlns:a16="http://schemas.microsoft.com/office/drawing/2014/main" id="{64862F97-5581-4285-B191-5F6130769650}"/>
            </a:ext>
          </a:extLst>
        </xdr:cNvPr>
        <xdr:cNvSpPr txBox="1"/>
      </xdr:nvSpPr>
      <xdr:spPr>
        <a:xfrm>
          <a:off x="8515427"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17797</xdr:rowOff>
    </xdr:from>
    <xdr:ext cx="469744" cy="259045"/>
    <xdr:sp macro="" textlink="">
      <xdr:nvSpPr>
        <xdr:cNvPr id="262" name="n_3mainValue【体育館・プール】&#10;一人当たり面積">
          <a:extLst>
            <a:ext uri="{FF2B5EF4-FFF2-40B4-BE49-F238E27FC236}">
              <a16:creationId xmlns:a16="http://schemas.microsoft.com/office/drawing/2014/main" id="{C3AB8C93-2DD9-46C3-B526-8823C4437B8D}"/>
            </a:ext>
          </a:extLst>
        </xdr:cNvPr>
        <xdr:cNvSpPr txBox="1"/>
      </xdr:nvSpPr>
      <xdr:spPr>
        <a:xfrm>
          <a:off x="7626427" y="1081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21607</xdr:rowOff>
    </xdr:from>
    <xdr:ext cx="469744" cy="259045"/>
    <xdr:sp macro="" textlink="">
      <xdr:nvSpPr>
        <xdr:cNvPr id="263" name="n_4mainValue【体育館・プール】&#10;一人当たり面積">
          <a:extLst>
            <a:ext uri="{FF2B5EF4-FFF2-40B4-BE49-F238E27FC236}">
              <a16:creationId xmlns:a16="http://schemas.microsoft.com/office/drawing/2014/main" id="{BB7F33AE-FC29-45C8-AC8D-350D2233B0B7}"/>
            </a:ext>
          </a:extLst>
        </xdr:cNvPr>
        <xdr:cNvSpPr txBox="1"/>
      </xdr:nvSpPr>
      <xdr:spPr>
        <a:xfrm>
          <a:off x="6737427" y="1082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8DAF7A4-9277-47D0-973E-58CBBA2FDCB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844CF75-A042-42A3-937F-A39925BF9B8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C2CBF4C-EEF1-482C-ACE8-BE48C1D879A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D12697C-D17A-4F4F-A474-6662E45843C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894847B-270A-4CCE-82A1-F570B4541C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CBF6250-9638-4FA2-B0DA-0F1C643282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E0341F5-A9ED-43BB-A566-BDBFD78EC0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B05D31C-823C-4452-BE49-31C3C0DE83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472C7BC-8BC0-454E-B57C-54B4004A64B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FB977FA-AC86-4196-B48D-F8E64BFFDCF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FFED212-5669-47C3-A221-55B53C031D2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B6FCB35-760D-467C-97FB-0E9C2EB4180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7DA5C6A-691C-474F-B273-D18F695976D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A7133D0-E9AB-45EE-83FE-75A5DDD60C9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E48BFB2-0A11-4E38-A74B-D9054C49E7E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0382353-390C-459D-A0EA-E53D410811A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6E2D301-BD39-40FA-823D-7A1AB4A2A5F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9BAB618-9AAF-4F9A-B8FC-782D14F3CC2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7D56B6D-25F1-4F8E-B54E-CFDC2B737E7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5B89F2E-B5F7-4626-90FC-15DA17B27C5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714F6B7-A21F-49D6-BD5E-C8D523978B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D4C6919-4541-40CA-9B60-A0A694D4EF9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27B8C2B-DA2D-4EA9-AD6A-885D7893BE2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3564CB3-4C6C-4063-8183-7B81AE35D26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6C6F58F-FC09-450E-8A78-19F6F59E4A8B}"/>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C97A8ECB-A6F0-47D4-80DC-314FC8210EF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23DB315-8293-4773-80FB-E5DCB53A629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3F2B12F-3BAD-4636-A5C4-A309E107677C}"/>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0292A166-1482-4C44-AE8F-029F49EB6622}"/>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52F1EE6-6CD7-4354-A3FA-D25076534281}"/>
            </a:ext>
          </a:extLst>
        </xdr:cNvPr>
        <xdr:cNvSpPr txBox="1"/>
      </xdr:nvSpPr>
      <xdr:spPr>
        <a:xfrm>
          <a:off x="4673600" y="14022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5E714973-CA9A-4B37-A320-B1B3F3AA560B}"/>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018A82C-8BD2-4237-BAC7-4E007637BDA5}"/>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75B7042F-ECEB-44AD-BBA4-8A4ED83F0C14}"/>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43B40E0A-DA30-43F9-A9C1-AD7032AF12ED}"/>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30EEE1A5-D7B4-4172-9CBF-980833A09E6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9A4AE56-B0DF-4553-9921-ECB1CEEB12E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8731D30-B8C9-4721-9B21-97F984D1086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EBFC8AD-BB64-40D2-B066-2E904231A3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C22D245-CDA0-4CF0-9D85-6B008BD5077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406EDAB-99E3-4572-AFE0-F5F8D043DA2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304" name="楕円 303">
          <a:extLst>
            <a:ext uri="{FF2B5EF4-FFF2-40B4-BE49-F238E27FC236}">
              <a16:creationId xmlns:a16="http://schemas.microsoft.com/office/drawing/2014/main" id="{4749D533-05D1-4F4B-8830-004264061DEF}"/>
            </a:ext>
          </a:extLst>
        </xdr:cNvPr>
        <xdr:cNvSpPr/>
      </xdr:nvSpPr>
      <xdr:spPr>
        <a:xfrm>
          <a:off x="45847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154957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9F7CF5F-9C0B-40F0-BCB1-0A75D87F8DF5}"/>
            </a:ext>
          </a:extLst>
        </xdr:cNvPr>
        <xdr:cNvSpPr txBox="1"/>
      </xdr:nvSpPr>
      <xdr:spPr>
        <a:xfrm>
          <a:off x="4673600"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133986</xdr:rowOff>
    </xdr:from>
    <xdr:to>
      <xdr:col>20</xdr:col>
      <xdr:colOff>38100</xdr:colOff>
      <xdr:row>82</xdr:row>
      <xdr:rowOff>64136</xdr:rowOff>
    </xdr:to>
    <xdr:sp macro="" textlink="">
      <xdr:nvSpPr>
        <xdr:cNvPr id="306" name="楕円 305">
          <a:extLst>
            <a:ext uri="{FF2B5EF4-FFF2-40B4-BE49-F238E27FC236}">
              <a16:creationId xmlns:a16="http://schemas.microsoft.com/office/drawing/2014/main" id="{10A1E62D-B1E7-4F46-A263-F470CE18EFD3}"/>
            </a:ext>
          </a:extLst>
        </xdr:cNvPr>
        <xdr:cNvSpPr/>
      </xdr:nvSpPr>
      <xdr:spPr>
        <a:xfrm>
          <a:off x="3746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xdr:rowOff>
    </xdr:from>
    <xdr:to>
      <xdr:col>24</xdr:col>
      <xdr:colOff>63500</xdr:colOff>
      <xdr:row>82</xdr:row>
      <xdr:rowOff>13336</xdr:rowOff>
    </xdr:to>
    <xdr:cxnSp macro="">
      <xdr:nvCxnSpPr>
        <xdr:cNvPr id="307" name="直線コネクタ 306">
          <a:extLst>
            <a:ext uri="{FF2B5EF4-FFF2-40B4-BE49-F238E27FC236}">
              <a16:creationId xmlns:a16="http://schemas.microsoft.com/office/drawing/2014/main" id="{06F0F575-A17A-4741-9867-E3D17E783C3C}"/>
            </a:ext>
          </a:extLst>
        </xdr:cNvPr>
        <xdr:cNvCxnSpPr/>
      </xdr:nvCxnSpPr>
      <xdr:spPr>
        <a:xfrm flipV="1">
          <a:off x="3797300" y="1407033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88264</xdr:rowOff>
    </xdr:from>
    <xdr:to>
      <xdr:col>15</xdr:col>
      <xdr:colOff>101600</xdr:colOff>
      <xdr:row>82</xdr:row>
      <xdr:rowOff>18414</xdr:rowOff>
    </xdr:to>
    <xdr:sp macro="" textlink="">
      <xdr:nvSpPr>
        <xdr:cNvPr id="308" name="楕円 307">
          <a:extLst>
            <a:ext uri="{FF2B5EF4-FFF2-40B4-BE49-F238E27FC236}">
              <a16:creationId xmlns:a16="http://schemas.microsoft.com/office/drawing/2014/main" id="{1996806C-29A2-48A6-9839-9EB427EFF41D}"/>
            </a:ext>
          </a:extLst>
        </xdr:cNvPr>
        <xdr:cNvSpPr/>
      </xdr:nvSpPr>
      <xdr:spPr>
        <a:xfrm>
          <a:off x="2857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139064</xdr:rowOff>
    </xdr:from>
    <xdr:to>
      <xdr:col>19</xdr:col>
      <xdr:colOff>177800</xdr:colOff>
      <xdr:row>82</xdr:row>
      <xdr:rowOff>13336</xdr:rowOff>
    </xdr:to>
    <xdr:cxnSp macro="">
      <xdr:nvCxnSpPr>
        <xdr:cNvPr id="309" name="直線コネクタ 308">
          <a:extLst>
            <a:ext uri="{FF2B5EF4-FFF2-40B4-BE49-F238E27FC236}">
              <a16:creationId xmlns:a16="http://schemas.microsoft.com/office/drawing/2014/main" id="{614ED5C8-19FE-445D-BDAF-256328621A8B}"/>
            </a:ext>
          </a:extLst>
        </xdr:cNvPr>
        <xdr:cNvCxnSpPr/>
      </xdr:nvCxnSpPr>
      <xdr:spPr>
        <a:xfrm>
          <a:off x="2908300" y="140265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40639</xdr:rowOff>
    </xdr:from>
    <xdr:to>
      <xdr:col>10</xdr:col>
      <xdr:colOff>165100</xdr:colOff>
      <xdr:row>81</xdr:row>
      <xdr:rowOff>142239</xdr:rowOff>
    </xdr:to>
    <xdr:sp macro="" textlink="">
      <xdr:nvSpPr>
        <xdr:cNvPr id="310" name="楕円 309">
          <a:extLst>
            <a:ext uri="{FF2B5EF4-FFF2-40B4-BE49-F238E27FC236}">
              <a16:creationId xmlns:a16="http://schemas.microsoft.com/office/drawing/2014/main" id="{E1DCE3D7-538F-4C8F-B4C8-68802BC68E53}"/>
            </a:ext>
          </a:extLst>
        </xdr:cNvPr>
        <xdr:cNvSpPr/>
      </xdr:nvSpPr>
      <xdr:spPr>
        <a:xfrm>
          <a:off x="19685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91439</xdr:rowOff>
    </xdr:from>
    <xdr:to>
      <xdr:col>15</xdr:col>
      <xdr:colOff>50800</xdr:colOff>
      <xdr:row>81</xdr:row>
      <xdr:rowOff>139064</xdr:rowOff>
    </xdr:to>
    <xdr:cxnSp macro="">
      <xdr:nvCxnSpPr>
        <xdr:cNvPr id="311" name="直線コネクタ 310">
          <a:extLst>
            <a:ext uri="{FF2B5EF4-FFF2-40B4-BE49-F238E27FC236}">
              <a16:creationId xmlns:a16="http://schemas.microsoft.com/office/drawing/2014/main" id="{F40F5807-157E-4968-8F2C-9EC7E969FBC7}"/>
            </a:ext>
          </a:extLst>
        </xdr:cNvPr>
        <xdr:cNvCxnSpPr/>
      </xdr:nvCxnSpPr>
      <xdr:spPr>
        <a:xfrm>
          <a:off x="2019300" y="139788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137795</xdr:rowOff>
    </xdr:from>
    <xdr:to>
      <xdr:col>6</xdr:col>
      <xdr:colOff>38100</xdr:colOff>
      <xdr:row>82</xdr:row>
      <xdr:rowOff>67945</xdr:rowOff>
    </xdr:to>
    <xdr:sp macro="" textlink="">
      <xdr:nvSpPr>
        <xdr:cNvPr id="312" name="楕円 311">
          <a:extLst>
            <a:ext uri="{FF2B5EF4-FFF2-40B4-BE49-F238E27FC236}">
              <a16:creationId xmlns:a16="http://schemas.microsoft.com/office/drawing/2014/main" id="{5F5A3DC2-F351-44BA-8F03-11AF11F7ECF1}"/>
            </a:ext>
          </a:extLst>
        </xdr:cNvPr>
        <xdr:cNvSpPr/>
      </xdr:nvSpPr>
      <xdr:spPr>
        <a:xfrm>
          <a:off x="1079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91439</xdr:rowOff>
    </xdr:from>
    <xdr:to>
      <xdr:col>10</xdr:col>
      <xdr:colOff>114300</xdr:colOff>
      <xdr:row>82</xdr:row>
      <xdr:rowOff>17145</xdr:rowOff>
    </xdr:to>
    <xdr:cxnSp macro="">
      <xdr:nvCxnSpPr>
        <xdr:cNvPr id="313" name="直線コネクタ 312">
          <a:extLst>
            <a:ext uri="{FF2B5EF4-FFF2-40B4-BE49-F238E27FC236}">
              <a16:creationId xmlns:a16="http://schemas.microsoft.com/office/drawing/2014/main" id="{9127AD0D-9114-4E19-A931-E5FA8101EAC4}"/>
            </a:ext>
          </a:extLst>
        </xdr:cNvPr>
        <xdr:cNvCxnSpPr/>
      </xdr:nvCxnSpPr>
      <xdr:spPr>
        <a:xfrm flipV="1">
          <a:off x="1130300" y="13978889"/>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608DF414-D760-4C90-9BDF-105C002E007C}"/>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2BEB90BD-C286-4AB6-A1D1-26B79615CAE2}"/>
            </a:ext>
          </a:extLst>
        </xdr:cNvPr>
        <xdr:cNvSpPr txBox="1"/>
      </xdr:nvSpPr>
      <xdr:spPr>
        <a:xfrm>
          <a:off x="2705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9EEF8B3D-8E3F-44B0-81FD-A54ECCFD7E5C}"/>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82F71744-6C1F-45A4-99FE-15C216D9AA54}"/>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55263</xdr:rowOff>
    </xdr:from>
    <xdr:ext cx="405111" cy="259045"/>
    <xdr:sp macro="" textlink="">
      <xdr:nvSpPr>
        <xdr:cNvPr id="318" name="n_1mainValue【福祉施設】&#10;有形固定資産減価償却率">
          <a:extLst>
            <a:ext uri="{FF2B5EF4-FFF2-40B4-BE49-F238E27FC236}">
              <a16:creationId xmlns:a16="http://schemas.microsoft.com/office/drawing/2014/main" id="{7E7498B9-D8F6-4DEF-A6D5-5649A5B057E6}"/>
            </a:ext>
          </a:extLst>
        </xdr:cNvPr>
        <xdr:cNvSpPr txBox="1"/>
      </xdr:nvSpPr>
      <xdr:spPr>
        <a:xfrm>
          <a:off x="35820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34941</xdr:rowOff>
    </xdr:from>
    <xdr:ext cx="405111" cy="259045"/>
    <xdr:sp macro="" textlink="">
      <xdr:nvSpPr>
        <xdr:cNvPr id="319" name="n_2mainValue【福祉施設】&#10;有形固定資産減価償却率">
          <a:extLst>
            <a:ext uri="{FF2B5EF4-FFF2-40B4-BE49-F238E27FC236}">
              <a16:creationId xmlns:a16="http://schemas.microsoft.com/office/drawing/2014/main" id="{EF68F2A8-AB57-4027-8BB0-A9D8A5BAB494}"/>
            </a:ext>
          </a:extLst>
        </xdr:cNvPr>
        <xdr:cNvSpPr txBox="1"/>
      </xdr:nvSpPr>
      <xdr:spPr>
        <a:xfrm>
          <a:off x="2705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158766</xdr:rowOff>
    </xdr:from>
    <xdr:ext cx="405111" cy="259045"/>
    <xdr:sp macro="" textlink="">
      <xdr:nvSpPr>
        <xdr:cNvPr id="320" name="n_3mainValue【福祉施設】&#10;有形固定資産減価償却率">
          <a:extLst>
            <a:ext uri="{FF2B5EF4-FFF2-40B4-BE49-F238E27FC236}">
              <a16:creationId xmlns:a16="http://schemas.microsoft.com/office/drawing/2014/main" id="{5FDC4B2B-E30E-4522-9A6E-34838283B40B}"/>
            </a:ext>
          </a:extLst>
        </xdr:cNvPr>
        <xdr:cNvSpPr txBox="1"/>
      </xdr:nvSpPr>
      <xdr:spPr>
        <a:xfrm>
          <a:off x="1816744"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21" name="n_4mainValue【福祉施設】&#10;有形固定資産減価償却率">
          <a:extLst>
            <a:ext uri="{FF2B5EF4-FFF2-40B4-BE49-F238E27FC236}">
              <a16:creationId xmlns:a16="http://schemas.microsoft.com/office/drawing/2014/main" id="{90FD65E0-4F43-4330-A123-DCE3C023F5E5}"/>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2149881-5622-4BC8-BB35-FCA5F93C3B0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7EBEC92-79ED-4F53-A84C-3C577DFADB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3174E10-9C90-43F6-8C48-DDBBA3FB3CF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490C1D0-70DD-45D3-B3C3-54EE1FD73CD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F6B51BA-F469-4355-AD8C-B170EE4033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AB23360-0BF0-4693-B962-0FAE3723E8F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4A68305-C42B-4EA9-B7EF-F2096D41779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553BB10-1249-49D5-B429-E95E87CD869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1D92FDA-774F-4D58-B429-F2D2EFC229D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AC419C3-BD83-4E1C-9E1D-1DCB1D4E64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7F3AC5B5-B315-4C7B-BB6B-62B326CB7F8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A5BF5FE7-BBE6-4110-9D47-0A3540E998E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6316F867-0691-409B-9550-A79A81AFFB5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6B58FC82-A7B3-4A6F-8B8F-8CB5A50B0D1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4953046A-78B4-4D99-951C-FF6CEDA7AD4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95E6BBA0-6BAE-47E0-A63E-2AC4427A7FA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F9DEF6F7-35DC-487C-BE5F-C5B3422D16E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D72A307-A09C-4A71-BB60-413C6847EB8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9798B3E-DF72-4E65-A285-F5FD9A19487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BCF3672-2689-41A4-9636-C0F255A0B43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56EE44AF-DDE2-43ED-943B-CCA0377A3B0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8365DEC0-E7E3-4A24-A42D-8CD2B9AC0DA1}"/>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16665801-A01A-42AC-8770-533088E50B4F}"/>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8E09C626-19CA-4D68-A7C8-8572657F74AD}"/>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8087B8D2-735F-4DD3-91BC-48FE9311DAED}"/>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740386F8-166D-4704-B862-823AA38CE00E}"/>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7C1E9188-0C40-4E27-BBDF-9980751BEBAA}"/>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F1ED1430-B7DA-4918-91CC-FF3DC916A51D}"/>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D8B6A202-47CF-4B3C-8A3E-791A910218AF}"/>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AC4138D0-2A9E-4963-9775-EA40D79E82B8}"/>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D9BC8CF0-F8B2-4B3E-8227-82216E480237}"/>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1822E573-89FA-4A1D-9215-871281001795}"/>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557F276-A24C-4377-995D-D06D356435F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028E8E4-5130-4CF5-AC71-CBD93BCCC3E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7050AA1-E856-4269-8048-ED4BA1FA107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0BA39D3-03ED-4659-8EFB-78088DE7373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8AE65EA-354F-4CAF-B871-508E58CEB75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149606</xdr:rowOff>
    </xdr:from>
    <xdr:to>
      <xdr:col>55</xdr:col>
      <xdr:colOff>50800</xdr:colOff>
      <xdr:row>83</xdr:row>
      <xdr:rowOff>79756</xdr:rowOff>
    </xdr:to>
    <xdr:sp macro="" textlink="">
      <xdr:nvSpPr>
        <xdr:cNvPr id="359" name="楕円 358">
          <a:extLst>
            <a:ext uri="{FF2B5EF4-FFF2-40B4-BE49-F238E27FC236}">
              <a16:creationId xmlns:a16="http://schemas.microsoft.com/office/drawing/2014/main" id="{E232ACD3-1B5E-4871-B389-198D4C581B68}"/>
            </a:ext>
          </a:extLst>
        </xdr:cNvPr>
        <xdr:cNvSpPr/>
      </xdr:nvSpPr>
      <xdr:spPr>
        <a:xfrm>
          <a:off x="10426700" y="142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1033</xdr:rowOff>
    </xdr:from>
    <xdr:ext cx="469744" cy="259045"/>
    <xdr:sp macro="" textlink="">
      <xdr:nvSpPr>
        <xdr:cNvPr id="360" name="【福祉施設】&#10;一人当たり面積該当値テキスト">
          <a:extLst>
            <a:ext uri="{FF2B5EF4-FFF2-40B4-BE49-F238E27FC236}">
              <a16:creationId xmlns:a16="http://schemas.microsoft.com/office/drawing/2014/main" id="{AAE17169-D78D-45D0-8C4F-550949EB0B65}"/>
            </a:ext>
          </a:extLst>
        </xdr:cNvPr>
        <xdr:cNvSpPr txBox="1"/>
      </xdr:nvSpPr>
      <xdr:spPr>
        <a:xfrm>
          <a:off x="10515600" y="1405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158750</xdr:rowOff>
    </xdr:from>
    <xdr:to>
      <xdr:col>50</xdr:col>
      <xdr:colOff>165100</xdr:colOff>
      <xdr:row>83</xdr:row>
      <xdr:rowOff>88900</xdr:rowOff>
    </xdr:to>
    <xdr:sp macro="" textlink="">
      <xdr:nvSpPr>
        <xdr:cNvPr id="361" name="楕円 360">
          <a:extLst>
            <a:ext uri="{FF2B5EF4-FFF2-40B4-BE49-F238E27FC236}">
              <a16:creationId xmlns:a16="http://schemas.microsoft.com/office/drawing/2014/main" id="{EE6191F5-1EF4-4781-B9D1-DC2B4328BB32}"/>
            </a:ext>
          </a:extLst>
        </xdr:cNvPr>
        <xdr:cNvSpPr/>
      </xdr:nvSpPr>
      <xdr:spPr>
        <a:xfrm>
          <a:off x="9588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28956</xdr:rowOff>
    </xdr:from>
    <xdr:to>
      <xdr:col>55</xdr:col>
      <xdr:colOff>0</xdr:colOff>
      <xdr:row>83</xdr:row>
      <xdr:rowOff>38100</xdr:rowOff>
    </xdr:to>
    <xdr:cxnSp macro="">
      <xdr:nvCxnSpPr>
        <xdr:cNvPr id="362" name="直線コネクタ 361">
          <a:extLst>
            <a:ext uri="{FF2B5EF4-FFF2-40B4-BE49-F238E27FC236}">
              <a16:creationId xmlns:a16="http://schemas.microsoft.com/office/drawing/2014/main" id="{F90F696A-B559-4C40-A62D-74A0E6201CAB}"/>
            </a:ext>
          </a:extLst>
        </xdr:cNvPr>
        <xdr:cNvCxnSpPr/>
      </xdr:nvCxnSpPr>
      <xdr:spPr>
        <a:xfrm flipV="1">
          <a:off x="9639300" y="1425930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167894</xdr:rowOff>
    </xdr:from>
    <xdr:to>
      <xdr:col>46</xdr:col>
      <xdr:colOff>38100</xdr:colOff>
      <xdr:row>83</xdr:row>
      <xdr:rowOff>98044</xdr:rowOff>
    </xdr:to>
    <xdr:sp macro="" textlink="">
      <xdr:nvSpPr>
        <xdr:cNvPr id="363" name="楕円 362">
          <a:extLst>
            <a:ext uri="{FF2B5EF4-FFF2-40B4-BE49-F238E27FC236}">
              <a16:creationId xmlns:a16="http://schemas.microsoft.com/office/drawing/2014/main" id="{AB511B9B-75C4-47A8-9299-580E9A10C852}"/>
            </a:ext>
          </a:extLst>
        </xdr:cNvPr>
        <xdr:cNvSpPr/>
      </xdr:nvSpPr>
      <xdr:spPr>
        <a:xfrm>
          <a:off x="8699500" y="1422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38100</xdr:rowOff>
    </xdr:from>
    <xdr:to>
      <xdr:col>50</xdr:col>
      <xdr:colOff>114300</xdr:colOff>
      <xdr:row>83</xdr:row>
      <xdr:rowOff>47244</xdr:rowOff>
    </xdr:to>
    <xdr:cxnSp macro="">
      <xdr:nvCxnSpPr>
        <xdr:cNvPr id="364" name="直線コネクタ 363">
          <a:extLst>
            <a:ext uri="{FF2B5EF4-FFF2-40B4-BE49-F238E27FC236}">
              <a16:creationId xmlns:a16="http://schemas.microsoft.com/office/drawing/2014/main" id="{0D589B7F-63AD-4545-B4ED-41294C37639D}"/>
            </a:ext>
          </a:extLst>
        </xdr:cNvPr>
        <xdr:cNvCxnSpPr/>
      </xdr:nvCxnSpPr>
      <xdr:spPr>
        <a:xfrm flipV="1">
          <a:off x="8750300" y="1426845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3302</xdr:rowOff>
    </xdr:from>
    <xdr:to>
      <xdr:col>41</xdr:col>
      <xdr:colOff>101600</xdr:colOff>
      <xdr:row>83</xdr:row>
      <xdr:rowOff>104902</xdr:rowOff>
    </xdr:to>
    <xdr:sp macro="" textlink="">
      <xdr:nvSpPr>
        <xdr:cNvPr id="365" name="楕円 364">
          <a:extLst>
            <a:ext uri="{FF2B5EF4-FFF2-40B4-BE49-F238E27FC236}">
              <a16:creationId xmlns:a16="http://schemas.microsoft.com/office/drawing/2014/main" id="{C11BBC0B-FF7F-46BF-9729-12310C240C92}"/>
            </a:ext>
          </a:extLst>
        </xdr:cNvPr>
        <xdr:cNvSpPr/>
      </xdr:nvSpPr>
      <xdr:spPr>
        <a:xfrm>
          <a:off x="7810500" y="142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47244</xdr:rowOff>
    </xdr:from>
    <xdr:to>
      <xdr:col>45</xdr:col>
      <xdr:colOff>177800</xdr:colOff>
      <xdr:row>83</xdr:row>
      <xdr:rowOff>54102</xdr:rowOff>
    </xdr:to>
    <xdr:cxnSp macro="">
      <xdr:nvCxnSpPr>
        <xdr:cNvPr id="366" name="直線コネクタ 365">
          <a:extLst>
            <a:ext uri="{FF2B5EF4-FFF2-40B4-BE49-F238E27FC236}">
              <a16:creationId xmlns:a16="http://schemas.microsoft.com/office/drawing/2014/main" id="{045E144A-87E4-4AA0-85CF-1E090D8B7116}"/>
            </a:ext>
          </a:extLst>
        </xdr:cNvPr>
        <xdr:cNvCxnSpPr/>
      </xdr:nvCxnSpPr>
      <xdr:spPr>
        <a:xfrm flipV="1">
          <a:off x="7861300" y="142775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12446</xdr:rowOff>
    </xdr:from>
    <xdr:to>
      <xdr:col>36</xdr:col>
      <xdr:colOff>165100</xdr:colOff>
      <xdr:row>83</xdr:row>
      <xdr:rowOff>114046</xdr:rowOff>
    </xdr:to>
    <xdr:sp macro="" textlink="">
      <xdr:nvSpPr>
        <xdr:cNvPr id="367" name="楕円 366">
          <a:extLst>
            <a:ext uri="{FF2B5EF4-FFF2-40B4-BE49-F238E27FC236}">
              <a16:creationId xmlns:a16="http://schemas.microsoft.com/office/drawing/2014/main" id="{40B2C859-614A-4E5D-991E-A784D03BB8C8}"/>
            </a:ext>
          </a:extLst>
        </xdr:cNvPr>
        <xdr:cNvSpPr/>
      </xdr:nvSpPr>
      <xdr:spPr>
        <a:xfrm>
          <a:off x="6921500" y="1424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54102</xdr:rowOff>
    </xdr:from>
    <xdr:to>
      <xdr:col>41</xdr:col>
      <xdr:colOff>50800</xdr:colOff>
      <xdr:row>83</xdr:row>
      <xdr:rowOff>63246</xdr:rowOff>
    </xdr:to>
    <xdr:cxnSp macro="">
      <xdr:nvCxnSpPr>
        <xdr:cNvPr id="368" name="直線コネクタ 367">
          <a:extLst>
            <a:ext uri="{FF2B5EF4-FFF2-40B4-BE49-F238E27FC236}">
              <a16:creationId xmlns:a16="http://schemas.microsoft.com/office/drawing/2014/main" id="{CFDD51DD-5EA1-4342-91F7-54B4D5066B2E}"/>
            </a:ext>
          </a:extLst>
        </xdr:cNvPr>
        <xdr:cNvCxnSpPr/>
      </xdr:nvCxnSpPr>
      <xdr:spPr>
        <a:xfrm flipV="1">
          <a:off x="6972300" y="14284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85E6F3D5-7F7D-4737-93A6-B39C85C4202E}"/>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97DD643E-9028-49B2-A18B-B096665CF653}"/>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32957D64-577F-4810-9C9B-4B4236E9CE0A}"/>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082B94BC-4F0E-4A98-BA35-4F586C981213}"/>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105427</xdr:rowOff>
    </xdr:from>
    <xdr:ext cx="469744" cy="259045"/>
    <xdr:sp macro="" textlink="">
      <xdr:nvSpPr>
        <xdr:cNvPr id="373" name="n_1mainValue【福祉施設】&#10;一人当たり面積">
          <a:extLst>
            <a:ext uri="{FF2B5EF4-FFF2-40B4-BE49-F238E27FC236}">
              <a16:creationId xmlns:a16="http://schemas.microsoft.com/office/drawing/2014/main" id="{5C35BB7B-094B-40EB-B3B1-D6218119297C}"/>
            </a:ext>
          </a:extLst>
        </xdr:cNvPr>
        <xdr:cNvSpPr txBox="1"/>
      </xdr:nvSpPr>
      <xdr:spPr>
        <a:xfrm>
          <a:off x="93917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114571</xdr:rowOff>
    </xdr:from>
    <xdr:ext cx="469744" cy="259045"/>
    <xdr:sp macro="" textlink="">
      <xdr:nvSpPr>
        <xdr:cNvPr id="374" name="n_2mainValue【福祉施設】&#10;一人当たり面積">
          <a:extLst>
            <a:ext uri="{FF2B5EF4-FFF2-40B4-BE49-F238E27FC236}">
              <a16:creationId xmlns:a16="http://schemas.microsoft.com/office/drawing/2014/main" id="{18852072-4332-4600-B399-518A1FBD70A6}"/>
            </a:ext>
          </a:extLst>
        </xdr:cNvPr>
        <xdr:cNvSpPr txBox="1"/>
      </xdr:nvSpPr>
      <xdr:spPr>
        <a:xfrm>
          <a:off x="8515427" y="1400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121429</xdr:rowOff>
    </xdr:from>
    <xdr:ext cx="469744" cy="259045"/>
    <xdr:sp macro="" textlink="">
      <xdr:nvSpPr>
        <xdr:cNvPr id="375" name="n_3mainValue【福祉施設】&#10;一人当たり面積">
          <a:extLst>
            <a:ext uri="{FF2B5EF4-FFF2-40B4-BE49-F238E27FC236}">
              <a16:creationId xmlns:a16="http://schemas.microsoft.com/office/drawing/2014/main" id="{5F5D23E2-5F35-450C-AE93-26CD2A4649C8}"/>
            </a:ext>
          </a:extLst>
        </xdr:cNvPr>
        <xdr:cNvSpPr txBox="1"/>
      </xdr:nvSpPr>
      <xdr:spPr>
        <a:xfrm>
          <a:off x="7626427" y="140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130573</xdr:rowOff>
    </xdr:from>
    <xdr:ext cx="469744" cy="259045"/>
    <xdr:sp macro="" textlink="">
      <xdr:nvSpPr>
        <xdr:cNvPr id="376" name="n_4mainValue【福祉施設】&#10;一人当たり面積">
          <a:extLst>
            <a:ext uri="{FF2B5EF4-FFF2-40B4-BE49-F238E27FC236}">
              <a16:creationId xmlns:a16="http://schemas.microsoft.com/office/drawing/2014/main" id="{407F365C-09A5-40AF-953A-627A493E409B}"/>
            </a:ext>
          </a:extLst>
        </xdr:cNvPr>
        <xdr:cNvSpPr txBox="1"/>
      </xdr:nvSpPr>
      <xdr:spPr>
        <a:xfrm>
          <a:off x="6737427" y="1401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93AD7C4-72AA-42DC-B0C8-AF84D84CF1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F8B9A5E-CADF-4B02-848C-4A0F2E3AEAA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60FDF2C-6D32-489F-9E2A-4050E01181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EDA2C60-AB68-4536-B774-86B52CD25FA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FAF5E4F-F25B-455C-AD90-F5416AB718E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08A51BF-073A-490C-A172-76BABC8C5F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19E09FFE-B5EA-4C52-84D6-31F9A071552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775CD58-0D93-49F3-848E-3CD4DC0CCC3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1EAA2EF-A13D-42FD-B87F-3ED35256DE5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41BEC93C-4F34-4736-80BD-1C3F8BFFAB5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760FAB57-846B-4A19-9712-42C0CF91182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38B42529-6A70-49FA-8D72-6582E16B618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CE56FBA8-860C-49B0-AF4B-2A93BA968EC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E78B7E17-ACB8-4AEB-85F3-628ABC97360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1156F129-9310-4BAC-9C6C-AE12C187DD9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2DDF4BD4-86C0-40F7-99C4-21D92D384B3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500BD516-06FE-49BA-BB7B-D4135A3A191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3D652F92-8042-4DBA-B2A6-95A9BC7D9A6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E4E2E230-7032-474F-A3D4-0F78C0A36CE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65533FA6-F1CE-4B4B-A576-FB0D49A68FA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A6996B97-0E77-4353-B108-41192806D46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E0EC6CE-BA00-41DE-903F-CB549395963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D6A1E1AF-51DA-4BDA-9183-31EAABB7081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F6BD60C7-598A-4334-AC11-8A4997B97ED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4CCF9F61-0CC1-41AF-A561-B1A31B09E3C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DA8B6A43-9008-4043-82BB-00B28E91C32E}"/>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9D0DD8A7-4AC0-442B-98E5-E0BB3037FE7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14FC032-D20F-4E3B-B5FD-490DBB4E49A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1225445-8730-4033-9ABB-1350A900E0AB}"/>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E42E5B11-99BE-47A0-AA10-C5CBC61BC834}"/>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6FED48DA-E7C8-4D25-A2E8-C083485A20CA}"/>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6050719E-A161-4A6D-ABB0-F8A109A0F8B9}"/>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BFE3F9AA-EE07-4762-9929-CF958E64EDD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3C088965-05F5-4ACA-99C8-2CAA205DA8E9}"/>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68FDA5FD-52D9-4DF3-9864-B5BC811D11E1}"/>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28077B90-68AD-4962-A3BD-A29AF0931F65}"/>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6A61DE6-3EE6-458A-8693-E56B6F831BF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3A7622E-1352-4304-B653-98F1BCA10FF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A2E101C-00F6-43AB-895F-E3F1276F2DA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197F835-8654-4D20-8727-62E4AA2B2F9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B70A9D3-F759-44E2-9ADF-12EBDC3C1D7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134801</xdr:rowOff>
    </xdr:from>
    <xdr:to>
      <xdr:col>24</xdr:col>
      <xdr:colOff>114300</xdr:colOff>
      <xdr:row>106</xdr:row>
      <xdr:rowOff>64951</xdr:rowOff>
    </xdr:to>
    <xdr:sp macro="" textlink="">
      <xdr:nvSpPr>
        <xdr:cNvPr id="418" name="楕円 417">
          <a:extLst>
            <a:ext uri="{FF2B5EF4-FFF2-40B4-BE49-F238E27FC236}">
              <a16:creationId xmlns:a16="http://schemas.microsoft.com/office/drawing/2014/main" id="{8763A209-6D3C-4A5D-BD53-FDE13273E1C3}"/>
            </a:ext>
          </a:extLst>
        </xdr:cNvPr>
        <xdr:cNvSpPr/>
      </xdr:nvSpPr>
      <xdr:spPr>
        <a:xfrm>
          <a:off x="45847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113228</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4AB6DC4C-D35F-4181-8379-B84D440BADDB}"/>
            </a:ext>
          </a:extLst>
        </xdr:cNvPr>
        <xdr:cNvSpPr txBox="1"/>
      </xdr:nvSpPr>
      <xdr:spPr>
        <a:xfrm>
          <a:off x="4673600"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133169</xdr:rowOff>
    </xdr:from>
    <xdr:to>
      <xdr:col>20</xdr:col>
      <xdr:colOff>38100</xdr:colOff>
      <xdr:row>106</xdr:row>
      <xdr:rowOff>63319</xdr:rowOff>
    </xdr:to>
    <xdr:sp macro="" textlink="">
      <xdr:nvSpPr>
        <xdr:cNvPr id="420" name="楕円 419">
          <a:extLst>
            <a:ext uri="{FF2B5EF4-FFF2-40B4-BE49-F238E27FC236}">
              <a16:creationId xmlns:a16="http://schemas.microsoft.com/office/drawing/2014/main" id="{15A20AED-DF80-4DF3-8242-3E050896599B}"/>
            </a:ext>
          </a:extLst>
        </xdr:cNvPr>
        <xdr:cNvSpPr/>
      </xdr:nvSpPr>
      <xdr:spPr>
        <a:xfrm>
          <a:off x="3746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12519</xdr:rowOff>
    </xdr:from>
    <xdr:to>
      <xdr:col>24</xdr:col>
      <xdr:colOff>63500</xdr:colOff>
      <xdr:row>106</xdr:row>
      <xdr:rowOff>14151</xdr:rowOff>
    </xdr:to>
    <xdr:cxnSp macro="">
      <xdr:nvCxnSpPr>
        <xdr:cNvPr id="421" name="直線コネクタ 420">
          <a:extLst>
            <a:ext uri="{FF2B5EF4-FFF2-40B4-BE49-F238E27FC236}">
              <a16:creationId xmlns:a16="http://schemas.microsoft.com/office/drawing/2014/main" id="{78893A6C-09C0-433B-B047-575ADFC2C24E}"/>
            </a:ext>
          </a:extLst>
        </xdr:cNvPr>
        <xdr:cNvCxnSpPr/>
      </xdr:nvCxnSpPr>
      <xdr:spPr>
        <a:xfrm>
          <a:off x="3797300" y="1818621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95613</xdr:rowOff>
    </xdr:from>
    <xdr:to>
      <xdr:col>15</xdr:col>
      <xdr:colOff>101600</xdr:colOff>
      <xdr:row>106</xdr:row>
      <xdr:rowOff>25763</xdr:rowOff>
    </xdr:to>
    <xdr:sp macro="" textlink="">
      <xdr:nvSpPr>
        <xdr:cNvPr id="422" name="楕円 421">
          <a:extLst>
            <a:ext uri="{FF2B5EF4-FFF2-40B4-BE49-F238E27FC236}">
              <a16:creationId xmlns:a16="http://schemas.microsoft.com/office/drawing/2014/main" id="{30C7C688-7D31-4395-86EF-C1A7551FA2CD}"/>
            </a:ext>
          </a:extLst>
        </xdr:cNvPr>
        <xdr:cNvSpPr/>
      </xdr:nvSpPr>
      <xdr:spPr>
        <a:xfrm>
          <a:off x="2857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146413</xdr:rowOff>
    </xdr:from>
    <xdr:to>
      <xdr:col>19</xdr:col>
      <xdr:colOff>177800</xdr:colOff>
      <xdr:row>106</xdr:row>
      <xdr:rowOff>12519</xdr:rowOff>
    </xdr:to>
    <xdr:cxnSp macro="">
      <xdr:nvCxnSpPr>
        <xdr:cNvPr id="423" name="直線コネクタ 422">
          <a:extLst>
            <a:ext uri="{FF2B5EF4-FFF2-40B4-BE49-F238E27FC236}">
              <a16:creationId xmlns:a16="http://schemas.microsoft.com/office/drawing/2014/main" id="{0BD3CC91-AD22-412A-87D5-A1D4C10A1316}"/>
            </a:ext>
          </a:extLst>
        </xdr:cNvPr>
        <xdr:cNvCxnSpPr/>
      </xdr:nvCxnSpPr>
      <xdr:spPr>
        <a:xfrm>
          <a:off x="2908300" y="181486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24" name="楕円 423">
          <a:extLst>
            <a:ext uri="{FF2B5EF4-FFF2-40B4-BE49-F238E27FC236}">
              <a16:creationId xmlns:a16="http://schemas.microsoft.com/office/drawing/2014/main" id="{136ABBF7-FE88-48CD-9CF4-AE1DCC714645}"/>
            </a:ext>
          </a:extLst>
        </xdr:cNvPr>
        <xdr:cNvSpPr/>
      </xdr:nvSpPr>
      <xdr:spPr>
        <a:xfrm>
          <a:off x="19685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128451</xdr:rowOff>
    </xdr:from>
    <xdr:to>
      <xdr:col>15</xdr:col>
      <xdr:colOff>50800</xdr:colOff>
      <xdr:row>105</xdr:row>
      <xdr:rowOff>146413</xdr:rowOff>
    </xdr:to>
    <xdr:cxnSp macro="">
      <xdr:nvCxnSpPr>
        <xdr:cNvPr id="425" name="直線コネクタ 424">
          <a:extLst>
            <a:ext uri="{FF2B5EF4-FFF2-40B4-BE49-F238E27FC236}">
              <a16:creationId xmlns:a16="http://schemas.microsoft.com/office/drawing/2014/main" id="{2A30AC4A-C13F-4446-8A3F-9531651B5DB7}"/>
            </a:ext>
          </a:extLst>
        </xdr:cNvPr>
        <xdr:cNvCxnSpPr/>
      </xdr:nvCxnSpPr>
      <xdr:spPr>
        <a:xfrm>
          <a:off x="2019300" y="181307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64588</xdr:rowOff>
    </xdr:from>
    <xdr:to>
      <xdr:col>6</xdr:col>
      <xdr:colOff>38100</xdr:colOff>
      <xdr:row>105</xdr:row>
      <xdr:rowOff>166188</xdr:rowOff>
    </xdr:to>
    <xdr:sp macro="" textlink="">
      <xdr:nvSpPr>
        <xdr:cNvPr id="426" name="楕円 425">
          <a:extLst>
            <a:ext uri="{FF2B5EF4-FFF2-40B4-BE49-F238E27FC236}">
              <a16:creationId xmlns:a16="http://schemas.microsoft.com/office/drawing/2014/main" id="{6F58D994-B50E-418E-AB3A-826A9D1E0C84}"/>
            </a:ext>
          </a:extLst>
        </xdr:cNvPr>
        <xdr:cNvSpPr/>
      </xdr:nvSpPr>
      <xdr:spPr>
        <a:xfrm>
          <a:off x="10795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115388</xdr:rowOff>
    </xdr:from>
    <xdr:to>
      <xdr:col>10</xdr:col>
      <xdr:colOff>114300</xdr:colOff>
      <xdr:row>105</xdr:row>
      <xdr:rowOff>128451</xdr:rowOff>
    </xdr:to>
    <xdr:cxnSp macro="">
      <xdr:nvCxnSpPr>
        <xdr:cNvPr id="427" name="直線コネクタ 426">
          <a:extLst>
            <a:ext uri="{FF2B5EF4-FFF2-40B4-BE49-F238E27FC236}">
              <a16:creationId xmlns:a16="http://schemas.microsoft.com/office/drawing/2014/main" id="{F173EFE8-B893-4D99-BFC6-10214F137292}"/>
            </a:ext>
          </a:extLst>
        </xdr:cNvPr>
        <xdr:cNvCxnSpPr/>
      </xdr:nvCxnSpPr>
      <xdr:spPr>
        <a:xfrm>
          <a:off x="1130300" y="1811763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6347350E-CC69-46ED-ADAC-B3583CFE693E}"/>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FFDBD86D-D9AE-42B2-8BA0-B2CC7D0375B6}"/>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0845FFBF-49A9-4D1D-AECD-2626DBFB2226}"/>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C762B25D-0363-4FC7-9749-00B672C46BED}"/>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54446</xdr:rowOff>
    </xdr:from>
    <xdr:ext cx="405111" cy="259045"/>
    <xdr:sp macro="" textlink="">
      <xdr:nvSpPr>
        <xdr:cNvPr id="432" name="n_1mainValue【市民会館】&#10;有形固定資産減価償却率">
          <a:extLst>
            <a:ext uri="{FF2B5EF4-FFF2-40B4-BE49-F238E27FC236}">
              <a16:creationId xmlns:a16="http://schemas.microsoft.com/office/drawing/2014/main" id="{5A391B3E-0913-4EA2-B6EF-DA0C146CDC3E}"/>
            </a:ext>
          </a:extLst>
        </xdr:cNvPr>
        <xdr:cNvSpPr txBox="1"/>
      </xdr:nvSpPr>
      <xdr:spPr>
        <a:xfrm>
          <a:off x="35820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16890</xdr:rowOff>
    </xdr:from>
    <xdr:ext cx="405111" cy="259045"/>
    <xdr:sp macro="" textlink="">
      <xdr:nvSpPr>
        <xdr:cNvPr id="433" name="n_2mainValue【市民会館】&#10;有形固定資産減価償却率">
          <a:extLst>
            <a:ext uri="{FF2B5EF4-FFF2-40B4-BE49-F238E27FC236}">
              <a16:creationId xmlns:a16="http://schemas.microsoft.com/office/drawing/2014/main" id="{0608B032-ADA9-4F66-BC67-AEC355A6F981}"/>
            </a:ext>
          </a:extLst>
        </xdr:cNvPr>
        <xdr:cNvSpPr txBox="1"/>
      </xdr:nvSpPr>
      <xdr:spPr>
        <a:xfrm>
          <a:off x="2705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4" name="n_3mainValue【市民会館】&#10;有形固定資産減価償却率">
          <a:extLst>
            <a:ext uri="{FF2B5EF4-FFF2-40B4-BE49-F238E27FC236}">
              <a16:creationId xmlns:a16="http://schemas.microsoft.com/office/drawing/2014/main" id="{743F1CB6-665E-454C-9D66-921FB84369E3}"/>
            </a:ext>
          </a:extLst>
        </xdr:cNvPr>
        <xdr:cNvSpPr txBox="1"/>
      </xdr:nvSpPr>
      <xdr:spPr>
        <a:xfrm>
          <a:off x="1816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157315</xdr:rowOff>
    </xdr:from>
    <xdr:ext cx="405111" cy="259045"/>
    <xdr:sp macro="" textlink="">
      <xdr:nvSpPr>
        <xdr:cNvPr id="435" name="n_4mainValue【市民会館】&#10;有形固定資産減価償却率">
          <a:extLst>
            <a:ext uri="{FF2B5EF4-FFF2-40B4-BE49-F238E27FC236}">
              <a16:creationId xmlns:a16="http://schemas.microsoft.com/office/drawing/2014/main" id="{4B4010C9-A48E-4F64-86A8-3FC3F4CD4C5F}"/>
            </a:ext>
          </a:extLst>
        </xdr:cNvPr>
        <xdr:cNvSpPr txBox="1"/>
      </xdr:nvSpPr>
      <xdr:spPr>
        <a:xfrm>
          <a:off x="927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26D0B3EB-90EF-4B2C-9CBE-DB518173BBF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DC19C6E4-C588-4AD6-ACA8-8CC1D558135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B37C56A3-5C3F-4223-808E-C383F8D483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B93002B0-D1A4-4F79-8B35-4CA8DCACA8B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4EC725D4-0CB1-4DFB-93F6-9F77BCD87A3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75013DED-F707-4089-A390-3BF19656144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E604FE42-8780-4383-8BED-F661FE26613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D6334CB8-9CDF-4C13-B7D0-B9C7B7585F8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A07BF8BA-22A4-42A5-B2B0-A1778149E17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6F0A4BD0-2A85-4127-845F-BF684DB86DE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C82A5CF0-36B9-432C-B891-B8DB6BEC823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6D1B9FCC-8876-405B-99BC-AC996E199C6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5387F96-D454-439E-8828-736AEF97389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D57436CF-4D5C-4E84-A88B-3BA3AC95FA2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68F232C1-1DED-4CE2-876F-642426EE0A6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DFF7E5E2-1246-4FFF-A7DB-9ACC8AFBCA2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49C01BD8-7D96-447B-883B-81517725034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87A5B297-4579-4AC6-B15C-CDD3E7B13A8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F566484A-0BE5-4CF2-BC1A-A5ED8CD6EE5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B7B8BE5B-2BD4-4912-AF80-C04200E3446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C1DF579-A7FD-418D-B09E-D071EF3368B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C8FE53E6-A977-42CC-879D-535B97F48DC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9F715771-F608-4AEF-A54F-F814CA1C7A7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6DD401C9-E505-4B61-B942-A1F2F7E82117}"/>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F5D57458-98DE-4D15-8DB0-D715B396F787}"/>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31168420-8C9B-4479-88D0-5C9841273D5F}"/>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83F7ECBB-AFEF-4609-B1F5-F5515192F4D1}"/>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4AC6ED2B-130D-4240-8808-6BE35A529AA2}"/>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C2B9349D-8CFA-4C6C-878B-2DBD8E741208}"/>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9D7F4257-CBB8-4114-94EA-8377547B67FF}"/>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DFC6A3D-7CB4-45D0-95C6-05D52B8A3841}"/>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78AEE0E2-C5AA-40F8-8662-CE62BF276E19}"/>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BB148E91-47A5-4713-A2E4-7A2EC5CFF6C5}"/>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E9D99E6F-D408-4A95-8F9E-D912F6D5148D}"/>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50CC764-2159-4465-B2C5-94B51A88219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20A56C5-BFAE-4F86-9877-6DA2AF54793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0DFA808-D13C-43BA-BCDB-B704AC3F57B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51CEB84-C6A4-48B6-9F1C-8552FFB5CAE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BCE51-3936-4F70-A3F9-D03B4081FCB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475" name="楕円 474">
          <a:extLst>
            <a:ext uri="{FF2B5EF4-FFF2-40B4-BE49-F238E27FC236}">
              <a16:creationId xmlns:a16="http://schemas.microsoft.com/office/drawing/2014/main" id="{D8050D2C-B3CD-4291-A1DC-C5211ED7E304}"/>
            </a:ext>
          </a:extLst>
        </xdr:cNvPr>
        <xdr:cNvSpPr/>
      </xdr:nvSpPr>
      <xdr:spPr>
        <a:xfrm>
          <a:off x="10426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116857</xdr:rowOff>
    </xdr:from>
    <xdr:ext cx="469744" cy="259045"/>
    <xdr:sp macro="" textlink="">
      <xdr:nvSpPr>
        <xdr:cNvPr id="476" name="【市民会館】&#10;一人当たり面積該当値テキスト">
          <a:extLst>
            <a:ext uri="{FF2B5EF4-FFF2-40B4-BE49-F238E27FC236}">
              <a16:creationId xmlns:a16="http://schemas.microsoft.com/office/drawing/2014/main" id="{D27BEDF7-5FC3-4AB5-8C27-97C348362386}"/>
            </a:ext>
          </a:extLst>
        </xdr:cNvPr>
        <xdr:cNvSpPr txBox="1"/>
      </xdr:nvSpPr>
      <xdr:spPr>
        <a:xfrm>
          <a:off x="10515600"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109220</xdr:rowOff>
    </xdr:from>
    <xdr:to>
      <xdr:col>50</xdr:col>
      <xdr:colOff>165100</xdr:colOff>
      <xdr:row>104</xdr:row>
      <xdr:rowOff>39370</xdr:rowOff>
    </xdr:to>
    <xdr:sp macro="" textlink="">
      <xdr:nvSpPr>
        <xdr:cNvPr id="477" name="楕円 476">
          <a:extLst>
            <a:ext uri="{FF2B5EF4-FFF2-40B4-BE49-F238E27FC236}">
              <a16:creationId xmlns:a16="http://schemas.microsoft.com/office/drawing/2014/main" id="{EE18C082-99F2-4888-819B-BBBE3D99D474}"/>
            </a:ext>
          </a:extLst>
        </xdr:cNvPr>
        <xdr:cNvSpPr/>
      </xdr:nvSpPr>
      <xdr:spPr>
        <a:xfrm>
          <a:off x="9588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144780</xdr:rowOff>
    </xdr:from>
    <xdr:to>
      <xdr:col>55</xdr:col>
      <xdr:colOff>0</xdr:colOff>
      <xdr:row>103</xdr:row>
      <xdr:rowOff>160020</xdr:rowOff>
    </xdr:to>
    <xdr:cxnSp macro="">
      <xdr:nvCxnSpPr>
        <xdr:cNvPr id="478" name="直線コネクタ 477">
          <a:extLst>
            <a:ext uri="{FF2B5EF4-FFF2-40B4-BE49-F238E27FC236}">
              <a16:creationId xmlns:a16="http://schemas.microsoft.com/office/drawing/2014/main" id="{E9E9733B-398C-4085-9A6B-68B66F1B3CD2}"/>
            </a:ext>
          </a:extLst>
        </xdr:cNvPr>
        <xdr:cNvCxnSpPr/>
      </xdr:nvCxnSpPr>
      <xdr:spPr>
        <a:xfrm flipV="1">
          <a:off x="9639300" y="178041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120650</xdr:rowOff>
    </xdr:from>
    <xdr:to>
      <xdr:col>46</xdr:col>
      <xdr:colOff>38100</xdr:colOff>
      <xdr:row>104</xdr:row>
      <xdr:rowOff>50800</xdr:rowOff>
    </xdr:to>
    <xdr:sp macro="" textlink="">
      <xdr:nvSpPr>
        <xdr:cNvPr id="479" name="楕円 478">
          <a:extLst>
            <a:ext uri="{FF2B5EF4-FFF2-40B4-BE49-F238E27FC236}">
              <a16:creationId xmlns:a16="http://schemas.microsoft.com/office/drawing/2014/main" id="{03DC781A-48FD-4A83-93A0-0BAEED9F69AF}"/>
            </a:ext>
          </a:extLst>
        </xdr:cNvPr>
        <xdr:cNvSpPr/>
      </xdr:nvSpPr>
      <xdr:spPr>
        <a:xfrm>
          <a:off x="8699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160020</xdr:rowOff>
    </xdr:from>
    <xdr:to>
      <xdr:col>50</xdr:col>
      <xdr:colOff>114300</xdr:colOff>
      <xdr:row>104</xdr:row>
      <xdr:rowOff>0</xdr:rowOff>
    </xdr:to>
    <xdr:cxnSp macro="">
      <xdr:nvCxnSpPr>
        <xdr:cNvPr id="480" name="直線コネクタ 479">
          <a:extLst>
            <a:ext uri="{FF2B5EF4-FFF2-40B4-BE49-F238E27FC236}">
              <a16:creationId xmlns:a16="http://schemas.microsoft.com/office/drawing/2014/main" id="{A5011998-50A8-4567-95BE-D1C724BCB866}"/>
            </a:ext>
          </a:extLst>
        </xdr:cNvPr>
        <xdr:cNvCxnSpPr/>
      </xdr:nvCxnSpPr>
      <xdr:spPr>
        <a:xfrm flipV="1">
          <a:off x="8750300" y="17819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133986</xdr:rowOff>
    </xdr:from>
    <xdr:to>
      <xdr:col>41</xdr:col>
      <xdr:colOff>101600</xdr:colOff>
      <xdr:row>104</xdr:row>
      <xdr:rowOff>64136</xdr:rowOff>
    </xdr:to>
    <xdr:sp macro="" textlink="">
      <xdr:nvSpPr>
        <xdr:cNvPr id="481" name="楕円 480">
          <a:extLst>
            <a:ext uri="{FF2B5EF4-FFF2-40B4-BE49-F238E27FC236}">
              <a16:creationId xmlns:a16="http://schemas.microsoft.com/office/drawing/2014/main" id="{73C9D3C5-02DC-457B-A18F-A16D71C95F1D}"/>
            </a:ext>
          </a:extLst>
        </xdr:cNvPr>
        <xdr:cNvSpPr/>
      </xdr:nvSpPr>
      <xdr:spPr>
        <a:xfrm>
          <a:off x="78105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0</xdr:rowOff>
    </xdr:from>
    <xdr:to>
      <xdr:col>45</xdr:col>
      <xdr:colOff>177800</xdr:colOff>
      <xdr:row>104</xdr:row>
      <xdr:rowOff>13336</xdr:rowOff>
    </xdr:to>
    <xdr:cxnSp macro="">
      <xdr:nvCxnSpPr>
        <xdr:cNvPr id="482" name="直線コネクタ 481">
          <a:extLst>
            <a:ext uri="{FF2B5EF4-FFF2-40B4-BE49-F238E27FC236}">
              <a16:creationId xmlns:a16="http://schemas.microsoft.com/office/drawing/2014/main" id="{3B46CDB3-8EEA-4FE3-8B31-C09F92B5BC02}"/>
            </a:ext>
          </a:extLst>
        </xdr:cNvPr>
        <xdr:cNvCxnSpPr/>
      </xdr:nvCxnSpPr>
      <xdr:spPr>
        <a:xfrm flipV="1">
          <a:off x="7861300" y="1783080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147320</xdr:rowOff>
    </xdr:from>
    <xdr:to>
      <xdr:col>36</xdr:col>
      <xdr:colOff>165100</xdr:colOff>
      <xdr:row>104</xdr:row>
      <xdr:rowOff>77470</xdr:rowOff>
    </xdr:to>
    <xdr:sp macro="" textlink="">
      <xdr:nvSpPr>
        <xdr:cNvPr id="483" name="楕円 482">
          <a:extLst>
            <a:ext uri="{FF2B5EF4-FFF2-40B4-BE49-F238E27FC236}">
              <a16:creationId xmlns:a16="http://schemas.microsoft.com/office/drawing/2014/main" id="{CF175BDD-7D48-4EA8-932C-6F5CD35DD4E9}"/>
            </a:ext>
          </a:extLst>
        </xdr:cNvPr>
        <xdr:cNvSpPr/>
      </xdr:nvSpPr>
      <xdr:spPr>
        <a:xfrm>
          <a:off x="69215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13336</xdr:rowOff>
    </xdr:from>
    <xdr:to>
      <xdr:col>41</xdr:col>
      <xdr:colOff>50800</xdr:colOff>
      <xdr:row>104</xdr:row>
      <xdr:rowOff>26670</xdr:rowOff>
    </xdr:to>
    <xdr:cxnSp macro="">
      <xdr:nvCxnSpPr>
        <xdr:cNvPr id="484" name="直線コネクタ 483">
          <a:extLst>
            <a:ext uri="{FF2B5EF4-FFF2-40B4-BE49-F238E27FC236}">
              <a16:creationId xmlns:a16="http://schemas.microsoft.com/office/drawing/2014/main" id="{E8234D45-4237-47CA-BC83-F3261095AA16}"/>
            </a:ext>
          </a:extLst>
        </xdr:cNvPr>
        <xdr:cNvCxnSpPr/>
      </xdr:nvCxnSpPr>
      <xdr:spPr>
        <a:xfrm flipV="1">
          <a:off x="6972300" y="178441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2FDE30F9-4822-4AFD-8A84-DAB100260A71}"/>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96D27CD6-7A96-4727-9B30-D3B68D0ACFE5}"/>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79EF0597-39A5-4D09-A96E-2A0D7CE8CFFE}"/>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CE33FE44-09C6-4380-966D-7F139853E8C7}"/>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55897</xdr:rowOff>
    </xdr:from>
    <xdr:ext cx="469744" cy="259045"/>
    <xdr:sp macro="" textlink="">
      <xdr:nvSpPr>
        <xdr:cNvPr id="489" name="n_1mainValue【市民会館】&#10;一人当たり面積">
          <a:extLst>
            <a:ext uri="{FF2B5EF4-FFF2-40B4-BE49-F238E27FC236}">
              <a16:creationId xmlns:a16="http://schemas.microsoft.com/office/drawing/2014/main" id="{03D9C47B-21DF-42D4-8385-67FFE54388EF}"/>
            </a:ext>
          </a:extLst>
        </xdr:cNvPr>
        <xdr:cNvSpPr txBox="1"/>
      </xdr:nvSpPr>
      <xdr:spPr>
        <a:xfrm>
          <a:off x="9391727" y="1754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67327</xdr:rowOff>
    </xdr:from>
    <xdr:ext cx="469744" cy="259045"/>
    <xdr:sp macro="" textlink="">
      <xdr:nvSpPr>
        <xdr:cNvPr id="490" name="n_2mainValue【市民会館】&#10;一人当たり面積">
          <a:extLst>
            <a:ext uri="{FF2B5EF4-FFF2-40B4-BE49-F238E27FC236}">
              <a16:creationId xmlns:a16="http://schemas.microsoft.com/office/drawing/2014/main" id="{1DCB16EA-5B82-44A7-9F07-02D1C70B6D77}"/>
            </a:ext>
          </a:extLst>
        </xdr:cNvPr>
        <xdr:cNvSpPr txBox="1"/>
      </xdr:nvSpPr>
      <xdr:spPr>
        <a:xfrm>
          <a:off x="85154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80663</xdr:rowOff>
    </xdr:from>
    <xdr:ext cx="469744" cy="259045"/>
    <xdr:sp macro="" textlink="">
      <xdr:nvSpPr>
        <xdr:cNvPr id="491" name="n_3mainValue【市民会館】&#10;一人当たり面積">
          <a:extLst>
            <a:ext uri="{FF2B5EF4-FFF2-40B4-BE49-F238E27FC236}">
              <a16:creationId xmlns:a16="http://schemas.microsoft.com/office/drawing/2014/main" id="{FA873B7D-B59B-442B-81DC-5D5EE1C98B59}"/>
            </a:ext>
          </a:extLst>
        </xdr:cNvPr>
        <xdr:cNvSpPr txBox="1"/>
      </xdr:nvSpPr>
      <xdr:spPr>
        <a:xfrm>
          <a:off x="76264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93997</xdr:rowOff>
    </xdr:from>
    <xdr:ext cx="469744" cy="259045"/>
    <xdr:sp macro="" textlink="">
      <xdr:nvSpPr>
        <xdr:cNvPr id="492" name="n_4mainValue【市民会館】&#10;一人当たり面積">
          <a:extLst>
            <a:ext uri="{FF2B5EF4-FFF2-40B4-BE49-F238E27FC236}">
              <a16:creationId xmlns:a16="http://schemas.microsoft.com/office/drawing/2014/main" id="{D6115607-8B8B-4ABB-BFEA-733AA495625F}"/>
            </a:ext>
          </a:extLst>
        </xdr:cNvPr>
        <xdr:cNvSpPr txBox="1"/>
      </xdr:nvSpPr>
      <xdr:spPr>
        <a:xfrm>
          <a:off x="6737427" y="1758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44CC36A-6DFE-41DD-A1CA-A577EC841A2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5C8EBD2C-0F34-4D45-860C-3A26EC8779B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A2C76586-13C1-4342-B028-5C50C98AAF3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6B9F9ACD-3ECC-4B48-9298-12829606A66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8404005-14BA-4BF3-894C-4B0C8310F42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652084A1-212C-4E7F-B001-EDB8F4C9904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4022AC82-7591-4954-91B2-97121411AB4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FF63181D-1E51-4492-A152-A387DA7A5CC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88F667A3-48F0-4F24-99C6-C7B2AD292BD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25838661-57B1-4DF9-BDA2-50172303A59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583130C8-ABED-4E7A-BCD7-425662AA392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A7A130E1-8BD9-4E29-A571-E52A048140D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90B9101B-25B8-451B-93BB-7DA85B60E51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5C72AC51-3373-459A-B376-F48C5F03A2A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D6E5A21A-416E-46A0-BFB2-F85B6F1CC15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C801FF91-BC89-4411-97A4-2B95F114F2C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28BE1AA0-3155-4575-8F80-4893556EA7C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FFFC400A-1490-410A-88CD-050DDB626CD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5B97933A-1A6B-453A-A99B-E05944D4183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42735AEC-1822-4920-BE74-B82E4D3DB3D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82352F99-F889-41C6-B67C-4BE52E677DA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12C46872-3FE2-4E0A-93EB-350263E219D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48415206-6D9F-43CA-83E4-14DAF1239DE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4BEE2C70-47EA-46C0-8679-12F7D1B49B5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A0777FE-BEBA-4470-9D31-8AF68EE613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8C1DAF63-3DD2-4B41-BD07-8D7280F24498}"/>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A2FF37CD-7FA1-4D00-855E-0F8D33B86421}"/>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30E1B93A-DE36-4653-A4A3-228CB45F6A09}"/>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58C807DC-EBF4-4F2F-BDE1-40D0F43F5B5D}"/>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EA398A57-19FD-429B-AD71-3475F3C7456D}"/>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D33EC7D-9796-495A-A7B5-AEB1274F69C5}"/>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CF04B18D-8C0F-433B-A681-3E5F02ED93EA}"/>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DF3421B1-FFCD-4084-B9F5-F40EE807192A}"/>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B53ABB79-2809-4D88-AA41-31203946AB94}"/>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6C493B22-8A16-49BA-AB60-CE3BDB03CAB6}"/>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1F3C8FD1-A97F-48E1-8750-1282EE498F61}"/>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13E4086-25B8-4B98-B829-34B15931215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E5B6E78-4E34-40EB-B4BF-FF7730D8E45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F7C5B8E-0E79-4008-97D7-6F1583EEB6F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CA1AB02-D633-49B8-B688-7E767F5CB16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E67A760-9125-4A81-80CA-BFEACD62BD8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93980</xdr:rowOff>
    </xdr:from>
    <xdr:to>
      <xdr:col>85</xdr:col>
      <xdr:colOff>177800</xdr:colOff>
      <xdr:row>41</xdr:row>
      <xdr:rowOff>24130</xdr:rowOff>
    </xdr:to>
    <xdr:sp macro="" textlink="">
      <xdr:nvSpPr>
        <xdr:cNvPr id="534" name="楕円 533">
          <a:extLst>
            <a:ext uri="{FF2B5EF4-FFF2-40B4-BE49-F238E27FC236}">
              <a16:creationId xmlns:a16="http://schemas.microsoft.com/office/drawing/2014/main" id="{EA5DC460-D881-49AB-AAA4-149A3E155962}"/>
            </a:ext>
          </a:extLst>
        </xdr:cNvPr>
        <xdr:cNvSpPr/>
      </xdr:nvSpPr>
      <xdr:spPr>
        <a:xfrm>
          <a:off x="16268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72407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25A42671-1FAC-4C0E-A4D6-FBBBBB8584CA}"/>
            </a:ext>
          </a:extLst>
        </xdr:cNvPr>
        <xdr:cNvSpPr txBox="1"/>
      </xdr:nvSpPr>
      <xdr:spPr>
        <a:xfrm>
          <a:off x="16357600"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69487</xdr:rowOff>
    </xdr:from>
    <xdr:to>
      <xdr:col>81</xdr:col>
      <xdr:colOff>101600</xdr:colOff>
      <xdr:row>40</xdr:row>
      <xdr:rowOff>171087</xdr:rowOff>
    </xdr:to>
    <xdr:sp macro="" textlink="">
      <xdr:nvSpPr>
        <xdr:cNvPr id="536" name="楕円 535">
          <a:extLst>
            <a:ext uri="{FF2B5EF4-FFF2-40B4-BE49-F238E27FC236}">
              <a16:creationId xmlns:a16="http://schemas.microsoft.com/office/drawing/2014/main" id="{1AC2D5E8-1FC3-49C6-8ED8-843587326667}"/>
            </a:ext>
          </a:extLst>
        </xdr:cNvPr>
        <xdr:cNvSpPr/>
      </xdr:nvSpPr>
      <xdr:spPr>
        <a:xfrm>
          <a:off x="15430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120287</xdr:rowOff>
    </xdr:from>
    <xdr:to>
      <xdr:col>85</xdr:col>
      <xdr:colOff>127000</xdr:colOff>
      <xdr:row>40</xdr:row>
      <xdr:rowOff>144780</xdr:rowOff>
    </xdr:to>
    <xdr:cxnSp macro="">
      <xdr:nvCxnSpPr>
        <xdr:cNvPr id="537" name="直線コネクタ 536">
          <a:extLst>
            <a:ext uri="{FF2B5EF4-FFF2-40B4-BE49-F238E27FC236}">
              <a16:creationId xmlns:a16="http://schemas.microsoft.com/office/drawing/2014/main" id="{7AD11E63-6D47-45EC-8603-6E0E162D9A8C}"/>
            </a:ext>
          </a:extLst>
        </xdr:cNvPr>
        <xdr:cNvCxnSpPr/>
      </xdr:nvCxnSpPr>
      <xdr:spPr>
        <a:xfrm>
          <a:off x="15481300" y="697828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46627</xdr:rowOff>
    </xdr:from>
    <xdr:to>
      <xdr:col>76</xdr:col>
      <xdr:colOff>165100</xdr:colOff>
      <xdr:row>40</xdr:row>
      <xdr:rowOff>148227</xdr:rowOff>
    </xdr:to>
    <xdr:sp macro="" textlink="">
      <xdr:nvSpPr>
        <xdr:cNvPr id="538" name="楕円 537">
          <a:extLst>
            <a:ext uri="{FF2B5EF4-FFF2-40B4-BE49-F238E27FC236}">
              <a16:creationId xmlns:a16="http://schemas.microsoft.com/office/drawing/2014/main" id="{A3D9C07B-29DA-4C42-A07C-68E582AFB82D}"/>
            </a:ext>
          </a:extLst>
        </xdr:cNvPr>
        <xdr:cNvSpPr/>
      </xdr:nvSpPr>
      <xdr:spPr>
        <a:xfrm>
          <a:off x="14541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97427</xdr:rowOff>
    </xdr:from>
    <xdr:to>
      <xdr:col>81</xdr:col>
      <xdr:colOff>50800</xdr:colOff>
      <xdr:row>40</xdr:row>
      <xdr:rowOff>120287</xdr:rowOff>
    </xdr:to>
    <xdr:cxnSp macro="">
      <xdr:nvCxnSpPr>
        <xdr:cNvPr id="539" name="直線コネクタ 538">
          <a:extLst>
            <a:ext uri="{FF2B5EF4-FFF2-40B4-BE49-F238E27FC236}">
              <a16:creationId xmlns:a16="http://schemas.microsoft.com/office/drawing/2014/main" id="{FD168C9A-0068-418F-96CA-5475F74F8435}"/>
            </a:ext>
          </a:extLst>
        </xdr:cNvPr>
        <xdr:cNvCxnSpPr/>
      </xdr:nvCxnSpPr>
      <xdr:spPr>
        <a:xfrm>
          <a:off x="14592300" y="695542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67854</xdr:rowOff>
    </xdr:from>
    <xdr:to>
      <xdr:col>72</xdr:col>
      <xdr:colOff>38100</xdr:colOff>
      <xdr:row>39</xdr:row>
      <xdr:rowOff>169454</xdr:rowOff>
    </xdr:to>
    <xdr:sp macro="" textlink="">
      <xdr:nvSpPr>
        <xdr:cNvPr id="540" name="楕円 539">
          <a:extLst>
            <a:ext uri="{FF2B5EF4-FFF2-40B4-BE49-F238E27FC236}">
              <a16:creationId xmlns:a16="http://schemas.microsoft.com/office/drawing/2014/main" id="{CAD8D51E-F137-4A1F-82FF-AFD99DDF2CD1}"/>
            </a:ext>
          </a:extLst>
        </xdr:cNvPr>
        <xdr:cNvSpPr/>
      </xdr:nvSpPr>
      <xdr:spPr>
        <a:xfrm>
          <a:off x="13652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118654</xdr:rowOff>
    </xdr:from>
    <xdr:to>
      <xdr:col>76</xdr:col>
      <xdr:colOff>114300</xdr:colOff>
      <xdr:row>40</xdr:row>
      <xdr:rowOff>97427</xdr:rowOff>
    </xdr:to>
    <xdr:cxnSp macro="">
      <xdr:nvCxnSpPr>
        <xdr:cNvPr id="541" name="直線コネクタ 540">
          <a:extLst>
            <a:ext uri="{FF2B5EF4-FFF2-40B4-BE49-F238E27FC236}">
              <a16:creationId xmlns:a16="http://schemas.microsoft.com/office/drawing/2014/main" id="{055D976B-F205-4B02-A6E2-4E99EA2B9F5D}"/>
            </a:ext>
          </a:extLst>
        </xdr:cNvPr>
        <xdr:cNvCxnSpPr/>
      </xdr:nvCxnSpPr>
      <xdr:spPr>
        <a:xfrm>
          <a:off x="13703300" y="6805204"/>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164193</xdr:rowOff>
    </xdr:from>
    <xdr:to>
      <xdr:col>67</xdr:col>
      <xdr:colOff>101600</xdr:colOff>
      <xdr:row>40</xdr:row>
      <xdr:rowOff>94343</xdr:rowOff>
    </xdr:to>
    <xdr:sp macro="" textlink="">
      <xdr:nvSpPr>
        <xdr:cNvPr id="542" name="楕円 541">
          <a:extLst>
            <a:ext uri="{FF2B5EF4-FFF2-40B4-BE49-F238E27FC236}">
              <a16:creationId xmlns:a16="http://schemas.microsoft.com/office/drawing/2014/main" id="{AC155E32-EA9E-4F53-A741-CFEC13841637}"/>
            </a:ext>
          </a:extLst>
        </xdr:cNvPr>
        <xdr:cNvSpPr/>
      </xdr:nvSpPr>
      <xdr:spPr>
        <a:xfrm>
          <a:off x="12763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118654</xdr:rowOff>
    </xdr:from>
    <xdr:to>
      <xdr:col>71</xdr:col>
      <xdr:colOff>177800</xdr:colOff>
      <xdr:row>40</xdr:row>
      <xdr:rowOff>43543</xdr:rowOff>
    </xdr:to>
    <xdr:cxnSp macro="">
      <xdr:nvCxnSpPr>
        <xdr:cNvPr id="543" name="直線コネクタ 542">
          <a:extLst>
            <a:ext uri="{FF2B5EF4-FFF2-40B4-BE49-F238E27FC236}">
              <a16:creationId xmlns:a16="http://schemas.microsoft.com/office/drawing/2014/main" id="{8EEC7D8F-8856-487C-AF4A-D07AB77F777B}"/>
            </a:ext>
          </a:extLst>
        </xdr:cNvPr>
        <xdr:cNvCxnSpPr/>
      </xdr:nvCxnSpPr>
      <xdr:spPr>
        <a:xfrm flipV="1">
          <a:off x="12814300" y="6805204"/>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32C308FB-5053-4DBA-9167-2966C4CDAF18}"/>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C0ECEB3A-11C6-4AAC-8534-A9025374C0B1}"/>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3395529F-B829-4730-87DF-21CD87E9B7C4}"/>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412049EA-829C-4295-9433-A0076C964DAC}"/>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162214</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322D8E0-55E0-4836-A528-D72F5E6E6F73}"/>
            </a:ext>
          </a:extLst>
        </xdr:cNvPr>
        <xdr:cNvSpPr txBox="1"/>
      </xdr:nvSpPr>
      <xdr:spPr>
        <a:xfrm>
          <a:off x="152660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139354</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6ABB85EE-B86E-4454-A363-72C0116BA61C}"/>
            </a:ext>
          </a:extLst>
        </xdr:cNvPr>
        <xdr:cNvSpPr txBox="1"/>
      </xdr:nvSpPr>
      <xdr:spPr>
        <a:xfrm>
          <a:off x="14389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160581</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9D6696F9-CD9E-440D-B445-FFD5A1EE7616}"/>
            </a:ext>
          </a:extLst>
        </xdr:cNvPr>
        <xdr:cNvSpPr txBox="1"/>
      </xdr:nvSpPr>
      <xdr:spPr>
        <a:xfrm>
          <a:off x="13500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85470</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242B03B6-FDAF-4137-A873-A89C49D1B834}"/>
            </a:ext>
          </a:extLst>
        </xdr:cNvPr>
        <xdr:cNvSpPr txBox="1"/>
      </xdr:nvSpPr>
      <xdr:spPr>
        <a:xfrm>
          <a:off x="12611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64595D0C-90A0-456A-8833-8FDFDB3538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2C81C187-DC04-4F55-8A62-4A732C3DAD3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B89FDD1C-03FD-4763-AD34-2D33B171D03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53944BE-1250-4158-A3B0-FAF5CA4FD39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A27FDE1-7A8A-473E-9619-CF46713412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A5E5B173-5E4A-4640-B3CA-8D6E266442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82B330C9-B878-4C74-BC3C-736C893CB87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A0B64FA1-C64F-4A52-80E1-20EA2A82A02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D63378CC-8E42-4CAB-A813-E28046853A1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DC1F298-3989-40DC-844F-F253879852A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CEE1A64-E262-4303-B382-22A524DC1E4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5757097D-88E1-465F-A580-2796B2A1B405}"/>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F1DC7723-7322-4DAF-BAFB-280D54318CF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B544B8D-A292-4DFD-BB0C-C8EF5F018B1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A493E992-0031-4F52-AD06-CA78BECF7B6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5BEE96E-7137-4797-9566-D57595F7D53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4632764B-31AC-4D70-9302-D6803AF640F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1F8261F9-08D8-4A8D-8263-216CE3795EA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E70FA54-D7B3-4088-8BD0-E3FA517CCE1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1905917-41BA-48B2-AC86-285C4696FD1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E9224495-323D-4F2F-98EE-7A5DBD613BD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AE21DAD0-36AF-4D55-A672-0D200F59807C}"/>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0CC15554-FA77-43EF-99D2-6D6D301051DA}"/>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E6321333-BF78-4E93-8433-BAE297ABEDDF}"/>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1249FEE1-6441-4CED-8840-0B748AB0EB0F}"/>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EA09D2E8-A746-4112-AA0F-45634CB2F47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4D7F4964-61AE-47E8-8454-579F8E8E083B}"/>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964EA0EF-1754-45C8-B0F5-C35A24015A98}"/>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4D58314D-C71A-48FC-B447-61C88C18B656}"/>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9DFCA4A3-F5DA-4037-B7AF-EC7F37347907}"/>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85488EBB-ACE3-4BE9-8530-A6E5C043A8D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BD664EB3-8F55-4127-894F-1D6B9ABF4281}"/>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41C40E9-F61C-442C-9FB8-F2D3F52F336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97AFD3C-F328-4B69-BCC0-B651860853A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DB08754-3BBC-4EC9-B0A3-C405A4D03C4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91F1092-D5D7-4CF8-AF3D-C337C54F758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C5F87A7-C8E6-4379-B326-79298B4B838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155163</xdr:rowOff>
    </xdr:from>
    <xdr:to>
      <xdr:col>116</xdr:col>
      <xdr:colOff>114300</xdr:colOff>
      <xdr:row>38</xdr:row>
      <xdr:rowOff>85313</xdr:rowOff>
    </xdr:to>
    <xdr:sp macro="" textlink="">
      <xdr:nvSpPr>
        <xdr:cNvPr id="589" name="楕円 588">
          <a:extLst>
            <a:ext uri="{FF2B5EF4-FFF2-40B4-BE49-F238E27FC236}">
              <a16:creationId xmlns:a16="http://schemas.microsoft.com/office/drawing/2014/main" id="{07227C3E-7091-4812-AE49-9D7098A639B8}"/>
            </a:ext>
          </a:extLst>
        </xdr:cNvPr>
        <xdr:cNvSpPr/>
      </xdr:nvSpPr>
      <xdr:spPr>
        <a:xfrm>
          <a:off x="22110700" y="649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6590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3B1D1231-7430-4663-8F0F-F14C3921DB56}"/>
            </a:ext>
          </a:extLst>
        </xdr:cNvPr>
        <xdr:cNvSpPr txBox="1"/>
      </xdr:nvSpPr>
      <xdr:spPr>
        <a:xfrm>
          <a:off x="22199600" y="635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165813</xdr:rowOff>
    </xdr:from>
    <xdr:to>
      <xdr:col>112</xdr:col>
      <xdr:colOff>38100</xdr:colOff>
      <xdr:row>38</xdr:row>
      <xdr:rowOff>95963</xdr:rowOff>
    </xdr:to>
    <xdr:sp macro="" textlink="">
      <xdr:nvSpPr>
        <xdr:cNvPr id="591" name="楕円 590">
          <a:extLst>
            <a:ext uri="{FF2B5EF4-FFF2-40B4-BE49-F238E27FC236}">
              <a16:creationId xmlns:a16="http://schemas.microsoft.com/office/drawing/2014/main" id="{80C68259-2646-4DA0-9C49-37E1814160A5}"/>
            </a:ext>
          </a:extLst>
        </xdr:cNvPr>
        <xdr:cNvSpPr/>
      </xdr:nvSpPr>
      <xdr:spPr>
        <a:xfrm>
          <a:off x="21272500" y="650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34513</xdr:rowOff>
    </xdr:from>
    <xdr:to>
      <xdr:col>116</xdr:col>
      <xdr:colOff>63500</xdr:colOff>
      <xdr:row>38</xdr:row>
      <xdr:rowOff>45163</xdr:rowOff>
    </xdr:to>
    <xdr:cxnSp macro="">
      <xdr:nvCxnSpPr>
        <xdr:cNvPr id="592" name="直線コネクタ 591">
          <a:extLst>
            <a:ext uri="{FF2B5EF4-FFF2-40B4-BE49-F238E27FC236}">
              <a16:creationId xmlns:a16="http://schemas.microsoft.com/office/drawing/2014/main" id="{39EDB937-56D9-4514-85F6-F861A30239EA}"/>
            </a:ext>
          </a:extLst>
        </xdr:cNvPr>
        <xdr:cNvCxnSpPr/>
      </xdr:nvCxnSpPr>
      <xdr:spPr>
        <a:xfrm flipV="1">
          <a:off x="21323300" y="6549613"/>
          <a:ext cx="838200" cy="1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3180</xdr:rowOff>
    </xdr:from>
    <xdr:to>
      <xdr:col>107</xdr:col>
      <xdr:colOff>101600</xdr:colOff>
      <xdr:row>38</xdr:row>
      <xdr:rowOff>104780</xdr:rowOff>
    </xdr:to>
    <xdr:sp macro="" textlink="">
      <xdr:nvSpPr>
        <xdr:cNvPr id="593" name="楕円 592">
          <a:extLst>
            <a:ext uri="{FF2B5EF4-FFF2-40B4-BE49-F238E27FC236}">
              <a16:creationId xmlns:a16="http://schemas.microsoft.com/office/drawing/2014/main" id="{4CCBB727-2B0F-4F30-A0B6-D053D90DC322}"/>
            </a:ext>
          </a:extLst>
        </xdr:cNvPr>
        <xdr:cNvSpPr/>
      </xdr:nvSpPr>
      <xdr:spPr>
        <a:xfrm>
          <a:off x="20383500" y="65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45163</xdr:rowOff>
    </xdr:from>
    <xdr:to>
      <xdr:col>111</xdr:col>
      <xdr:colOff>177800</xdr:colOff>
      <xdr:row>38</xdr:row>
      <xdr:rowOff>53980</xdr:rowOff>
    </xdr:to>
    <xdr:cxnSp macro="">
      <xdr:nvCxnSpPr>
        <xdr:cNvPr id="594" name="直線コネクタ 593">
          <a:extLst>
            <a:ext uri="{FF2B5EF4-FFF2-40B4-BE49-F238E27FC236}">
              <a16:creationId xmlns:a16="http://schemas.microsoft.com/office/drawing/2014/main" id="{73FB55A8-23C6-4297-A036-A635CEFF6CA6}"/>
            </a:ext>
          </a:extLst>
        </xdr:cNvPr>
        <xdr:cNvCxnSpPr/>
      </xdr:nvCxnSpPr>
      <xdr:spPr>
        <a:xfrm flipV="1">
          <a:off x="20434300" y="6560263"/>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162482</xdr:rowOff>
    </xdr:from>
    <xdr:to>
      <xdr:col>102</xdr:col>
      <xdr:colOff>165100</xdr:colOff>
      <xdr:row>39</xdr:row>
      <xdr:rowOff>92632</xdr:rowOff>
    </xdr:to>
    <xdr:sp macro="" textlink="">
      <xdr:nvSpPr>
        <xdr:cNvPr id="595" name="楕円 594">
          <a:extLst>
            <a:ext uri="{FF2B5EF4-FFF2-40B4-BE49-F238E27FC236}">
              <a16:creationId xmlns:a16="http://schemas.microsoft.com/office/drawing/2014/main" id="{BE6407C6-9C9C-48C5-9147-8C70F6D67732}"/>
            </a:ext>
          </a:extLst>
        </xdr:cNvPr>
        <xdr:cNvSpPr/>
      </xdr:nvSpPr>
      <xdr:spPr>
        <a:xfrm>
          <a:off x="19494500" y="667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53980</xdr:rowOff>
    </xdr:from>
    <xdr:to>
      <xdr:col>107</xdr:col>
      <xdr:colOff>50800</xdr:colOff>
      <xdr:row>39</xdr:row>
      <xdr:rowOff>41832</xdr:rowOff>
    </xdr:to>
    <xdr:cxnSp macro="">
      <xdr:nvCxnSpPr>
        <xdr:cNvPr id="596" name="直線コネクタ 595">
          <a:extLst>
            <a:ext uri="{FF2B5EF4-FFF2-40B4-BE49-F238E27FC236}">
              <a16:creationId xmlns:a16="http://schemas.microsoft.com/office/drawing/2014/main" id="{C08F54E1-E7B1-4D51-90A5-019AAF9FE12E}"/>
            </a:ext>
          </a:extLst>
        </xdr:cNvPr>
        <xdr:cNvCxnSpPr/>
      </xdr:nvCxnSpPr>
      <xdr:spPr>
        <a:xfrm flipV="1">
          <a:off x="19545300" y="6569080"/>
          <a:ext cx="889000" cy="15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22483</xdr:rowOff>
    </xdr:from>
    <xdr:to>
      <xdr:col>98</xdr:col>
      <xdr:colOff>38100</xdr:colOff>
      <xdr:row>38</xdr:row>
      <xdr:rowOff>124083</xdr:rowOff>
    </xdr:to>
    <xdr:sp macro="" textlink="">
      <xdr:nvSpPr>
        <xdr:cNvPr id="597" name="楕円 596">
          <a:extLst>
            <a:ext uri="{FF2B5EF4-FFF2-40B4-BE49-F238E27FC236}">
              <a16:creationId xmlns:a16="http://schemas.microsoft.com/office/drawing/2014/main" id="{BBF613D9-1FD6-47AF-9A68-14229A1C17E2}"/>
            </a:ext>
          </a:extLst>
        </xdr:cNvPr>
        <xdr:cNvSpPr/>
      </xdr:nvSpPr>
      <xdr:spPr>
        <a:xfrm>
          <a:off x="18605500" y="653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73283</xdr:rowOff>
    </xdr:from>
    <xdr:to>
      <xdr:col>102</xdr:col>
      <xdr:colOff>114300</xdr:colOff>
      <xdr:row>39</xdr:row>
      <xdr:rowOff>41832</xdr:rowOff>
    </xdr:to>
    <xdr:cxnSp macro="">
      <xdr:nvCxnSpPr>
        <xdr:cNvPr id="598" name="直線コネクタ 597">
          <a:extLst>
            <a:ext uri="{FF2B5EF4-FFF2-40B4-BE49-F238E27FC236}">
              <a16:creationId xmlns:a16="http://schemas.microsoft.com/office/drawing/2014/main" id="{37223471-E97A-463F-A038-832B9842F9DF}"/>
            </a:ext>
          </a:extLst>
        </xdr:cNvPr>
        <xdr:cNvCxnSpPr/>
      </xdr:nvCxnSpPr>
      <xdr:spPr>
        <a:xfrm>
          <a:off x="18656300" y="6588383"/>
          <a:ext cx="889000" cy="139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5860CCF5-E2ED-4B4C-AFA9-6A67217178D9}"/>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EB5E5169-6961-4EED-85D0-7CF18778B53A}"/>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A9371E91-0A33-4926-8212-21EA2D36C8B9}"/>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415D0BB4-A94E-44CF-B912-DE377B22111B}"/>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112490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360B5098-96D6-4482-B42E-44B990EB4A85}"/>
            </a:ext>
          </a:extLst>
        </xdr:cNvPr>
        <xdr:cNvSpPr txBox="1"/>
      </xdr:nvSpPr>
      <xdr:spPr>
        <a:xfrm>
          <a:off x="21011095" y="628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121307</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57D3ACE3-9150-4BFD-8E5E-30EADF97E89F}"/>
            </a:ext>
          </a:extLst>
        </xdr:cNvPr>
        <xdr:cNvSpPr txBox="1"/>
      </xdr:nvSpPr>
      <xdr:spPr>
        <a:xfrm>
          <a:off x="20134795" y="6293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109159</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7F0E7765-2041-4024-85B1-C138473CC905}"/>
            </a:ext>
          </a:extLst>
        </xdr:cNvPr>
        <xdr:cNvSpPr txBox="1"/>
      </xdr:nvSpPr>
      <xdr:spPr>
        <a:xfrm>
          <a:off x="19245795" y="6452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140610</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67CCD6B8-CC56-4876-A930-FC4934D434C1}"/>
            </a:ext>
          </a:extLst>
        </xdr:cNvPr>
        <xdr:cNvSpPr txBox="1"/>
      </xdr:nvSpPr>
      <xdr:spPr>
        <a:xfrm>
          <a:off x="18356795" y="631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AB75C72-622A-42A9-A71B-0BE317708C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D493651-30A1-4ABD-9559-7CA29D468CD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31F5D3C-EE3E-4945-8A81-AD7DC13C52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6E58B427-3112-4EC0-AD90-839F801EC21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FAD7B5F-B736-4AD2-B0C9-A5971531B5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A8EBC4C8-7DAF-4059-8BF4-EF4D0F9186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0C5C145-1987-489C-9BF6-6A11DE0D148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7B345238-6161-4D73-B3E3-8FFD30010FB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70306E4-3E31-4118-BD41-D6D25D1BF77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0BAB65F-B21F-438A-A0DE-32CA9707EA4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E80DBFA-7323-4428-890B-CF79FF1840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17EB0F2F-7624-4489-BD10-397A259CF36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2159B6A5-D7E3-4938-B4F3-906CF4CC0E8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F0903124-114D-45B5-9D76-A2943EDB608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5FE4401B-3D06-46DD-A5A7-35CB30A1847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DF0149AD-E254-4C24-A27B-F5A8A899185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1CCE887E-D9EA-4387-B545-F6E94E661E1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8C2BB561-DFCB-46D2-A372-85CD33006AD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CF26070-6C75-4B95-94C8-1A1F5842F29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8E91600-4DDC-4FA1-8E2E-318CEB03FD7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3CB413AE-4BCB-49FD-95AF-B2BF2677A51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E9BB3DD-090E-4099-8A53-37D96240B08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BA104219-B79D-48E9-B1DE-1ABBDA5E8FE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AB8BAC0D-5C8B-499C-8348-5AB856466ED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A3A72661-7486-4D70-A99F-716F4A3A0E69}"/>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9D199CD1-2751-4523-A334-546A962F926D}"/>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D20319A7-3E55-4DD9-9E8C-2071A6066796}"/>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56D06A7D-F458-46A9-B48C-242A54C5AE07}"/>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77AE672B-86C8-4AE4-AAC0-A6AF52E7879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439D27F-8D92-42DB-B934-96183F0C1CFB}"/>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1A414509-0714-42FF-A4B6-42F12882C35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29124D30-D78B-4D74-A4E5-7EB876597801}"/>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2521B846-D860-436B-BF63-5116EEF830E4}"/>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4A4D7F0F-783B-49AE-A565-16BE65603EED}"/>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FA8F4C88-3FBA-4613-8668-A22CD37C414E}"/>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E66CEE2-F926-4BC4-94D7-B3A474EC9DA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70B9A6A-D2FA-436C-8C36-ADE0F3CBB0D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882FE98-6FC2-4BE9-B588-7B6BB3705B2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D60FC83-8F1C-44F8-978F-A3BC27AFA84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857D9B3-659E-40B5-8A76-6A54798FF11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48260</xdr:rowOff>
    </xdr:from>
    <xdr:to>
      <xdr:col>85</xdr:col>
      <xdr:colOff>177800</xdr:colOff>
      <xdr:row>58</xdr:row>
      <xdr:rowOff>149860</xdr:rowOff>
    </xdr:to>
    <xdr:sp macro="" textlink="">
      <xdr:nvSpPr>
        <xdr:cNvPr id="647" name="楕円 646">
          <a:extLst>
            <a:ext uri="{FF2B5EF4-FFF2-40B4-BE49-F238E27FC236}">
              <a16:creationId xmlns:a16="http://schemas.microsoft.com/office/drawing/2014/main" id="{38923A1F-FFFE-4951-8013-416BA1DD7ECD}"/>
            </a:ext>
          </a:extLst>
        </xdr:cNvPr>
        <xdr:cNvSpPr/>
      </xdr:nvSpPr>
      <xdr:spPr>
        <a:xfrm>
          <a:off x="162687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71137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EC60C99B-C381-4B44-AA9F-2C8241B419E4}"/>
            </a:ext>
          </a:extLst>
        </xdr:cNvPr>
        <xdr:cNvSpPr txBox="1"/>
      </xdr:nvSpPr>
      <xdr:spPr>
        <a:xfrm>
          <a:off x="16357600"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4445</xdr:rowOff>
    </xdr:from>
    <xdr:to>
      <xdr:col>81</xdr:col>
      <xdr:colOff>101600</xdr:colOff>
      <xdr:row>58</xdr:row>
      <xdr:rowOff>106045</xdr:rowOff>
    </xdr:to>
    <xdr:sp macro="" textlink="">
      <xdr:nvSpPr>
        <xdr:cNvPr id="649" name="楕円 648">
          <a:extLst>
            <a:ext uri="{FF2B5EF4-FFF2-40B4-BE49-F238E27FC236}">
              <a16:creationId xmlns:a16="http://schemas.microsoft.com/office/drawing/2014/main" id="{F75B1C96-DD55-4B66-A358-859323B30140}"/>
            </a:ext>
          </a:extLst>
        </xdr:cNvPr>
        <xdr:cNvSpPr/>
      </xdr:nvSpPr>
      <xdr:spPr>
        <a:xfrm>
          <a:off x="15430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55245</xdr:rowOff>
    </xdr:from>
    <xdr:to>
      <xdr:col>85</xdr:col>
      <xdr:colOff>127000</xdr:colOff>
      <xdr:row>58</xdr:row>
      <xdr:rowOff>99060</xdr:rowOff>
    </xdr:to>
    <xdr:cxnSp macro="">
      <xdr:nvCxnSpPr>
        <xdr:cNvPr id="650" name="直線コネクタ 649">
          <a:extLst>
            <a:ext uri="{FF2B5EF4-FFF2-40B4-BE49-F238E27FC236}">
              <a16:creationId xmlns:a16="http://schemas.microsoft.com/office/drawing/2014/main" id="{F6E01ECC-1470-422D-8F2C-FE187EF67F31}"/>
            </a:ext>
          </a:extLst>
        </xdr:cNvPr>
        <xdr:cNvCxnSpPr/>
      </xdr:nvCxnSpPr>
      <xdr:spPr>
        <a:xfrm>
          <a:off x="15481300" y="999934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133985</xdr:rowOff>
    </xdr:from>
    <xdr:to>
      <xdr:col>76</xdr:col>
      <xdr:colOff>165100</xdr:colOff>
      <xdr:row>58</xdr:row>
      <xdr:rowOff>64135</xdr:rowOff>
    </xdr:to>
    <xdr:sp macro="" textlink="">
      <xdr:nvSpPr>
        <xdr:cNvPr id="651" name="楕円 650">
          <a:extLst>
            <a:ext uri="{FF2B5EF4-FFF2-40B4-BE49-F238E27FC236}">
              <a16:creationId xmlns:a16="http://schemas.microsoft.com/office/drawing/2014/main" id="{11EAE697-28F4-4CD5-B904-648683437146}"/>
            </a:ext>
          </a:extLst>
        </xdr:cNvPr>
        <xdr:cNvSpPr/>
      </xdr:nvSpPr>
      <xdr:spPr>
        <a:xfrm>
          <a:off x="14541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13335</xdr:rowOff>
    </xdr:from>
    <xdr:to>
      <xdr:col>81</xdr:col>
      <xdr:colOff>50800</xdr:colOff>
      <xdr:row>58</xdr:row>
      <xdr:rowOff>55245</xdr:rowOff>
    </xdr:to>
    <xdr:cxnSp macro="">
      <xdr:nvCxnSpPr>
        <xdr:cNvPr id="652" name="直線コネクタ 651">
          <a:extLst>
            <a:ext uri="{FF2B5EF4-FFF2-40B4-BE49-F238E27FC236}">
              <a16:creationId xmlns:a16="http://schemas.microsoft.com/office/drawing/2014/main" id="{E7EBF54E-912A-4039-A462-00F8608D7030}"/>
            </a:ext>
          </a:extLst>
        </xdr:cNvPr>
        <xdr:cNvCxnSpPr/>
      </xdr:nvCxnSpPr>
      <xdr:spPr>
        <a:xfrm>
          <a:off x="14592300" y="99574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92075</xdr:rowOff>
    </xdr:from>
    <xdr:to>
      <xdr:col>72</xdr:col>
      <xdr:colOff>38100</xdr:colOff>
      <xdr:row>58</xdr:row>
      <xdr:rowOff>22225</xdr:rowOff>
    </xdr:to>
    <xdr:sp macro="" textlink="">
      <xdr:nvSpPr>
        <xdr:cNvPr id="653" name="楕円 652">
          <a:extLst>
            <a:ext uri="{FF2B5EF4-FFF2-40B4-BE49-F238E27FC236}">
              <a16:creationId xmlns:a16="http://schemas.microsoft.com/office/drawing/2014/main" id="{291134A6-AA41-454D-A988-09C97C2F1982}"/>
            </a:ext>
          </a:extLst>
        </xdr:cNvPr>
        <xdr:cNvSpPr/>
      </xdr:nvSpPr>
      <xdr:spPr>
        <a:xfrm>
          <a:off x="13652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142875</xdr:rowOff>
    </xdr:from>
    <xdr:to>
      <xdr:col>76</xdr:col>
      <xdr:colOff>114300</xdr:colOff>
      <xdr:row>58</xdr:row>
      <xdr:rowOff>13335</xdr:rowOff>
    </xdr:to>
    <xdr:cxnSp macro="">
      <xdr:nvCxnSpPr>
        <xdr:cNvPr id="654" name="直線コネクタ 653">
          <a:extLst>
            <a:ext uri="{FF2B5EF4-FFF2-40B4-BE49-F238E27FC236}">
              <a16:creationId xmlns:a16="http://schemas.microsoft.com/office/drawing/2014/main" id="{DDB2CC72-E27B-4D7D-9E62-7CFBE09AFF5A}"/>
            </a:ext>
          </a:extLst>
        </xdr:cNvPr>
        <xdr:cNvCxnSpPr/>
      </xdr:nvCxnSpPr>
      <xdr:spPr>
        <a:xfrm>
          <a:off x="13703300" y="99155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50165</xdr:rowOff>
    </xdr:from>
    <xdr:to>
      <xdr:col>67</xdr:col>
      <xdr:colOff>101600</xdr:colOff>
      <xdr:row>57</xdr:row>
      <xdr:rowOff>151765</xdr:rowOff>
    </xdr:to>
    <xdr:sp macro="" textlink="">
      <xdr:nvSpPr>
        <xdr:cNvPr id="655" name="楕円 654">
          <a:extLst>
            <a:ext uri="{FF2B5EF4-FFF2-40B4-BE49-F238E27FC236}">
              <a16:creationId xmlns:a16="http://schemas.microsoft.com/office/drawing/2014/main" id="{93810303-04E7-46C1-AE9D-8A528E45DBD7}"/>
            </a:ext>
          </a:extLst>
        </xdr:cNvPr>
        <xdr:cNvSpPr/>
      </xdr:nvSpPr>
      <xdr:spPr>
        <a:xfrm>
          <a:off x="127635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100965</xdr:rowOff>
    </xdr:from>
    <xdr:to>
      <xdr:col>71</xdr:col>
      <xdr:colOff>177800</xdr:colOff>
      <xdr:row>57</xdr:row>
      <xdr:rowOff>142875</xdr:rowOff>
    </xdr:to>
    <xdr:cxnSp macro="">
      <xdr:nvCxnSpPr>
        <xdr:cNvPr id="656" name="直線コネクタ 655">
          <a:extLst>
            <a:ext uri="{FF2B5EF4-FFF2-40B4-BE49-F238E27FC236}">
              <a16:creationId xmlns:a16="http://schemas.microsoft.com/office/drawing/2014/main" id="{6172F6AC-C0CD-4F09-81C5-9B2CA1BC3A69}"/>
            </a:ext>
          </a:extLst>
        </xdr:cNvPr>
        <xdr:cNvCxnSpPr/>
      </xdr:nvCxnSpPr>
      <xdr:spPr>
        <a:xfrm>
          <a:off x="12814300" y="98736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91955B3C-EC11-4995-B7FB-E399B02B6F7D}"/>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B3608D09-0606-45BA-8095-9EB906E41974}"/>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577165B4-4D1E-4076-B336-CF2C0EF738A9}"/>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D3FC605-CA25-4543-8D30-609421997012}"/>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122572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B23DBF6-036E-476A-9BCE-AA094D0010A9}"/>
            </a:ext>
          </a:extLst>
        </xdr:cNvPr>
        <xdr:cNvSpPr txBox="1"/>
      </xdr:nvSpPr>
      <xdr:spPr>
        <a:xfrm>
          <a:off x="152660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80662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5200126F-2C9B-471A-A28F-7F4E24204EF6}"/>
            </a:ext>
          </a:extLst>
        </xdr:cNvPr>
        <xdr:cNvSpPr txBox="1"/>
      </xdr:nvSpPr>
      <xdr:spPr>
        <a:xfrm>
          <a:off x="143897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38752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93792616-5E9A-41A7-A3C5-CDC06EC7C869}"/>
            </a:ext>
          </a:extLst>
        </xdr:cNvPr>
        <xdr:cNvSpPr txBox="1"/>
      </xdr:nvSpPr>
      <xdr:spPr>
        <a:xfrm>
          <a:off x="13500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168292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F137B718-8734-4CD0-A681-BEBC2AE13C66}"/>
            </a:ext>
          </a:extLst>
        </xdr:cNvPr>
        <xdr:cNvSpPr txBox="1"/>
      </xdr:nvSpPr>
      <xdr:spPr>
        <a:xfrm>
          <a:off x="12611744"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B1B9E85-DD89-4AC6-889D-0E629193EFC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CF03AD0-7564-402B-9576-90F57C7E7D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6C34398B-EBE7-4C9D-B6C4-B4D1E871AC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93CEDD3-9CE3-410E-862F-21FD95E8E3B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1C803264-6C9B-4DA8-90C9-F6FBB366559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B37D35AA-91CB-4E4B-B923-719DD9155D2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2EE63D57-7BDD-4EA5-B2C1-149FF4F2E0C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6606AA50-8DC9-43C0-8001-8A9B62A9EE3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F1633039-165D-4DF9-B68F-781690DAB69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7AA99285-674F-415C-8BA9-2DFE66A548E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D8A183C-113C-422D-B8C9-29D312C182C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49E59159-F814-4FD4-8B42-2257247B1B4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2DE6171C-313F-4A98-91E2-06BCEDE783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C76B3AC0-FE0C-4A5B-81D9-166664A7F3C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78D44D6-FBD4-4AEB-8795-28A2764B801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58DBC87-3FA2-454B-BB74-C4DF151D27D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CD8D0F2F-95F5-48AA-9C40-EAC5A7210D5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3755F491-2865-4B3E-B98C-5AF59A790F7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CD17AD25-111B-45B3-82BA-1E221E8BCE3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F0F585C-2347-4F5C-841D-01F3319A997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FA98FB27-2A36-49F8-82EE-A80244FF35C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51A83A6B-5750-4C28-972B-64744212D76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4076125-30A8-4CA1-B9F7-6B45B70AB58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744424A-BFD7-42E1-BD12-084CF2CDCFB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2303E81-96FF-480F-A331-CC48AEF2E75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3514F48F-4BEB-4DAF-9B72-99149E25F0DC}"/>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7EF67AE-D561-4752-B964-6B26B23B22EA}"/>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3D0E808E-66F5-4C69-935D-EA8B1F219B25}"/>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DB940BF0-8483-4A60-BD4C-95814B395FF9}"/>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40F1A74B-9D67-4580-B255-13B70C25C62D}"/>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9547B141-13D4-461A-91D9-1A0296E0904C}"/>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0415B833-EC02-4BD0-86D7-1AD9C59B5AD9}"/>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48903290-F8D7-468E-80E4-3181125BFE78}"/>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611A45BB-7D7D-4414-BC58-0A3BA7C9F228}"/>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DFB958B5-A262-4B53-AB4F-7E64957A2117}"/>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3D86553A-753C-457D-AB68-425650DA0F6A}"/>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F787C61-F04D-4F5C-86A7-F07F445736A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E3BB70E-FE99-414C-B69C-EC1A46F124B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E020F40E-6515-4D71-9374-E275BFDC66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49B9A32-2ED9-432F-BDFD-B77D33DE2EE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E02DDA59-17FD-47BC-8AC8-A25ACD05ACB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4717</xdr:rowOff>
    </xdr:from>
    <xdr:to>
      <xdr:col>116</xdr:col>
      <xdr:colOff>114300</xdr:colOff>
      <xdr:row>64</xdr:row>
      <xdr:rowOff>106317</xdr:rowOff>
    </xdr:to>
    <xdr:sp macro="" textlink="">
      <xdr:nvSpPr>
        <xdr:cNvPr id="706" name="楕円 705">
          <a:extLst>
            <a:ext uri="{FF2B5EF4-FFF2-40B4-BE49-F238E27FC236}">
              <a16:creationId xmlns:a16="http://schemas.microsoft.com/office/drawing/2014/main" id="{C8BB402E-0F13-48C7-9350-D2C4C53A504A}"/>
            </a:ext>
          </a:extLst>
        </xdr:cNvPr>
        <xdr:cNvSpPr/>
      </xdr:nvSpPr>
      <xdr:spPr>
        <a:xfrm>
          <a:off x="221107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91094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EC49D56-65B6-46CA-A89E-B5E136EF5851}"/>
            </a:ext>
          </a:extLst>
        </xdr:cNvPr>
        <xdr:cNvSpPr txBox="1"/>
      </xdr:nvSpPr>
      <xdr:spPr>
        <a:xfrm>
          <a:off x="22199600" y="1089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7983</xdr:rowOff>
    </xdr:from>
    <xdr:to>
      <xdr:col>112</xdr:col>
      <xdr:colOff>38100</xdr:colOff>
      <xdr:row>64</xdr:row>
      <xdr:rowOff>109583</xdr:rowOff>
    </xdr:to>
    <xdr:sp macro="" textlink="">
      <xdr:nvSpPr>
        <xdr:cNvPr id="708" name="楕円 707">
          <a:extLst>
            <a:ext uri="{FF2B5EF4-FFF2-40B4-BE49-F238E27FC236}">
              <a16:creationId xmlns:a16="http://schemas.microsoft.com/office/drawing/2014/main" id="{21150183-73E5-49B6-B13B-721CC3D07F38}"/>
            </a:ext>
          </a:extLst>
        </xdr:cNvPr>
        <xdr:cNvSpPr/>
      </xdr:nvSpPr>
      <xdr:spPr>
        <a:xfrm>
          <a:off x="21272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55517</xdr:rowOff>
    </xdr:from>
    <xdr:to>
      <xdr:col>116</xdr:col>
      <xdr:colOff>63500</xdr:colOff>
      <xdr:row>64</xdr:row>
      <xdr:rowOff>58783</xdr:rowOff>
    </xdr:to>
    <xdr:cxnSp macro="">
      <xdr:nvCxnSpPr>
        <xdr:cNvPr id="709" name="直線コネクタ 708">
          <a:extLst>
            <a:ext uri="{FF2B5EF4-FFF2-40B4-BE49-F238E27FC236}">
              <a16:creationId xmlns:a16="http://schemas.microsoft.com/office/drawing/2014/main" id="{6D03305E-3468-4AEF-8EB4-169E68E2ED0E}"/>
            </a:ext>
          </a:extLst>
        </xdr:cNvPr>
        <xdr:cNvCxnSpPr/>
      </xdr:nvCxnSpPr>
      <xdr:spPr>
        <a:xfrm flipV="1">
          <a:off x="21323300" y="1102831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7983</xdr:rowOff>
    </xdr:from>
    <xdr:to>
      <xdr:col>107</xdr:col>
      <xdr:colOff>101600</xdr:colOff>
      <xdr:row>64</xdr:row>
      <xdr:rowOff>109583</xdr:rowOff>
    </xdr:to>
    <xdr:sp macro="" textlink="">
      <xdr:nvSpPr>
        <xdr:cNvPr id="710" name="楕円 709">
          <a:extLst>
            <a:ext uri="{FF2B5EF4-FFF2-40B4-BE49-F238E27FC236}">
              <a16:creationId xmlns:a16="http://schemas.microsoft.com/office/drawing/2014/main" id="{E5EF1AEA-2EFE-4EA2-BBA7-0F71FA8BE7A9}"/>
            </a:ext>
          </a:extLst>
        </xdr:cNvPr>
        <xdr:cNvSpPr/>
      </xdr:nvSpPr>
      <xdr:spPr>
        <a:xfrm>
          <a:off x="20383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58783</xdr:rowOff>
    </xdr:from>
    <xdr:to>
      <xdr:col>111</xdr:col>
      <xdr:colOff>177800</xdr:colOff>
      <xdr:row>64</xdr:row>
      <xdr:rowOff>58783</xdr:rowOff>
    </xdr:to>
    <xdr:cxnSp macro="">
      <xdr:nvCxnSpPr>
        <xdr:cNvPr id="711" name="直線コネクタ 710">
          <a:extLst>
            <a:ext uri="{FF2B5EF4-FFF2-40B4-BE49-F238E27FC236}">
              <a16:creationId xmlns:a16="http://schemas.microsoft.com/office/drawing/2014/main" id="{57D222AE-76DF-40B9-A520-9F7AD9AC7DA4}"/>
            </a:ext>
          </a:extLst>
        </xdr:cNvPr>
        <xdr:cNvCxnSpPr/>
      </xdr:nvCxnSpPr>
      <xdr:spPr>
        <a:xfrm>
          <a:off x="20434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7983</xdr:rowOff>
    </xdr:from>
    <xdr:to>
      <xdr:col>102</xdr:col>
      <xdr:colOff>165100</xdr:colOff>
      <xdr:row>64</xdr:row>
      <xdr:rowOff>109583</xdr:rowOff>
    </xdr:to>
    <xdr:sp macro="" textlink="">
      <xdr:nvSpPr>
        <xdr:cNvPr id="712" name="楕円 711">
          <a:extLst>
            <a:ext uri="{FF2B5EF4-FFF2-40B4-BE49-F238E27FC236}">
              <a16:creationId xmlns:a16="http://schemas.microsoft.com/office/drawing/2014/main" id="{17DAFF71-05AF-412F-9C88-4F8F7F7F958A}"/>
            </a:ext>
          </a:extLst>
        </xdr:cNvPr>
        <xdr:cNvSpPr/>
      </xdr:nvSpPr>
      <xdr:spPr>
        <a:xfrm>
          <a:off x="19494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58783</xdr:rowOff>
    </xdr:from>
    <xdr:to>
      <xdr:col>107</xdr:col>
      <xdr:colOff>50800</xdr:colOff>
      <xdr:row>64</xdr:row>
      <xdr:rowOff>58783</xdr:rowOff>
    </xdr:to>
    <xdr:cxnSp macro="">
      <xdr:nvCxnSpPr>
        <xdr:cNvPr id="713" name="直線コネクタ 712">
          <a:extLst>
            <a:ext uri="{FF2B5EF4-FFF2-40B4-BE49-F238E27FC236}">
              <a16:creationId xmlns:a16="http://schemas.microsoft.com/office/drawing/2014/main" id="{9DDD03F6-36E6-489A-8CC8-BDE67DB9C7B6}"/>
            </a:ext>
          </a:extLst>
        </xdr:cNvPr>
        <xdr:cNvCxnSpPr/>
      </xdr:nvCxnSpPr>
      <xdr:spPr>
        <a:xfrm>
          <a:off x="19545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11249</xdr:rowOff>
    </xdr:from>
    <xdr:to>
      <xdr:col>98</xdr:col>
      <xdr:colOff>38100</xdr:colOff>
      <xdr:row>64</xdr:row>
      <xdr:rowOff>112849</xdr:rowOff>
    </xdr:to>
    <xdr:sp macro="" textlink="">
      <xdr:nvSpPr>
        <xdr:cNvPr id="714" name="楕円 713">
          <a:extLst>
            <a:ext uri="{FF2B5EF4-FFF2-40B4-BE49-F238E27FC236}">
              <a16:creationId xmlns:a16="http://schemas.microsoft.com/office/drawing/2014/main" id="{F0EDC006-8196-4C2C-A7EB-A786B745B82F}"/>
            </a:ext>
          </a:extLst>
        </xdr:cNvPr>
        <xdr:cNvSpPr/>
      </xdr:nvSpPr>
      <xdr:spPr>
        <a:xfrm>
          <a:off x="18605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58783</xdr:rowOff>
    </xdr:from>
    <xdr:to>
      <xdr:col>102</xdr:col>
      <xdr:colOff>114300</xdr:colOff>
      <xdr:row>64</xdr:row>
      <xdr:rowOff>62049</xdr:rowOff>
    </xdr:to>
    <xdr:cxnSp macro="">
      <xdr:nvCxnSpPr>
        <xdr:cNvPr id="715" name="直線コネクタ 714">
          <a:extLst>
            <a:ext uri="{FF2B5EF4-FFF2-40B4-BE49-F238E27FC236}">
              <a16:creationId xmlns:a16="http://schemas.microsoft.com/office/drawing/2014/main" id="{BC1DD996-50AB-48BC-8B36-E17A8FC25503}"/>
            </a:ext>
          </a:extLst>
        </xdr:cNvPr>
        <xdr:cNvCxnSpPr/>
      </xdr:nvCxnSpPr>
      <xdr:spPr>
        <a:xfrm flipV="1">
          <a:off x="18656300" y="110315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F3835FAE-2474-4329-915A-B626428AA735}"/>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645368C5-EEAF-4BE7-A246-BB7B4C833F59}"/>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2D3AB950-FFD7-40ED-AABB-40A59F6F755B}"/>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A99E46EA-E48F-4175-AEAA-7C9D70B1475C}"/>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100710</xdr:rowOff>
    </xdr:from>
    <xdr:ext cx="469744" cy="259045"/>
    <xdr:sp macro="" textlink="">
      <xdr:nvSpPr>
        <xdr:cNvPr id="720" name="n_1mainValue【保健センター・保健所】&#10;一人当たり面積">
          <a:extLst>
            <a:ext uri="{FF2B5EF4-FFF2-40B4-BE49-F238E27FC236}">
              <a16:creationId xmlns:a16="http://schemas.microsoft.com/office/drawing/2014/main" id="{F1D21640-5FFB-47CF-B91E-DCB8FF74F60E}"/>
            </a:ext>
          </a:extLst>
        </xdr:cNvPr>
        <xdr:cNvSpPr txBox="1"/>
      </xdr:nvSpPr>
      <xdr:spPr>
        <a:xfrm>
          <a:off x="210757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100710</xdr:rowOff>
    </xdr:from>
    <xdr:ext cx="469744" cy="259045"/>
    <xdr:sp macro="" textlink="">
      <xdr:nvSpPr>
        <xdr:cNvPr id="721" name="n_2mainValue【保健センター・保健所】&#10;一人当たり面積">
          <a:extLst>
            <a:ext uri="{FF2B5EF4-FFF2-40B4-BE49-F238E27FC236}">
              <a16:creationId xmlns:a16="http://schemas.microsoft.com/office/drawing/2014/main" id="{1F3B4F4E-0A37-4A75-A58A-6CFA55F15D85}"/>
            </a:ext>
          </a:extLst>
        </xdr:cNvPr>
        <xdr:cNvSpPr txBox="1"/>
      </xdr:nvSpPr>
      <xdr:spPr>
        <a:xfrm>
          <a:off x="20199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100710</xdr:rowOff>
    </xdr:from>
    <xdr:ext cx="469744" cy="259045"/>
    <xdr:sp macro="" textlink="">
      <xdr:nvSpPr>
        <xdr:cNvPr id="722" name="n_3mainValue【保健センター・保健所】&#10;一人当たり面積">
          <a:extLst>
            <a:ext uri="{FF2B5EF4-FFF2-40B4-BE49-F238E27FC236}">
              <a16:creationId xmlns:a16="http://schemas.microsoft.com/office/drawing/2014/main" id="{9F130FDC-B485-43CF-8728-4538E9337334}"/>
            </a:ext>
          </a:extLst>
        </xdr:cNvPr>
        <xdr:cNvSpPr txBox="1"/>
      </xdr:nvSpPr>
      <xdr:spPr>
        <a:xfrm>
          <a:off x="19310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103976</xdr:rowOff>
    </xdr:from>
    <xdr:ext cx="469744" cy="259045"/>
    <xdr:sp macro="" textlink="">
      <xdr:nvSpPr>
        <xdr:cNvPr id="723" name="n_4mainValue【保健センター・保健所】&#10;一人当たり面積">
          <a:extLst>
            <a:ext uri="{FF2B5EF4-FFF2-40B4-BE49-F238E27FC236}">
              <a16:creationId xmlns:a16="http://schemas.microsoft.com/office/drawing/2014/main" id="{5C2E0545-C5D1-4D7A-988D-7526AEABC594}"/>
            </a:ext>
          </a:extLst>
        </xdr:cNvPr>
        <xdr:cNvSpPr txBox="1"/>
      </xdr:nvSpPr>
      <xdr:spPr>
        <a:xfrm>
          <a:off x="18421427" y="110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D5351A7B-D948-42DD-80F6-52A31D158A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E53D83A-4CDE-4622-AE4C-1F8C549993A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C0C13156-88BE-4EA2-B378-DAC43D7AD4C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2A1F31F1-5161-4C9D-93A0-7970262B05A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DC32DEF8-B3D2-4CE5-9648-DD35E1CDC7A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F0733C9-7C39-4B63-B9B3-178FAE83F90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16EE5FE-9AA8-41F0-B13C-716B7C22B6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1747EF81-82E8-48B4-AD5C-1324A2E7B97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9B7B03F-F292-42CC-B753-886DDE77CF7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5FEDAA62-CAB8-4307-BE29-EE70E015216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023399F-84FC-4B14-9DD1-4926CFA0EDC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85A0E1BF-C0DA-475B-A320-36FB7CDF558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A011E414-EFE0-4997-9015-D462C0BB665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61B90C70-8D39-441A-9CC4-8EBABDDDDDB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367F420-C66E-4B84-81C2-097FAB41A8D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126FFEF5-0B92-42A4-A7FE-8ED1E26A824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719E0D45-37AC-4AC5-8F11-4ADCB38AD2A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9D0EC568-8A03-4E2F-BEF5-0AED9D99C16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243ABE85-D7F1-43DB-BC8C-E29B642B509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2DBAD3EC-C9F2-4625-9289-5A97A2D6755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5267634-6703-43C9-BDA8-94DD4254FF8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CC9A8AA-2C49-4891-87A8-89584614CD0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16B4A2A-661A-4A6E-BEB9-177561AFB08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919207D8-FE5C-4E78-836B-BCC45D546AD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037E6A6F-4112-411D-BC1D-8DF5CE1EFCAC}"/>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350FEE29-C967-4B7F-B395-77A7A8E97C03}"/>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88150E37-A504-4C78-91C2-EA97C20F3FC2}"/>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71B4916B-8299-4FD6-B42C-49A6B8205D27}"/>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2B7DB762-C4F6-427F-83C5-385D0670C562}"/>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8A518156-CE4B-496C-A037-0A36CD8B587F}"/>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207976D2-CFB3-4383-86C7-BE1DF0F563C9}"/>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1755564F-1E85-4D31-A935-D8C9E109E355}"/>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EE9C2E28-5CD6-4B35-88B4-437E899CF817}"/>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0468B636-31ED-48BF-BB44-438979204134}"/>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6C958800-9436-41CB-9654-900EFC965E6B}"/>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7E0D7D-3EE2-48B1-877F-2D7B8A83729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92EBD64-47B2-442D-8CC0-AAB858FA463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2D95F99F-2AA7-4B81-82BF-6264A7AEC46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C69348E-6016-4DEF-953E-26C60A75596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829DEE3-D32E-408E-BC7C-E25BE0BB3A8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93980</xdr:rowOff>
    </xdr:from>
    <xdr:to>
      <xdr:col>85</xdr:col>
      <xdr:colOff>177800</xdr:colOff>
      <xdr:row>83</xdr:row>
      <xdr:rowOff>24130</xdr:rowOff>
    </xdr:to>
    <xdr:sp macro="" textlink="">
      <xdr:nvSpPr>
        <xdr:cNvPr id="764" name="楕円 763">
          <a:extLst>
            <a:ext uri="{FF2B5EF4-FFF2-40B4-BE49-F238E27FC236}">
              <a16:creationId xmlns:a16="http://schemas.microsoft.com/office/drawing/2014/main" id="{9ED71AEF-F9C9-4E17-B646-32D4A12D5FD6}"/>
            </a:ext>
          </a:extLst>
        </xdr:cNvPr>
        <xdr:cNvSpPr/>
      </xdr:nvSpPr>
      <xdr:spPr>
        <a:xfrm>
          <a:off x="16268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72407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BF15335F-EF3F-4401-9C17-209F98C64541}"/>
            </a:ext>
          </a:extLst>
        </xdr:cNvPr>
        <xdr:cNvSpPr txBox="1"/>
      </xdr:nvSpPr>
      <xdr:spPr>
        <a:xfrm>
          <a:off x="16357600"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52070</xdr:rowOff>
    </xdr:from>
    <xdr:to>
      <xdr:col>81</xdr:col>
      <xdr:colOff>101600</xdr:colOff>
      <xdr:row>82</xdr:row>
      <xdr:rowOff>153670</xdr:rowOff>
    </xdr:to>
    <xdr:sp macro="" textlink="">
      <xdr:nvSpPr>
        <xdr:cNvPr id="766" name="楕円 765">
          <a:extLst>
            <a:ext uri="{FF2B5EF4-FFF2-40B4-BE49-F238E27FC236}">
              <a16:creationId xmlns:a16="http://schemas.microsoft.com/office/drawing/2014/main" id="{AB77D1F2-8CAA-4B0F-BDCE-FF3E068D7CC7}"/>
            </a:ext>
          </a:extLst>
        </xdr:cNvPr>
        <xdr:cNvSpPr/>
      </xdr:nvSpPr>
      <xdr:spPr>
        <a:xfrm>
          <a:off x="15430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102870</xdr:rowOff>
    </xdr:from>
    <xdr:to>
      <xdr:col>85</xdr:col>
      <xdr:colOff>127000</xdr:colOff>
      <xdr:row>82</xdr:row>
      <xdr:rowOff>144780</xdr:rowOff>
    </xdr:to>
    <xdr:cxnSp macro="">
      <xdr:nvCxnSpPr>
        <xdr:cNvPr id="767" name="直線コネクタ 766">
          <a:extLst>
            <a:ext uri="{FF2B5EF4-FFF2-40B4-BE49-F238E27FC236}">
              <a16:creationId xmlns:a16="http://schemas.microsoft.com/office/drawing/2014/main" id="{925E1DE8-F62D-4F31-A08B-036D78B7B159}"/>
            </a:ext>
          </a:extLst>
        </xdr:cNvPr>
        <xdr:cNvCxnSpPr/>
      </xdr:nvCxnSpPr>
      <xdr:spPr>
        <a:xfrm>
          <a:off x="15481300" y="141617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768" name="楕円 767">
          <a:extLst>
            <a:ext uri="{FF2B5EF4-FFF2-40B4-BE49-F238E27FC236}">
              <a16:creationId xmlns:a16="http://schemas.microsoft.com/office/drawing/2014/main" id="{5585E741-B2AF-45B9-B73F-9EB691CC2ABD}"/>
            </a:ext>
          </a:extLst>
        </xdr:cNvPr>
        <xdr:cNvSpPr/>
      </xdr:nvSpPr>
      <xdr:spPr>
        <a:xfrm>
          <a:off x="14541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49530</xdr:rowOff>
    </xdr:from>
    <xdr:to>
      <xdr:col>81</xdr:col>
      <xdr:colOff>50800</xdr:colOff>
      <xdr:row>82</xdr:row>
      <xdr:rowOff>102870</xdr:rowOff>
    </xdr:to>
    <xdr:cxnSp macro="">
      <xdr:nvCxnSpPr>
        <xdr:cNvPr id="769" name="直線コネクタ 768">
          <a:extLst>
            <a:ext uri="{FF2B5EF4-FFF2-40B4-BE49-F238E27FC236}">
              <a16:creationId xmlns:a16="http://schemas.microsoft.com/office/drawing/2014/main" id="{A9BA774B-759A-435F-9324-57DDB2786C33}"/>
            </a:ext>
          </a:extLst>
        </xdr:cNvPr>
        <xdr:cNvCxnSpPr/>
      </xdr:nvCxnSpPr>
      <xdr:spPr>
        <a:xfrm>
          <a:off x="14592300" y="141084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149225</xdr:rowOff>
    </xdr:from>
    <xdr:to>
      <xdr:col>72</xdr:col>
      <xdr:colOff>38100</xdr:colOff>
      <xdr:row>82</xdr:row>
      <xdr:rowOff>79375</xdr:rowOff>
    </xdr:to>
    <xdr:sp macro="" textlink="">
      <xdr:nvSpPr>
        <xdr:cNvPr id="770" name="楕円 769">
          <a:extLst>
            <a:ext uri="{FF2B5EF4-FFF2-40B4-BE49-F238E27FC236}">
              <a16:creationId xmlns:a16="http://schemas.microsoft.com/office/drawing/2014/main" id="{CA765CFB-AFFC-4607-982A-639DEF85D431}"/>
            </a:ext>
          </a:extLst>
        </xdr:cNvPr>
        <xdr:cNvSpPr/>
      </xdr:nvSpPr>
      <xdr:spPr>
        <a:xfrm>
          <a:off x="13652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28575</xdr:rowOff>
    </xdr:from>
    <xdr:to>
      <xdr:col>76</xdr:col>
      <xdr:colOff>114300</xdr:colOff>
      <xdr:row>82</xdr:row>
      <xdr:rowOff>49530</xdr:rowOff>
    </xdr:to>
    <xdr:cxnSp macro="">
      <xdr:nvCxnSpPr>
        <xdr:cNvPr id="771" name="直線コネクタ 770">
          <a:extLst>
            <a:ext uri="{FF2B5EF4-FFF2-40B4-BE49-F238E27FC236}">
              <a16:creationId xmlns:a16="http://schemas.microsoft.com/office/drawing/2014/main" id="{3D036B06-5ACB-48D0-A4D7-C27970B82C72}"/>
            </a:ext>
          </a:extLst>
        </xdr:cNvPr>
        <xdr:cNvCxnSpPr/>
      </xdr:nvCxnSpPr>
      <xdr:spPr>
        <a:xfrm>
          <a:off x="13703300" y="140874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111125</xdr:rowOff>
    </xdr:from>
    <xdr:to>
      <xdr:col>67</xdr:col>
      <xdr:colOff>101600</xdr:colOff>
      <xdr:row>82</xdr:row>
      <xdr:rowOff>41275</xdr:rowOff>
    </xdr:to>
    <xdr:sp macro="" textlink="">
      <xdr:nvSpPr>
        <xdr:cNvPr id="772" name="楕円 771">
          <a:extLst>
            <a:ext uri="{FF2B5EF4-FFF2-40B4-BE49-F238E27FC236}">
              <a16:creationId xmlns:a16="http://schemas.microsoft.com/office/drawing/2014/main" id="{1889791D-47D5-4480-9FE6-626FDC21D5E6}"/>
            </a:ext>
          </a:extLst>
        </xdr:cNvPr>
        <xdr:cNvSpPr/>
      </xdr:nvSpPr>
      <xdr:spPr>
        <a:xfrm>
          <a:off x="12763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161925</xdr:rowOff>
    </xdr:from>
    <xdr:to>
      <xdr:col>71</xdr:col>
      <xdr:colOff>177800</xdr:colOff>
      <xdr:row>82</xdr:row>
      <xdr:rowOff>28575</xdr:rowOff>
    </xdr:to>
    <xdr:cxnSp macro="">
      <xdr:nvCxnSpPr>
        <xdr:cNvPr id="773" name="直線コネクタ 772">
          <a:extLst>
            <a:ext uri="{FF2B5EF4-FFF2-40B4-BE49-F238E27FC236}">
              <a16:creationId xmlns:a16="http://schemas.microsoft.com/office/drawing/2014/main" id="{7314C65C-05AB-4B89-9974-E45BC0678B14}"/>
            </a:ext>
          </a:extLst>
        </xdr:cNvPr>
        <xdr:cNvCxnSpPr/>
      </xdr:nvCxnSpPr>
      <xdr:spPr>
        <a:xfrm>
          <a:off x="12814300" y="140493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4A97A4CD-BB6E-4B52-A14E-A6BC562F6D8F}"/>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BB97D8E2-0438-40F6-9704-8F9A26E70811}"/>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331B1C17-D6B5-43F3-A096-81EFB1F8ABCB}"/>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3D10431C-8C83-4EF2-94F7-57340BF683BE}"/>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170197</xdr:rowOff>
    </xdr:from>
    <xdr:ext cx="405111" cy="259045"/>
    <xdr:sp macro="" textlink="">
      <xdr:nvSpPr>
        <xdr:cNvPr id="778" name="n_1mainValue【消防施設】&#10;有形固定資産減価償却率">
          <a:extLst>
            <a:ext uri="{FF2B5EF4-FFF2-40B4-BE49-F238E27FC236}">
              <a16:creationId xmlns:a16="http://schemas.microsoft.com/office/drawing/2014/main" id="{11F46A07-E609-405E-B7A0-EE324E90903B}"/>
            </a:ext>
          </a:extLst>
        </xdr:cNvPr>
        <xdr:cNvSpPr txBox="1"/>
      </xdr:nvSpPr>
      <xdr:spPr>
        <a:xfrm>
          <a:off x="152660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116857</xdr:rowOff>
    </xdr:from>
    <xdr:ext cx="405111" cy="259045"/>
    <xdr:sp macro="" textlink="">
      <xdr:nvSpPr>
        <xdr:cNvPr id="779" name="n_2mainValue【消防施設】&#10;有形固定資産減価償却率">
          <a:extLst>
            <a:ext uri="{FF2B5EF4-FFF2-40B4-BE49-F238E27FC236}">
              <a16:creationId xmlns:a16="http://schemas.microsoft.com/office/drawing/2014/main" id="{0040EF36-713D-4AF1-9A46-C6A97EF485F3}"/>
            </a:ext>
          </a:extLst>
        </xdr:cNvPr>
        <xdr:cNvSpPr txBox="1"/>
      </xdr:nvSpPr>
      <xdr:spPr>
        <a:xfrm>
          <a:off x="14389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95902</xdr:rowOff>
    </xdr:from>
    <xdr:ext cx="405111" cy="259045"/>
    <xdr:sp macro="" textlink="">
      <xdr:nvSpPr>
        <xdr:cNvPr id="780" name="n_3mainValue【消防施設】&#10;有形固定資産減価償却率">
          <a:extLst>
            <a:ext uri="{FF2B5EF4-FFF2-40B4-BE49-F238E27FC236}">
              <a16:creationId xmlns:a16="http://schemas.microsoft.com/office/drawing/2014/main" id="{A63EE32D-B1D6-4BDA-8546-653EE5E86903}"/>
            </a:ext>
          </a:extLst>
        </xdr:cNvPr>
        <xdr:cNvSpPr txBox="1"/>
      </xdr:nvSpPr>
      <xdr:spPr>
        <a:xfrm>
          <a:off x="13500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57802</xdr:rowOff>
    </xdr:from>
    <xdr:ext cx="405111" cy="259045"/>
    <xdr:sp macro="" textlink="">
      <xdr:nvSpPr>
        <xdr:cNvPr id="781" name="n_4mainValue【消防施設】&#10;有形固定資産減価償却率">
          <a:extLst>
            <a:ext uri="{FF2B5EF4-FFF2-40B4-BE49-F238E27FC236}">
              <a16:creationId xmlns:a16="http://schemas.microsoft.com/office/drawing/2014/main" id="{6A73C49C-00F6-4457-B813-2185676AE68B}"/>
            </a:ext>
          </a:extLst>
        </xdr:cNvPr>
        <xdr:cNvSpPr txBox="1"/>
      </xdr:nvSpPr>
      <xdr:spPr>
        <a:xfrm>
          <a:off x="126117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4E7AB9F-81C3-4D48-A868-CD252EC0689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50935E6-EE56-4EAC-B90D-A2FDE3BE271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69E3D7F0-76A5-471E-862A-2B263B45FFD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27CA00D9-B845-4B87-8AF3-51206632D05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B8BD478E-C248-458E-8C9F-ED90D15D7A8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AE5CF663-A454-44DA-8030-116585E3818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D1B31E2-247D-4A15-9AD1-340437F3109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8BCD93E4-344A-44B5-8B5B-A4BC0F0B5E5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A83181BF-D8DC-4E95-BC16-85FE534932D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804DFBC9-B9C3-4BCD-8308-9ABC32F65D0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EA72B1B2-9643-4BF6-A0AD-3EC5FB91E18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208DCA78-BD33-4AB8-95DD-415842DBF87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D6110EA3-7F9E-4B79-8D25-FD284906122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441D25F9-B3C2-4193-807C-746E2AE8C94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FCDC4233-F61B-46E6-AF26-3517237967B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DCE73424-7867-491F-9F5A-50E511FCFF6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54465349-89E3-43C3-BB7C-8B57C6506EC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3E3E7F1F-E83B-456F-8EE5-4554013AF06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60D7F49F-D4F6-41DB-9150-321AB7D7462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4666E0D7-138F-40AB-8D92-29EBA6C0586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D55C2C78-2086-4F59-8E98-E09775EEA4A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3A4B6F3B-564E-4207-B202-686DBF7D689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D706DEF-21D4-47EA-A255-8A82EEB885C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430072E3-3AEA-4C4F-B965-B91758F83EF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8785F11-D6E1-45F7-BC29-4BD1251788B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1D0509E7-3865-4659-95EB-FB9F4689CA5E}"/>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BFFEAFFC-F050-4AF5-BF6E-19D8F29C9DB8}"/>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524637E2-2287-4B03-AB4E-D3E482C20008}"/>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9420BB6B-080C-4675-B73E-9DBA47F56BD5}"/>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EAB5CEC1-2B47-44D8-B829-CCBA7B0FAE51}"/>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a:extLst>
            <a:ext uri="{FF2B5EF4-FFF2-40B4-BE49-F238E27FC236}">
              <a16:creationId xmlns:a16="http://schemas.microsoft.com/office/drawing/2014/main" id="{E11CDDAF-E10C-4223-BCEC-9B25E74BDDDB}"/>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55C8D6A9-32F5-401F-923A-35E2B60A8C92}"/>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B2BD1CCD-810C-4AA5-BC32-636C3685EA32}"/>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6D82D567-3193-414D-ACE0-0A2675B43183}"/>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E8DC330A-C704-45F6-946D-C128E298FA87}"/>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3217F1AE-B2AB-4FFB-BF88-164F2FCA031A}"/>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69253F5-0BA9-4301-B4D3-154643215FC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9C1D487-7B2E-4A69-BF91-E92F56B008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6E901ED-A53E-4E99-A9B6-1FB8974F253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35E778F-645E-4C64-B200-F184AC3F11E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38E6444-3344-4B9B-82B2-9108D936DED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25944</xdr:rowOff>
    </xdr:from>
    <xdr:to>
      <xdr:col>116</xdr:col>
      <xdr:colOff>114300</xdr:colOff>
      <xdr:row>85</xdr:row>
      <xdr:rowOff>127544</xdr:rowOff>
    </xdr:to>
    <xdr:sp macro="" textlink="">
      <xdr:nvSpPr>
        <xdr:cNvPr id="823" name="楕円 822">
          <a:extLst>
            <a:ext uri="{FF2B5EF4-FFF2-40B4-BE49-F238E27FC236}">
              <a16:creationId xmlns:a16="http://schemas.microsoft.com/office/drawing/2014/main" id="{25FA3A80-FE34-45EC-8D9A-4B301EBA24E2}"/>
            </a:ext>
          </a:extLst>
        </xdr:cNvPr>
        <xdr:cNvSpPr/>
      </xdr:nvSpPr>
      <xdr:spPr>
        <a:xfrm>
          <a:off x="22110700" y="1459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48821</xdr:rowOff>
    </xdr:from>
    <xdr:ext cx="469744" cy="259045"/>
    <xdr:sp macro="" textlink="">
      <xdr:nvSpPr>
        <xdr:cNvPr id="824" name="【消防施設】&#10;一人当たり面積該当値テキスト">
          <a:extLst>
            <a:ext uri="{FF2B5EF4-FFF2-40B4-BE49-F238E27FC236}">
              <a16:creationId xmlns:a16="http://schemas.microsoft.com/office/drawing/2014/main" id="{132D1449-DBEC-4357-84C3-3C88C2D2AD8C}"/>
            </a:ext>
          </a:extLst>
        </xdr:cNvPr>
        <xdr:cNvSpPr txBox="1"/>
      </xdr:nvSpPr>
      <xdr:spPr>
        <a:xfrm>
          <a:off x="22199600" y="1445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30299</xdr:rowOff>
    </xdr:from>
    <xdr:to>
      <xdr:col>112</xdr:col>
      <xdr:colOff>38100</xdr:colOff>
      <xdr:row>85</xdr:row>
      <xdr:rowOff>131899</xdr:rowOff>
    </xdr:to>
    <xdr:sp macro="" textlink="">
      <xdr:nvSpPr>
        <xdr:cNvPr id="825" name="楕円 824">
          <a:extLst>
            <a:ext uri="{FF2B5EF4-FFF2-40B4-BE49-F238E27FC236}">
              <a16:creationId xmlns:a16="http://schemas.microsoft.com/office/drawing/2014/main" id="{90B358DE-B6B3-42EC-8D53-70EDE116048E}"/>
            </a:ext>
          </a:extLst>
        </xdr:cNvPr>
        <xdr:cNvSpPr/>
      </xdr:nvSpPr>
      <xdr:spPr>
        <a:xfrm>
          <a:off x="21272500" y="1460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76744</xdr:rowOff>
    </xdr:from>
    <xdr:to>
      <xdr:col>116</xdr:col>
      <xdr:colOff>63500</xdr:colOff>
      <xdr:row>85</xdr:row>
      <xdr:rowOff>81099</xdr:rowOff>
    </xdr:to>
    <xdr:cxnSp macro="">
      <xdr:nvCxnSpPr>
        <xdr:cNvPr id="826" name="直線コネクタ 825">
          <a:extLst>
            <a:ext uri="{FF2B5EF4-FFF2-40B4-BE49-F238E27FC236}">
              <a16:creationId xmlns:a16="http://schemas.microsoft.com/office/drawing/2014/main" id="{2C4DE43F-1010-4224-B510-1D2FD4AF622D}"/>
            </a:ext>
          </a:extLst>
        </xdr:cNvPr>
        <xdr:cNvCxnSpPr/>
      </xdr:nvCxnSpPr>
      <xdr:spPr>
        <a:xfrm flipV="1">
          <a:off x="21323300" y="14649994"/>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34652</xdr:rowOff>
    </xdr:from>
    <xdr:to>
      <xdr:col>107</xdr:col>
      <xdr:colOff>101600</xdr:colOff>
      <xdr:row>85</xdr:row>
      <xdr:rowOff>136252</xdr:rowOff>
    </xdr:to>
    <xdr:sp macro="" textlink="">
      <xdr:nvSpPr>
        <xdr:cNvPr id="827" name="楕円 826">
          <a:extLst>
            <a:ext uri="{FF2B5EF4-FFF2-40B4-BE49-F238E27FC236}">
              <a16:creationId xmlns:a16="http://schemas.microsoft.com/office/drawing/2014/main" id="{8271AB09-32CA-4150-8D45-99524C7097B4}"/>
            </a:ext>
          </a:extLst>
        </xdr:cNvPr>
        <xdr:cNvSpPr/>
      </xdr:nvSpPr>
      <xdr:spPr>
        <a:xfrm>
          <a:off x="20383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81099</xdr:rowOff>
    </xdr:from>
    <xdr:to>
      <xdr:col>111</xdr:col>
      <xdr:colOff>177800</xdr:colOff>
      <xdr:row>85</xdr:row>
      <xdr:rowOff>85452</xdr:rowOff>
    </xdr:to>
    <xdr:cxnSp macro="">
      <xdr:nvCxnSpPr>
        <xdr:cNvPr id="828" name="直線コネクタ 827">
          <a:extLst>
            <a:ext uri="{FF2B5EF4-FFF2-40B4-BE49-F238E27FC236}">
              <a16:creationId xmlns:a16="http://schemas.microsoft.com/office/drawing/2014/main" id="{CB57D00D-13DA-4362-A965-16BB2C395A94}"/>
            </a:ext>
          </a:extLst>
        </xdr:cNvPr>
        <xdr:cNvCxnSpPr/>
      </xdr:nvCxnSpPr>
      <xdr:spPr>
        <a:xfrm flipV="1">
          <a:off x="20434300" y="14654349"/>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34652</xdr:rowOff>
    </xdr:from>
    <xdr:to>
      <xdr:col>102</xdr:col>
      <xdr:colOff>165100</xdr:colOff>
      <xdr:row>85</xdr:row>
      <xdr:rowOff>136252</xdr:rowOff>
    </xdr:to>
    <xdr:sp macro="" textlink="">
      <xdr:nvSpPr>
        <xdr:cNvPr id="829" name="楕円 828">
          <a:extLst>
            <a:ext uri="{FF2B5EF4-FFF2-40B4-BE49-F238E27FC236}">
              <a16:creationId xmlns:a16="http://schemas.microsoft.com/office/drawing/2014/main" id="{D28E2C99-F057-4F45-9B28-BE40653AA708}"/>
            </a:ext>
          </a:extLst>
        </xdr:cNvPr>
        <xdr:cNvSpPr/>
      </xdr:nvSpPr>
      <xdr:spPr>
        <a:xfrm>
          <a:off x="19494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85452</xdr:rowOff>
    </xdr:from>
    <xdr:to>
      <xdr:col>107</xdr:col>
      <xdr:colOff>50800</xdr:colOff>
      <xdr:row>85</xdr:row>
      <xdr:rowOff>85452</xdr:rowOff>
    </xdr:to>
    <xdr:cxnSp macro="">
      <xdr:nvCxnSpPr>
        <xdr:cNvPr id="830" name="直線コネクタ 829">
          <a:extLst>
            <a:ext uri="{FF2B5EF4-FFF2-40B4-BE49-F238E27FC236}">
              <a16:creationId xmlns:a16="http://schemas.microsoft.com/office/drawing/2014/main" id="{C0A90D8B-4DF2-4D41-AEFA-540C4A85D826}"/>
            </a:ext>
          </a:extLst>
        </xdr:cNvPr>
        <xdr:cNvCxnSpPr/>
      </xdr:nvCxnSpPr>
      <xdr:spPr>
        <a:xfrm>
          <a:off x="19545300" y="146587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36830</xdr:rowOff>
    </xdr:from>
    <xdr:to>
      <xdr:col>98</xdr:col>
      <xdr:colOff>38100</xdr:colOff>
      <xdr:row>85</xdr:row>
      <xdr:rowOff>138430</xdr:rowOff>
    </xdr:to>
    <xdr:sp macro="" textlink="">
      <xdr:nvSpPr>
        <xdr:cNvPr id="831" name="楕円 830">
          <a:extLst>
            <a:ext uri="{FF2B5EF4-FFF2-40B4-BE49-F238E27FC236}">
              <a16:creationId xmlns:a16="http://schemas.microsoft.com/office/drawing/2014/main" id="{9AD48649-1814-4648-AD3F-8D0333D3B720}"/>
            </a:ext>
          </a:extLst>
        </xdr:cNvPr>
        <xdr:cNvSpPr/>
      </xdr:nvSpPr>
      <xdr:spPr>
        <a:xfrm>
          <a:off x="18605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85452</xdr:rowOff>
    </xdr:from>
    <xdr:to>
      <xdr:col>102</xdr:col>
      <xdr:colOff>114300</xdr:colOff>
      <xdr:row>85</xdr:row>
      <xdr:rowOff>87630</xdr:rowOff>
    </xdr:to>
    <xdr:cxnSp macro="">
      <xdr:nvCxnSpPr>
        <xdr:cNvPr id="832" name="直線コネクタ 831">
          <a:extLst>
            <a:ext uri="{FF2B5EF4-FFF2-40B4-BE49-F238E27FC236}">
              <a16:creationId xmlns:a16="http://schemas.microsoft.com/office/drawing/2014/main" id="{C7507F16-B4B3-4EB3-A847-2D40D6A6984C}"/>
            </a:ext>
          </a:extLst>
        </xdr:cNvPr>
        <xdr:cNvCxnSpPr/>
      </xdr:nvCxnSpPr>
      <xdr:spPr>
        <a:xfrm flipV="1">
          <a:off x="18656300" y="14658702"/>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a:extLst>
            <a:ext uri="{FF2B5EF4-FFF2-40B4-BE49-F238E27FC236}">
              <a16:creationId xmlns:a16="http://schemas.microsoft.com/office/drawing/2014/main" id="{2C299272-E506-4B3E-96FF-7A24429D2C92}"/>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546FA32F-77D6-4E5C-BDC7-68DF4EE4DFD1}"/>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4881928B-7ADD-4867-A897-F17C634E1A7F}"/>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a:extLst>
            <a:ext uri="{FF2B5EF4-FFF2-40B4-BE49-F238E27FC236}">
              <a16:creationId xmlns:a16="http://schemas.microsoft.com/office/drawing/2014/main" id="{C6C9CB5E-1941-4D09-8F08-2BC87FE0799F}"/>
            </a:ext>
          </a:extLst>
        </xdr:cNvPr>
        <xdr:cNvSpPr txBox="1"/>
      </xdr:nvSpPr>
      <xdr:spPr>
        <a:xfrm>
          <a:off x="18421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148426</xdr:rowOff>
    </xdr:from>
    <xdr:ext cx="469744" cy="259045"/>
    <xdr:sp macro="" textlink="">
      <xdr:nvSpPr>
        <xdr:cNvPr id="837" name="n_1mainValue【消防施設】&#10;一人当たり面積">
          <a:extLst>
            <a:ext uri="{FF2B5EF4-FFF2-40B4-BE49-F238E27FC236}">
              <a16:creationId xmlns:a16="http://schemas.microsoft.com/office/drawing/2014/main" id="{F4FA788B-FA7E-4123-B0CD-38C301E4C30A}"/>
            </a:ext>
          </a:extLst>
        </xdr:cNvPr>
        <xdr:cNvSpPr txBox="1"/>
      </xdr:nvSpPr>
      <xdr:spPr>
        <a:xfrm>
          <a:off x="21075727" y="1437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152779</xdr:rowOff>
    </xdr:from>
    <xdr:ext cx="469744" cy="259045"/>
    <xdr:sp macro="" textlink="">
      <xdr:nvSpPr>
        <xdr:cNvPr id="838" name="n_2mainValue【消防施設】&#10;一人当たり面積">
          <a:extLst>
            <a:ext uri="{FF2B5EF4-FFF2-40B4-BE49-F238E27FC236}">
              <a16:creationId xmlns:a16="http://schemas.microsoft.com/office/drawing/2014/main" id="{A2DA304C-B722-427F-AEA3-FCA690B7F6C2}"/>
            </a:ext>
          </a:extLst>
        </xdr:cNvPr>
        <xdr:cNvSpPr txBox="1"/>
      </xdr:nvSpPr>
      <xdr:spPr>
        <a:xfrm>
          <a:off x="20199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152779</xdr:rowOff>
    </xdr:from>
    <xdr:ext cx="469744" cy="259045"/>
    <xdr:sp macro="" textlink="">
      <xdr:nvSpPr>
        <xdr:cNvPr id="839" name="n_3mainValue【消防施設】&#10;一人当たり面積">
          <a:extLst>
            <a:ext uri="{FF2B5EF4-FFF2-40B4-BE49-F238E27FC236}">
              <a16:creationId xmlns:a16="http://schemas.microsoft.com/office/drawing/2014/main" id="{F93DE7B3-E5DA-4B45-BF85-9F4D5CC0D2AF}"/>
            </a:ext>
          </a:extLst>
        </xdr:cNvPr>
        <xdr:cNvSpPr txBox="1"/>
      </xdr:nvSpPr>
      <xdr:spPr>
        <a:xfrm>
          <a:off x="19310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154957</xdr:rowOff>
    </xdr:from>
    <xdr:ext cx="469744" cy="259045"/>
    <xdr:sp macro="" textlink="">
      <xdr:nvSpPr>
        <xdr:cNvPr id="840" name="n_4mainValue【消防施設】&#10;一人当たり面積">
          <a:extLst>
            <a:ext uri="{FF2B5EF4-FFF2-40B4-BE49-F238E27FC236}">
              <a16:creationId xmlns:a16="http://schemas.microsoft.com/office/drawing/2014/main" id="{F025F1C4-1A57-4376-8F51-69BD075F5F00}"/>
            </a:ext>
          </a:extLst>
        </xdr:cNvPr>
        <xdr:cNvSpPr txBox="1"/>
      </xdr:nvSpPr>
      <xdr:spPr>
        <a:xfrm>
          <a:off x="18421427" y="1438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259BCCF-25D8-4C6A-B256-89C4125F46E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B30E224-E5A5-4E49-893B-18E8BDF30A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0F71403-D314-4776-B7C8-A5B7C2E164C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229615E2-2CC9-4571-B35C-8CE91E8D340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9ED112B-47D4-4E40-92F9-5D5AC792FE8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829BD222-AA34-4C75-962A-D07730BF159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A615CB97-CAD4-4B99-B1B1-2605A5C0C92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F2A9905-5385-490C-8963-7119BC25C17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31726E89-9048-45AB-AE45-A8AA5C6ACEF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84A43566-4D3B-4B01-B377-3303561EB6F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0FF71EC-87C1-4940-86E1-2125AACC867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9C67D05-9E49-4369-9E8B-0D73E403154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72BFE3A-AA53-40DD-8D75-623B4341C13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EFF102B1-4FBD-47CD-8F93-F37EDF4F856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EDCA6C44-11CE-42F9-85CF-C9ECD586651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794861C5-AE43-4DF7-A869-852ED01D951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16B685A-DCFD-48C9-B6B5-6ECDED0CF2F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D62CA575-34E6-4C1A-8C7C-DDC41A8FB45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8FCADE35-6FC8-4FEC-B20B-62461D6C559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441C17D-D877-4465-BD12-DC339943BD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E6E6087-39EC-471B-8C72-9ECD3503B3E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E7E0D807-A600-49BB-ABBF-C5913AC6B7D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E3B3F7C-773E-42C4-A480-AB48327A87A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BBE42DF-00C6-4346-8C71-A2EC7779F17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F7D5F331-0B65-4DFE-849A-C24CAD65AEB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2CA1803D-8B5A-4A8B-B20D-36CAB239F056}"/>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72A6A0F6-7E88-473C-93AD-9E9A90ECDFCF}"/>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DAC35E5F-E772-4EF8-8BE7-7948F8B2F857}"/>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E11688DB-5544-45D7-BAF4-D6F9636BF14A}"/>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DDDFA970-0805-4819-830B-CA24FC66DF18}"/>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44602057-39ED-4119-B7E9-1CBAB08BE062}"/>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AA5A0ABD-2BB4-41A0-AB6C-128FCD6B76C7}"/>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8E610D8E-377B-4EAF-9089-AC443514D872}"/>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2B1B1A1B-162B-46C1-95F9-B1D2D41B6274}"/>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DA83B3D9-DF68-4C94-97A3-4007092C2CE7}"/>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90AC13C1-E9B7-45DC-AB2B-9EFEEA380A51}"/>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28F61DC-5B74-409D-9253-3D7E166706B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4182EB0-D1B2-420D-A1FD-60A6935CC7F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9E77A98-4938-4CFC-80D9-B09BC34AE8B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D771657-8A08-4327-A7ED-FC6006E7391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903E6544-D4DB-417D-BF3E-E3CE66B02C4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167458</xdr:rowOff>
    </xdr:from>
    <xdr:to>
      <xdr:col>85</xdr:col>
      <xdr:colOff>177800</xdr:colOff>
      <xdr:row>108</xdr:row>
      <xdr:rowOff>97608</xdr:rowOff>
    </xdr:to>
    <xdr:sp macro="" textlink="">
      <xdr:nvSpPr>
        <xdr:cNvPr id="882" name="楕円 881">
          <a:extLst>
            <a:ext uri="{FF2B5EF4-FFF2-40B4-BE49-F238E27FC236}">
              <a16:creationId xmlns:a16="http://schemas.microsoft.com/office/drawing/2014/main" id="{8F18C3E3-A653-4DC9-9CE2-9B35C68050D9}"/>
            </a:ext>
          </a:extLst>
        </xdr:cNvPr>
        <xdr:cNvSpPr/>
      </xdr:nvSpPr>
      <xdr:spPr>
        <a:xfrm>
          <a:off x="162687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145885</xdr:rowOff>
    </xdr:from>
    <xdr:ext cx="405111" cy="259045"/>
    <xdr:sp macro="" textlink="">
      <xdr:nvSpPr>
        <xdr:cNvPr id="883" name="【庁舎】&#10;有形固定資産減価償却率該当値テキスト">
          <a:extLst>
            <a:ext uri="{FF2B5EF4-FFF2-40B4-BE49-F238E27FC236}">
              <a16:creationId xmlns:a16="http://schemas.microsoft.com/office/drawing/2014/main" id="{77095ADE-F0E4-4829-8C91-F5895E35BE94}"/>
            </a:ext>
          </a:extLst>
        </xdr:cNvPr>
        <xdr:cNvSpPr txBox="1"/>
      </xdr:nvSpPr>
      <xdr:spPr>
        <a:xfrm>
          <a:off x="16357600"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146231</xdr:rowOff>
    </xdr:from>
    <xdr:to>
      <xdr:col>81</xdr:col>
      <xdr:colOff>101600</xdr:colOff>
      <xdr:row>108</xdr:row>
      <xdr:rowOff>76381</xdr:rowOff>
    </xdr:to>
    <xdr:sp macro="" textlink="">
      <xdr:nvSpPr>
        <xdr:cNvPr id="884" name="楕円 883">
          <a:extLst>
            <a:ext uri="{FF2B5EF4-FFF2-40B4-BE49-F238E27FC236}">
              <a16:creationId xmlns:a16="http://schemas.microsoft.com/office/drawing/2014/main" id="{6A3AA94F-F958-4B37-B981-01B8656A1E67}"/>
            </a:ext>
          </a:extLst>
        </xdr:cNvPr>
        <xdr:cNvSpPr/>
      </xdr:nvSpPr>
      <xdr:spPr>
        <a:xfrm>
          <a:off x="15430500" y="1849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25581</xdr:rowOff>
    </xdr:from>
    <xdr:to>
      <xdr:col>85</xdr:col>
      <xdr:colOff>127000</xdr:colOff>
      <xdr:row>108</xdr:row>
      <xdr:rowOff>46808</xdr:rowOff>
    </xdr:to>
    <xdr:cxnSp macro="">
      <xdr:nvCxnSpPr>
        <xdr:cNvPr id="885" name="直線コネクタ 884">
          <a:extLst>
            <a:ext uri="{FF2B5EF4-FFF2-40B4-BE49-F238E27FC236}">
              <a16:creationId xmlns:a16="http://schemas.microsoft.com/office/drawing/2014/main" id="{2FF28326-656F-43A8-AA13-4FDC31A0B730}"/>
            </a:ext>
          </a:extLst>
        </xdr:cNvPr>
        <xdr:cNvCxnSpPr/>
      </xdr:nvCxnSpPr>
      <xdr:spPr>
        <a:xfrm>
          <a:off x="15481300" y="18542181"/>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125005</xdr:rowOff>
    </xdr:from>
    <xdr:to>
      <xdr:col>76</xdr:col>
      <xdr:colOff>165100</xdr:colOff>
      <xdr:row>108</xdr:row>
      <xdr:rowOff>55155</xdr:rowOff>
    </xdr:to>
    <xdr:sp macro="" textlink="">
      <xdr:nvSpPr>
        <xdr:cNvPr id="886" name="楕円 885">
          <a:extLst>
            <a:ext uri="{FF2B5EF4-FFF2-40B4-BE49-F238E27FC236}">
              <a16:creationId xmlns:a16="http://schemas.microsoft.com/office/drawing/2014/main" id="{0CE34CDF-D22B-49E0-8983-39C4CA769CB8}"/>
            </a:ext>
          </a:extLst>
        </xdr:cNvPr>
        <xdr:cNvSpPr/>
      </xdr:nvSpPr>
      <xdr:spPr>
        <a:xfrm>
          <a:off x="14541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4355</xdr:rowOff>
    </xdr:from>
    <xdr:to>
      <xdr:col>81</xdr:col>
      <xdr:colOff>50800</xdr:colOff>
      <xdr:row>108</xdr:row>
      <xdr:rowOff>25581</xdr:rowOff>
    </xdr:to>
    <xdr:cxnSp macro="">
      <xdr:nvCxnSpPr>
        <xdr:cNvPr id="887" name="直線コネクタ 886">
          <a:extLst>
            <a:ext uri="{FF2B5EF4-FFF2-40B4-BE49-F238E27FC236}">
              <a16:creationId xmlns:a16="http://schemas.microsoft.com/office/drawing/2014/main" id="{536C0737-0DB9-4A88-B97D-ACA40E16BFE4}"/>
            </a:ext>
          </a:extLst>
        </xdr:cNvPr>
        <xdr:cNvCxnSpPr/>
      </xdr:nvCxnSpPr>
      <xdr:spPr>
        <a:xfrm>
          <a:off x="14592300" y="1852095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66221</xdr:rowOff>
    </xdr:from>
    <xdr:to>
      <xdr:col>72</xdr:col>
      <xdr:colOff>38100</xdr:colOff>
      <xdr:row>107</xdr:row>
      <xdr:rowOff>167821</xdr:rowOff>
    </xdr:to>
    <xdr:sp macro="" textlink="">
      <xdr:nvSpPr>
        <xdr:cNvPr id="888" name="楕円 887">
          <a:extLst>
            <a:ext uri="{FF2B5EF4-FFF2-40B4-BE49-F238E27FC236}">
              <a16:creationId xmlns:a16="http://schemas.microsoft.com/office/drawing/2014/main" id="{DD3CEAA6-9A3E-412F-9F25-BB89B2A4F99C}"/>
            </a:ext>
          </a:extLst>
        </xdr:cNvPr>
        <xdr:cNvSpPr/>
      </xdr:nvSpPr>
      <xdr:spPr>
        <a:xfrm>
          <a:off x="1365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117021</xdr:rowOff>
    </xdr:from>
    <xdr:to>
      <xdr:col>76</xdr:col>
      <xdr:colOff>114300</xdr:colOff>
      <xdr:row>108</xdr:row>
      <xdr:rowOff>4355</xdr:rowOff>
    </xdr:to>
    <xdr:cxnSp macro="">
      <xdr:nvCxnSpPr>
        <xdr:cNvPr id="889" name="直線コネクタ 888">
          <a:extLst>
            <a:ext uri="{FF2B5EF4-FFF2-40B4-BE49-F238E27FC236}">
              <a16:creationId xmlns:a16="http://schemas.microsoft.com/office/drawing/2014/main" id="{0EE06D1E-5023-446C-9A20-07B46DA5C6FF}"/>
            </a:ext>
          </a:extLst>
        </xdr:cNvPr>
        <xdr:cNvCxnSpPr/>
      </xdr:nvCxnSpPr>
      <xdr:spPr>
        <a:xfrm>
          <a:off x="13703300" y="18462171"/>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72752</xdr:rowOff>
    </xdr:from>
    <xdr:to>
      <xdr:col>67</xdr:col>
      <xdr:colOff>101600</xdr:colOff>
      <xdr:row>108</xdr:row>
      <xdr:rowOff>2902</xdr:rowOff>
    </xdr:to>
    <xdr:sp macro="" textlink="">
      <xdr:nvSpPr>
        <xdr:cNvPr id="890" name="楕円 889">
          <a:extLst>
            <a:ext uri="{FF2B5EF4-FFF2-40B4-BE49-F238E27FC236}">
              <a16:creationId xmlns:a16="http://schemas.microsoft.com/office/drawing/2014/main" id="{64C89B0E-2E06-41A4-A64C-E3FD8717A486}"/>
            </a:ext>
          </a:extLst>
        </xdr:cNvPr>
        <xdr:cNvSpPr/>
      </xdr:nvSpPr>
      <xdr:spPr>
        <a:xfrm>
          <a:off x="12763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117021</xdr:rowOff>
    </xdr:from>
    <xdr:to>
      <xdr:col>71</xdr:col>
      <xdr:colOff>177800</xdr:colOff>
      <xdr:row>107</xdr:row>
      <xdr:rowOff>123552</xdr:rowOff>
    </xdr:to>
    <xdr:cxnSp macro="">
      <xdr:nvCxnSpPr>
        <xdr:cNvPr id="891" name="直線コネクタ 890">
          <a:extLst>
            <a:ext uri="{FF2B5EF4-FFF2-40B4-BE49-F238E27FC236}">
              <a16:creationId xmlns:a16="http://schemas.microsoft.com/office/drawing/2014/main" id="{6486E0FC-42C9-4D27-A239-409D5D317161}"/>
            </a:ext>
          </a:extLst>
        </xdr:cNvPr>
        <xdr:cNvCxnSpPr/>
      </xdr:nvCxnSpPr>
      <xdr:spPr>
        <a:xfrm flipV="1">
          <a:off x="12814300" y="184621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C5AD6BC7-80C8-4D5F-B887-1AE00EDCBBB2}"/>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1BA1D737-571E-4C91-97F5-14F7ECE0ADE0}"/>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65D22160-0CD4-482B-9904-E856EA85AC85}"/>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C3BEC569-7D2E-42A4-AB91-0D83EB2F9FC8}"/>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67508</xdr:rowOff>
    </xdr:from>
    <xdr:ext cx="405111" cy="259045"/>
    <xdr:sp macro="" textlink="">
      <xdr:nvSpPr>
        <xdr:cNvPr id="896" name="n_1mainValue【庁舎】&#10;有形固定資産減価償却率">
          <a:extLst>
            <a:ext uri="{FF2B5EF4-FFF2-40B4-BE49-F238E27FC236}">
              <a16:creationId xmlns:a16="http://schemas.microsoft.com/office/drawing/2014/main" id="{D3ADCF96-B0D6-4B81-BCA5-DA1ADACD7934}"/>
            </a:ext>
          </a:extLst>
        </xdr:cNvPr>
        <xdr:cNvSpPr txBox="1"/>
      </xdr:nvSpPr>
      <xdr:spPr>
        <a:xfrm>
          <a:off x="15266044" y="1858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46282</xdr:rowOff>
    </xdr:from>
    <xdr:ext cx="405111" cy="259045"/>
    <xdr:sp macro="" textlink="">
      <xdr:nvSpPr>
        <xdr:cNvPr id="897" name="n_2mainValue【庁舎】&#10;有形固定資産減価償却率">
          <a:extLst>
            <a:ext uri="{FF2B5EF4-FFF2-40B4-BE49-F238E27FC236}">
              <a16:creationId xmlns:a16="http://schemas.microsoft.com/office/drawing/2014/main" id="{F1981699-60C3-43EC-9167-092D86732CDF}"/>
            </a:ext>
          </a:extLst>
        </xdr:cNvPr>
        <xdr:cNvSpPr txBox="1"/>
      </xdr:nvSpPr>
      <xdr:spPr>
        <a:xfrm>
          <a:off x="143897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158948</xdr:rowOff>
    </xdr:from>
    <xdr:ext cx="405111" cy="259045"/>
    <xdr:sp macro="" textlink="">
      <xdr:nvSpPr>
        <xdr:cNvPr id="898" name="n_3mainValue【庁舎】&#10;有形固定資産減価償却率">
          <a:extLst>
            <a:ext uri="{FF2B5EF4-FFF2-40B4-BE49-F238E27FC236}">
              <a16:creationId xmlns:a16="http://schemas.microsoft.com/office/drawing/2014/main" id="{0B020553-951F-4147-BFBE-79EA5A4126D7}"/>
            </a:ext>
          </a:extLst>
        </xdr:cNvPr>
        <xdr:cNvSpPr txBox="1"/>
      </xdr:nvSpPr>
      <xdr:spPr>
        <a:xfrm>
          <a:off x="13500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165479</xdr:rowOff>
    </xdr:from>
    <xdr:ext cx="405111" cy="259045"/>
    <xdr:sp macro="" textlink="">
      <xdr:nvSpPr>
        <xdr:cNvPr id="899" name="n_4mainValue【庁舎】&#10;有形固定資産減価償却率">
          <a:extLst>
            <a:ext uri="{FF2B5EF4-FFF2-40B4-BE49-F238E27FC236}">
              <a16:creationId xmlns:a16="http://schemas.microsoft.com/office/drawing/2014/main" id="{E7BCD1EE-2EE2-48F1-BFF2-FF3C042B7F4C}"/>
            </a:ext>
          </a:extLst>
        </xdr:cNvPr>
        <xdr:cNvSpPr txBox="1"/>
      </xdr:nvSpPr>
      <xdr:spPr>
        <a:xfrm>
          <a:off x="12611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2ED379E-9EF5-4896-8A99-482888F8B8F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781A26-C2C3-4446-AEB8-63EA733C08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8F732FD9-92DB-45F3-B8B7-0A95FAE2279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6F70166-7946-4F31-BBFE-C665222FE5F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A837B3F4-A0E3-4684-9746-143A842401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1FC9FD72-B516-4BFF-8826-ACD979D96C4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E52B4ADB-562F-41F8-9CB7-30EFF4C4543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8B5D6A8-F92B-4D4E-8854-0C848EA49CE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8D20477-7CB2-444D-90A5-3B5D89849B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982B31AB-5298-439E-98BF-847FD2D2745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D28A56E7-7FC0-4515-8940-D01C2F15C4F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948499EB-2F44-4904-B1B5-99CD459B754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149F4E5-94E1-45A5-8150-6AEBB6F8C5B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C79B994C-32F0-4729-B22B-5CF0E967676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6BB86E12-4223-4FCD-A516-38F9BAE1888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58B129B-C296-46D3-9EA7-7F83EA0D276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E61B6F0-DF71-4CCD-80B5-ABC0A422A1A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23CDDB3B-F3E5-4B9B-ACAD-616E659DDBC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20396381-9268-4FEF-8055-AA034C43140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61889EF-63A4-4F4D-AB02-3BD3D15C6E2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F245FBE7-E813-40AA-AE14-5DFF26F3EFC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800DD7A7-9781-40F8-A31B-93F8AD912D0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30570EFD-D25A-4670-8E2E-A8B10ACFA36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EFABE008-3141-43F6-8176-A540850480AC}"/>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9EC89408-EC7D-425D-B511-CD83830B9365}"/>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927E1518-237D-40AA-9696-C9CB05D19836}"/>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8A85CC11-041C-48BC-809C-1079D11D0E7B}"/>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6E27C3C2-7464-4DFD-828D-314074667E06}"/>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5FB182E7-4EDC-484A-9C5A-702FCB50CA01}"/>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0057BCF-408F-43B1-A1DF-AF44945F948C}"/>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B2DD687B-0646-4B2D-8BF2-781F15DDA997}"/>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A5D15707-9B26-4D3D-9B9A-DFD18289E939}"/>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A1081CDB-AB28-4241-A61C-2E133466BB3E}"/>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2E0579A4-F0C4-4655-BF37-FDECDEB2FFA7}"/>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EE62B65-48F1-4F95-95D7-9C4D0028347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6C1E991-1AC9-46EB-B8D5-75D4427DC2B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3BAD2AE-6403-46B8-8303-C623F632A45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B188BA0-1D6C-4674-878C-04F6DCB2C9D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7E52E2A-BE62-4BB1-9E1E-D7991D19EA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170180</xdr:rowOff>
    </xdr:from>
    <xdr:to>
      <xdr:col>116</xdr:col>
      <xdr:colOff>114300</xdr:colOff>
      <xdr:row>105</xdr:row>
      <xdr:rowOff>100330</xdr:rowOff>
    </xdr:to>
    <xdr:sp macro="" textlink="">
      <xdr:nvSpPr>
        <xdr:cNvPr id="939" name="楕円 938">
          <a:extLst>
            <a:ext uri="{FF2B5EF4-FFF2-40B4-BE49-F238E27FC236}">
              <a16:creationId xmlns:a16="http://schemas.microsoft.com/office/drawing/2014/main" id="{4B983A58-8273-4FCC-B225-A30CA128ACBE}"/>
            </a:ext>
          </a:extLst>
        </xdr:cNvPr>
        <xdr:cNvSpPr/>
      </xdr:nvSpPr>
      <xdr:spPr>
        <a:xfrm>
          <a:off x="221107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21607</xdr:rowOff>
    </xdr:from>
    <xdr:ext cx="469744" cy="259045"/>
    <xdr:sp macro="" textlink="">
      <xdr:nvSpPr>
        <xdr:cNvPr id="940" name="【庁舎】&#10;一人当たり面積該当値テキスト">
          <a:extLst>
            <a:ext uri="{FF2B5EF4-FFF2-40B4-BE49-F238E27FC236}">
              <a16:creationId xmlns:a16="http://schemas.microsoft.com/office/drawing/2014/main" id="{DE405DAB-639A-4460-B3C9-43A5BA286095}"/>
            </a:ext>
          </a:extLst>
        </xdr:cNvPr>
        <xdr:cNvSpPr txBox="1"/>
      </xdr:nvSpPr>
      <xdr:spPr>
        <a:xfrm>
          <a:off x="22199600"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10161</xdr:rowOff>
    </xdr:from>
    <xdr:to>
      <xdr:col>112</xdr:col>
      <xdr:colOff>38100</xdr:colOff>
      <xdr:row>105</xdr:row>
      <xdr:rowOff>111761</xdr:rowOff>
    </xdr:to>
    <xdr:sp macro="" textlink="">
      <xdr:nvSpPr>
        <xdr:cNvPr id="941" name="楕円 940">
          <a:extLst>
            <a:ext uri="{FF2B5EF4-FFF2-40B4-BE49-F238E27FC236}">
              <a16:creationId xmlns:a16="http://schemas.microsoft.com/office/drawing/2014/main" id="{C515000A-4F44-4464-9352-9E52FAD10373}"/>
            </a:ext>
          </a:extLst>
        </xdr:cNvPr>
        <xdr:cNvSpPr/>
      </xdr:nvSpPr>
      <xdr:spPr>
        <a:xfrm>
          <a:off x="21272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49530</xdr:rowOff>
    </xdr:from>
    <xdr:to>
      <xdr:col>116</xdr:col>
      <xdr:colOff>63500</xdr:colOff>
      <xdr:row>105</xdr:row>
      <xdr:rowOff>60961</xdr:rowOff>
    </xdr:to>
    <xdr:cxnSp macro="">
      <xdr:nvCxnSpPr>
        <xdr:cNvPr id="942" name="直線コネクタ 941">
          <a:extLst>
            <a:ext uri="{FF2B5EF4-FFF2-40B4-BE49-F238E27FC236}">
              <a16:creationId xmlns:a16="http://schemas.microsoft.com/office/drawing/2014/main" id="{05CF16C4-468F-4825-AF21-A3A324CC254D}"/>
            </a:ext>
          </a:extLst>
        </xdr:cNvPr>
        <xdr:cNvCxnSpPr/>
      </xdr:nvCxnSpPr>
      <xdr:spPr>
        <a:xfrm flipV="1">
          <a:off x="21323300" y="180517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17780</xdr:rowOff>
    </xdr:from>
    <xdr:to>
      <xdr:col>107</xdr:col>
      <xdr:colOff>101600</xdr:colOff>
      <xdr:row>105</xdr:row>
      <xdr:rowOff>119380</xdr:rowOff>
    </xdr:to>
    <xdr:sp macro="" textlink="">
      <xdr:nvSpPr>
        <xdr:cNvPr id="943" name="楕円 942">
          <a:extLst>
            <a:ext uri="{FF2B5EF4-FFF2-40B4-BE49-F238E27FC236}">
              <a16:creationId xmlns:a16="http://schemas.microsoft.com/office/drawing/2014/main" id="{DB6984D0-1399-4A7E-8998-B78B3E6CEEB5}"/>
            </a:ext>
          </a:extLst>
        </xdr:cNvPr>
        <xdr:cNvSpPr/>
      </xdr:nvSpPr>
      <xdr:spPr>
        <a:xfrm>
          <a:off x="20383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60961</xdr:rowOff>
    </xdr:from>
    <xdr:to>
      <xdr:col>111</xdr:col>
      <xdr:colOff>177800</xdr:colOff>
      <xdr:row>105</xdr:row>
      <xdr:rowOff>68580</xdr:rowOff>
    </xdr:to>
    <xdr:cxnSp macro="">
      <xdr:nvCxnSpPr>
        <xdr:cNvPr id="944" name="直線コネクタ 943">
          <a:extLst>
            <a:ext uri="{FF2B5EF4-FFF2-40B4-BE49-F238E27FC236}">
              <a16:creationId xmlns:a16="http://schemas.microsoft.com/office/drawing/2014/main" id="{E88965A3-1A7B-4278-BB3F-671CEB5EE1E4}"/>
            </a:ext>
          </a:extLst>
        </xdr:cNvPr>
        <xdr:cNvCxnSpPr/>
      </xdr:nvCxnSpPr>
      <xdr:spPr>
        <a:xfrm flipV="1">
          <a:off x="20434300" y="180632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27305</xdr:rowOff>
    </xdr:from>
    <xdr:to>
      <xdr:col>102</xdr:col>
      <xdr:colOff>165100</xdr:colOff>
      <xdr:row>105</xdr:row>
      <xdr:rowOff>128905</xdr:rowOff>
    </xdr:to>
    <xdr:sp macro="" textlink="">
      <xdr:nvSpPr>
        <xdr:cNvPr id="945" name="楕円 944">
          <a:extLst>
            <a:ext uri="{FF2B5EF4-FFF2-40B4-BE49-F238E27FC236}">
              <a16:creationId xmlns:a16="http://schemas.microsoft.com/office/drawing/2014/main" id="{E8954D31-4D6B-47D0-8050-FE8D0D7EB508}"/>
            </a:ext>
          </a:extLst>
        </xdr:cNvPr>
        <xdr:cNvSpPr/>
      </xdr:nvSpPr>
      <xdr:spPr>
        <a:xfrm>
          <a:off x="19494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68580</xdr:rowOff>
    </xdr:from>
    <xdr:to>
      <xdr:col>107</xdr:col>
      <xdr:colOff>50800</xdr:colOff>
      <xdr:row>105</xdr:row>
      <xdr:rowOff>78105</xdr:rowOff>
    </xdr:to>
    <xdr:cxnSp macro="">
      <xdr:nvCxnSpPr>
        <xdr:cNvPr id="946" name="直線コネクタ 945">
          <a:extLst>
            <a:ext uri="{FF2B5EF4-FFF2-40B4-BE49-F238E27FC236}">
              <a16:creationId xmlns:a16="http://schemas.microsoft.com/office/drawing/2014/main" id="{0D0D9EBE-CC0E-4973-99DC-02E85D21FFDA}"/>
            </a:ext>
          </a:extLst>
        </xdr:cNvPr>
        <xdr:cNvCxnSpPr/>
      </xdr:nvCxnSpPr>
      <xdr:spPr>
        <a:xfrm flipV="1">
          <a:off x="19545300" y="180708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36830</xdr:rowOff>
    </xdr:from>
    <xdr:to>
      <xdr:col>98</xdr:col>
      <xdr:colOff>38100</xdr:colOff>
      <xdr:row>105</xdr:row>
      <xdr:rowOff>138430</xdr:rowOff>
    </xdr:to>
    <xdr:sp macro="" textlink="">
      <xdr:nvSpPr>
        <xdr:cNvPr id="947" name="楕円 946">
          <a:extLst>
            <a:ext uri="{FF2B5EF4-FFF2-40B4-BE49-F238E27FC236}">
              <a16:creationId xmlns:a16="http://schemas.microsoft.com/office/drawing/2014/main" id="{C87D149F-4F92-428D-88EF-1FA57051398E}"/>
            </a:ext>
          </a:extLst>
        </xdr:cNvPr>
        <xdr:cNvSpPr/>
      </xdr:nvSpPr>
      <xdr:spPr>
        <a:xfrm>
          <a:off x="18605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78105</xdr:rowOff>
    </xdr:from>
    <xdr:to>
      <xdr:col>102</xdr:col>
      <xdr:colOff>114300</xdr:colOff>
      <xdr:row>105</xdr:row>
      <xdr:rowOff>87630</xdr:rowOff>
    </xdr:to>
    <xdr:cxnSp macro="">
      <xdr:nvCxnSpPr>
        <xdr:cNvPr id="948" name="直線コネクタ 947">
          <a:extLst>
            <a:ext uri="{FF2B5EF4-FFF2-40B4-BE49-F238E27FC236}">
              <a16:creationId xmlns:a16="http://schemas.microsoft.com/office/drawing/2014/main" id="{D4684142-596D-40AA-810E-0EAC4867C934}"/>
            </a:ext>
          </a:extLst>
        </xdr:cNvPr>
        <xdr:cNvCxnSpPr/>
      </xdr:nvCxnSpPr>
      <xdr:spPr>
        <a:xfrm flipV="1">
          <a:off x="18656300" y="180803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2ECE0479-1C63-4913-ABCF-A9BCFFFE11C1}"/>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C0A898E3-2688-4C33-A93B-735B451CB8FE}"/>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38D4D308-84B7-414A-83C0-DB050E73EA18}"/>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053FB9C5-3DE8-4C73-B548-DF376ED973E5}"/>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128288</xdr:rowOff>
    </xdr:from>
    <xdr:ext cx="469744" cy="259045"/>
    <xdr:sp macro="" textlink="">
      <xdr:nvSpPr>
        <xdr:cNvPr id="953" name="n_1mainValue【庁舎】&#10;一人当たり面積">
          <a:extLst>
            <a:ext uri="{FF2B5EF4-FFF2-40B4-BE49-F238E27FC236}">
              <a16:creationId xmlns:a16="http://schemas.microsoft.com/office/drawing/2014/main" id="{0C667413-98CC-4082-9E8F-173D369C5DAF}"/>
            </a:ext>
          </a:extLst>
        </xdr:cNvPr>
        <xdr:cNvSpPr txBox="1"/>
      </xdr:nvSpPr>
      <xdr:spPr>
        <a:xfrm>
          <a:off x="210757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135907</xdr:rowOff>
    </xdr:from>
    <xdr:ext cx="469744" cy="259045"/>
    <xdr:sp macro="" textlink="">
      <xdr:nvSpPr>
        <xdr:cNvPr id="954" name="n_2mainValue【庁舎】&#10;一人当たり面積">
          <a:extLst>
            <a:ext uri="{FF2B5EF4-FFF2-40B4-BE49-F238E27FC236}">
              <a16:creationId xmlns:a16="http://schemas.microsoft.com/office/drawing/2014/main" id="{670D8B8A-5076-4BE7-82C3-BD22B0DB34E6}"/>
            </a:ext>
          </a:extLst>
        </xdr:cNvPr>
        <xdr:cNvSpPr txBox="1"/>
      </xdr:nvSpPr>
      <xdr:spPr>
        <a:xfrm>
          <a:off x="20199427"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145432</xdr:rowOff>
    </xdr:from>
    <xdr:ext cx="469744" cy="259045"/>
    <xdr:sp macro="" textlink="">
      <xdr:nvSpPr>
        <xdr:cNvPr id="955" name="n_3mainValue【庁舎】&#10;一人当たり面積">
          <a:extLst>
            <a:ext uri="{FF2B5EF4-FFF2-40B4-BE49-F238E27FC236}">
              <a16:creationId xmlns:a16="http://schemas.microsoft.com/office/drawing/2014/main" id="{AE372193-46E6-4E0D-AEE1-3B0EA42D5410}"/>
            </a:ext>
          </a:extLst>
        </xdr:cNvPr>
        <xdr:cNvSpPr txBox="1"/>
      </xdr:nvSpPr>
      <xdr:spPr>
        <a:xfrm>
          <a:off x="19310427"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154957</xdr:rowOff>
    </xdr:from>
    <xdr:ext cx="469744" cy="259045"/>
    <xdr:sp macro="" textlink="">
      <xdr:nvSpPr>
        <xdr:cNvPr id="956" name="n_4mainValue【庁舎】&#10;一人当たり面積">
          <a:extLst>
            <a:ext uri="{FF2B5EF4-FFF2-40B4-BE49-F238E27FC236}">
              <a16:creationId xmlns:a16="http://schemas.microsoft.com/office/drawing/2014/main" id="{CAAB8C0E-5918-47F7-B39E-D8EA53F3B7F7}"/>
            </a:ext>
          </a:extLst>
        </xdr:cNvPr>
        <xdr:cNvSpPr txBox="1"/>
      </xdr:nvSpPr>
      <xdr:spPr>
        <a:xfrm>
          <a:off x="18421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621732D1-78D4-4222-B6F9-179F2AA754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CBD58F1-A443-4B6C-9E8D-0518AEF1696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7951C74A-BAD6-4840-BA70-45DEC3E8527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一部の施設類型において、</a:t>
          </a:r>
          <a:r>
            <a:rPr kumimoji="1" lang="ja-JP" altLang="ja-JP" sz="1100">
              <a:solidFill>
                <a:schemeClr val="dk1"/>
              </a:solidFill>
              <a:effectLst/>
              <a:latin typeface="+mn-lt"/>
              <a:ea typeface="+mn-ea"/>
              <a:cs typeface="+mn-cs"/>
            </a:rPr>
            <a:t>類似団体と比較して</a:t>
          </a:r>
          <a:r>
            <a:rPr kumimoji="1" lang="ja-JP" altLang="en-US" sz="1100">
              <a:solidFill>
                <a:schemeClr val="dk1"/>
              </a:solidFill>
              <a:effectLst/>
              <a:latin typeface="+mn-lt"/>
              <a:ea typeface="+mn-ea"/>
              <a:cs typeface="+mn-cs"/>
            </a:rPr>
            <a:t>指標が</a:t>
          </a:r>
          <a:r>
            <a:rPr kumimoji="1" lang="ja-JP" altLang="ja-JP" sz="1100">
              <a:solidFill>
                <a:schemeClr val="dk1"/>
              </a:solidFill>
              <a:effectLst/>
              <a:latin typeface="+mn-lt"/>
              <a:ea typeface="+mn-ea"/>
              <a:cs typeface="+mn-cs"/>
            </a:rPr>
            <a:t>高い水準に</a:t>
          </a:r>
          <a:r>
            <a:rPr kumimoji="1" lang="ja-JP" altLang="en-US" sz="1100">
              <a:solidFill>
                <a:schemeClr val="dk1"/>
              </a:solidFill>
              <a:effectLst/>
              <a:latin typeface="+mn-lt"/>
              <a:ea typeface="+mn-ea"/>
              <a:cs typeface="+mn-cs"/>
            </a:rPr>
            <a:t>あり、</a:t>
          </a:r>
          <a:r>
            <a:rPr lang="ja-JP" altLang="ja-JP" sz="1100" b="0" i="0">
              <a:solidFill>
                <a:schemeClr val="dk1"/>
              </a:solidFill>
              <a:effectLst/>
              <a:latin typeface="+mn-lt"/>
              <a:ea typeface="+mn-ea"/>
              <a:cs typeface="+mn-cs"/>
            </a:rPr>
            <a:t>施設の適正配置や計画的な維持・修繕</a:t>
          </a:r>
          <a:r>
            <a:rPr lang="ja-JP" altLang="en-US" sz="1100" b="0" i="0">
              <a:solidFill>
                <a:schemeClr val="dk1"/>
              </a:solidFill>
              <a:effectLst/>
              <a:latin typeface="+mn-lt"/>
              <a:ea typeface="+mn-ea"/>
              <a:cs typeface="+mn-cs"/>
            </a:rPr>
            <a:t>が必要となっている。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特に一般廃棄物処理施設については、</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が類似団体を</a:t>
          </a:r>
          <a:r>
            <a:rPr kumimoji="1" lang="en-US" altLang="ja-JP" sz="1100">
              <a:solidFill>
                <a:schemeClr val="dk1"/>
              </a:solidFill>
              <a:effectLst/>
              <a:latin typeface="+mn-lt"/>
              <a:ea typeface="+mn-ea"/>
              <a:cs typeface="+mn-cs"/>
            </a:rPr>
            <a:t>16.5</a:t>
          </a:r>
          <a:r>
            <a:rPr kumimoji="1" lang="ja-JP" altLang="en-US" sz="1100">
              <a:solidFill>
                <a:schemeClr val="dk1"/>
              </a:solidFill>
              <a:effectLst/>
              <a:latin typeface="+mn-lt"/>
              <a:ea typeface="+mn-ea"/>
              <a:cs typeface="+mn-cs"/>
            </a:rPr>
            <a:t>％上回っており、市民生活を支える重要なインフラ施設であることから、今後も施設の安定的な稼働を確保するため、適切な維持管理に取り組む。</a:t>
          </a:r>
          <a:endParaRPr lang="ja-JP" altLang="ja-JP" sz="1400">
            <a:effectLst/>
          </a:endParaRPr>
        </a:p>
        <a:p>
          <a:r>
            <a:rPr kumimoji="1" lang="ja-JP" altLang="ja-JP" sz="1100">
              <a:solidFill>
                <a:schemeClr val="dk1"/>
              </a:solidFill>
              <a:effectLst/>
              <a:latin typeface="+mn-lt"/>
              <a:ea typeface="+mn-ea"/>
              <a:cs typeface="+mn-cs"/>
            </a:rPr>
            <a:t>なお、令和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年度の下記</a:t>
          </a:r>
          <a:r>
            <a:rPr kumimoji="1" lang="ja-JP" altLang="en-US" sz="1100">
              <a:solidFill>
                <a:schemeClr val="dk1"/>
              </a:solidFill>
              <a:effectLst/>
              <a:latin typeface="+mn-lt"/>
              <a:ea typeface="+mn-ea"/>
              <a:cs typeface="+mn-cs"/>
            </a:rPr>
            <a:t>の指標</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過年度の計上誤りを修正したものであり、</a:t>
          </a:r>
          <a:r>
            <a:rPr kumimoji="1" lang="ja-JP" altLang="ja-JP" sz="1100">
              <a:solidFill>
                <a:schemeClr val="dk1"/>
              </a:solidFill>
              <a:effectLst/>
              <a:latin typeface="+mn-lt"/>
              <a:ea typeface="+mn-ea"/>
              <a:cs typeface="+mn-cs"/>
            </a:rPr>
            <a:t>大幅に改善しているようにみえるが、実際には大きな増減等はない。</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有形固定資産減価償却率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誤</a:t>
          </a:r>
          <a:r>
            <a:rPr kumimoji="1" lang="en-US" altLang="ja-JP" sz="1100">
              <a:solidFill>
                <a:schemeClr val="dk1"/>
              </a:solidFill>
              <a:effectLst/>
              <a:latin typeface="+mn-lt"/>
              <a:ea typeface="+mn-ea"/>
              <a:cs typeface="+mn-cs"/>
            </a:rPr>
            <a:t>】70.1→【</a:t>
          </a:r>
          <a:r>
            <a:rPr kumimoji="1" lang="ja-JP" altLang="ja-JP" sz="1100">
              <a:solidFill>
                <a:schemeClr val="dk1"/>
              </a:solidFill>
              <a:effectLst/>
              <a:latin typeface="+mn-lt"/>
              <a:ea typeface="+mn-ea"/>
              <a:cs typeface="+mn-cs"/>
            </a:rPr>
            <a:t>正</a:t>
          </a:r>
          <a:r>
            <a:rPr kumimoji="1" lang="en-US" altLang="ja-JP" sz="1100">
              <a:solidFill>
                <a:schemeClr val="dk1"/>
              </a:solidFill>
              <a:effectLst/>
              <a:latin typeface="+mn-lt"/>
              <a:ea typeface="+mn-ea"/>
              <a:cs typeface="+mn-cs"/>
            </a:rPr>
            <a:t>】77.7</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一人当たり有形固定資産（償却資産）額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誤</a:t>
          </a:r>
          <a:r>
            <a:rPr kumimoji="1" lang="en-US" altLang="ja-JP" sz="1100">
              <a:solidFill>
                <a:schemeClr val="dk1"/>
              </a:solidFill>
              <a:effectLst/>
              <a:latin typeface="+mn-lt"/>
              <a:ea typeface="+mn-ea"/>
              <a:cs typeface="+mn-cs"/>
            </a:rPr>
            <a:t>】190.034→【</a:t>
          </a:r>
          <a:r>
            <a:rPr kumimoji="1" lang="ja-JP" altLang="ja-JP" sz="1100">
              <a:solidFill>
                <a:schemeClr val="dk1"/>
              </a:solidFill>
              <a:effectLst/>
              <a:latin typeface="+mn-lt"/>
              <a:ea typeface="+mn-ea"/>
              <a:cs typeface="+mn-cs"/>
            </a:rPr>
            <a:t>正</a:t>
          </a:r>
          <a:r>
            <a:rPr kumimoji="1" lang="en-US" altLang="ja-JP" sz="1100">
              <a:solidFill>
                <a:schemeClr val="dk1"/>
              </a:solidFill>
              <a:effectLst/>
              <a:latin typeface="+mn-lt"/>
              <a:ea typeface="+mn-ea"/>
              <a:cs typeface="+mn-cs"/>
            </a:rPr>
            <a:t>】255.069</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有形固定資産減価償却率</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誤</a:t>
          </a:r>
          <a:r>
            <a:rPr kumimoji="1" lang="en-US" altLang="ja-JP" sz="1100">
              <a:solidFill>
                <a:schemeClr val="dk1"/>
              </a:solidFill>
              <a:effectLst/>
              <a:latin typeface="+mn-lt"/>
              <a:ea typeface="+mn-ea"/>
              <a:cs typeface="+mn-cs"/>
            </a:rPr>
            <a:t>】73.0→【</a:t>
          </a:r>
          <a:r>
            <a:rPr kumimoji="1" lang="ja-JP" altLang="ja-JP" sz="1100">
              <a:solidFill>
                <a:schemeClr val="dk1"/>
              </a:solidFill>
              <a:effectLst/>
              <a:latin typeface="+mn-lt"/>
              <a:ea typeface="+mn-ea"/>
              <a:cs typeface="+mn-cs"/>
            </a:rPr>
            <a:t>正</a:t>
          </a:r>
          <a:r>
            <a:rPr kumimoji="1" lang="en-US" altLang="ja-JP" sz="1100">
              <a:solidFill>
                <a:schemeClr val="dk1"/>
              </a:solidFill>
              <a:effectLst/>
              <a:latin typeface="+mn-lt"/>
              <a:ea typeface="+mn-ea"/>
              <a:cs typeface="+mn-cs"/>
            </a:rPr>
            <a:t>】84.0</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304;&#36001;&#25919;&#29366;&#27841;&#36039;&#26009;&#38598;&#12305;_212105_&#24693;&#37027;&#24066;_2024(2&#22238;&#30446;).xlsx" TargetMode="External"/><Relationship Id="rId2" Type="http://schemas.openxmlformats.org/officeDocument/2006/relationships/externalLinkPath" Target="file:///J:\0102&#36001;&#21209;&#35506;\R08&#24180;&#24230;&#12501;&#12457;&#12523;&#12480;\04_&#36001;&#21209;&#35506;&#36001;&#25919;&#20418;\12_&#20844;&#34920;\03_&#36001;&#25919;&#29366;&#27841;\359_&#27770;&#31639;(R14.3.31&#28288;&#20102;)\3083_20260824&#12304;&#20381;&#38972;&#12305;&#20196;&#21644;&#65302;&#24180;&#24230;&#36001;&#25919;&#29366;&#27841;&#36039;&#26009;&#38598;&#12398;&#20316;&#25104;&#12395;&#12388;&#12356;&#12390;&#65288;2&#22238;&#30446;&#12539;&#22320;&#26041;&#20844;&#20250;&#35336;&#38306;&#20418;&#65289;\04HP&#20844;&#34920;\&#12304;&#36001;&#25919;&#29366;&#27841;&#36039;&#26009;&#38598;&#12305;_212105_&#24693;&#37027;&#24066;_2024(2&#22238;&#30446;).xlsx" TargetMode="External"/><Relationship Id="rId1" Type="http://schemas.openxmlformats.org/officeDocument/2006/relationships/externalLinkPath" Target="/0102&#36001;&#21209;&#35506;/R08&#24180;&#24230;&#12501;&#12457;&#12523;&#12480;/04_&#36001;&#21209;&#35506;&#36001;&#25919;&#20418;/12_&#20844;&#34920;/03_&#36001;&#25919;&#29366;&#27841;/359_&#27770;&#31639;(R14.3.31&#28288;&#20102;)/3083_20260824&#12304;&#20381;&#38972;&#12305;&#20196;&#21644;&#65302;&#24180;&#24230;&#36001;&#25919;&#29366;&#27841;&#36039;&#26009;&#38598;&#12398;&#20316;&#25104;&#12395;&#12388;&#12356;&#12390;&#65288;2&#22238;&#30446;&#12539;&#22320;&#26041;&#20844;&#20250;&#35336;&#38306;&#20418;&#65289;/04HP&#20844;&#34920;/&#12304;&#36001;&#25919;&#29366;&#27841;&#36039;&#26009;&#38598;&#12305;_212105_&#24693;&#3702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63.4</v>
          </cell>
          <cell r="BX53">
            <v>64.599999999999994</v>
          </cell>
          <cell r="CF53">
            <v>66.099999999999994</v>
          </cell>
          <cell r="CN53">
            <v>67.5</v>
          </cell>
          <cell r="CV53">
            <v>68.3</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row>
        <row r="75">
          <cell r="BP75">
            <v>1</v>
          </cell>
          <cell r="BX75">
            <v>0.3</v>
          </cell>
          <cell r="CF75">
            <v>0</v>
          </cell>
          <cell r="CN75">
            <v>1</v>
          </cell>
          <cell r="CV75">
            <v>2.1</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970" t="s">
        <v>76</v>
      </c>
      <c r="C1" s="970"/>
      <c r="D1" s="970"/>
      <c r="E1" s="970"/>
      <c r="F1" s="970"/>
      <c r="G1" s="970"/>
      <c r="H1" s="970"/>
      <c r="I1" s="970"/>
      <c r="J1" s="970"/>
      <c r="K1" s="970"/>
      <c r="L1" s="970"/>
      <c r="M1" s="970"/>
      <c r="N1" s="970"/>
      <c r="O1" s="970"/>
      <c r="P1" s="970"/>
      <c r="Q1" s="970"/>
      <c r="R1" s="970"/>
      <c r="S1" s="970"/>
      <c r="T1" s="970"/>
      <c r="U1" s="970"/>
      <c r="V1" s="970"/>
      <c r="W1" s="970"/>
      <c r="X1" s="970"/>
      <c r="Y1" s="970"/>
      <c r="Z1" s="970"/>
      <c r="AA1" s="970"/>
      <c r="AB1" s="970"/>
      <c r="AC1" s="970"/>
      <c r="AD1" s="970"/>
      <c r="AE1" s="970"/>
      <c r="AF1" s="970"/>
      <c r="AG1" s="970"/>
      <c r="AH1" s="970"/>
      <c r="AI1" s="970"/>
      <c r="AJ1" s="970"/>
      <c r="AK1" s="970"/>
      <c r="AL1" s="970"/>
      <c r="AM1" s="970"/>
      <c r="AN1" s="970"/>
      <c r="AO1" s="970"/>
      <c r="AP1" s="970"/>
      <c r="AQ1" s="970"/>
      <c r="AR1" s="970"/>
      <c r="AS1" s="970"/>
      <c r="AT1" s="970"/>
      <c r="AU1" s="970"/>
      <c r="AV1" s="970"/>
      <c r="AW1" s="970"/>
      <c r="AX1" s="970"/>
      <c r="AY1" s="970"/>
      <c r="AZ1" s="970"/>
      <c r="BA1" s="970"/>
      <c r="BB1" s="970"/>
      <c r="BC1" s="970"/>
      <c r="BD1" s="970"/>
      <c r="BE1" s="970"/>
      <c r="BF1" s="970"/>
      <c r="BG1" s="970"/>
      <c r="BH1" s="970"/>
      <c r="BI1" s="970"/>
      <c r="BJ1" s="970"/>
      <c r="BK1" s="970"/>
      <c r="BL1" s="970"/>
      <c r="BM1" s="970"/>
      <c r="BN1" s="970"/>
      <c r="BO1" s="970"/>
      <c r="BP1" s="970"/>
      <c r="BQ1" s="970"/>
      <c r="BR1" s="970"/>
      <c r="BS1" s="970"/>
      <c r="BT1" s="970"/>
      <c r="BU1" s="970"/>
      <c r="BV1" s="970"/>
      <c r="BW1" s="970"/>
      <c r="BX1" s="970"/>
      <c r="BY1" s="970"/>
      <c r="BZ1" s="970"/>
      <c r="CA1" s="970"/>
      <c r="CB1" s="970"/>
      <c r="CC1" s="970"/>
      <c r="CD1" s="970"/>
      <c r="CE1" s="970"/>
      <c r="CF1" s="970"/>
      <c r="CG1" s="970"/>
      <c r="CH1" s="970"/>
      <c r="CI1" s="970"/>
      <c r="CJ1" s="970"/>
      <c r="CK1" s="970"/>
      <c r="CL1" s="970"/>
      <c r="CM1" s="970"/>
      <c r="CN1" s="970"/>
      <c r="CO1" s="970"/>
      <c r="CP1" s="970"/>
      <c r="CQ1" s="970"/>
      <c r="CR1" s="970"/>
      <c r="CS1" s="970"/>
      <c r="CT1" s="970"/>
      <c r="CU1" s="970"/>
      <c r="CV1" s="970"/>
      <c r="CW1" s="970"/>
      <c r="CX1" s="970"/>
      <c r="CY1" s="970"/>
      <c r="CZ1" s="970"/>
      <c r="DA1" s="970"/>
      <c r="DB1" s="970"/>
      <c r="DC1" s="970"/>
      <c r="DD1" s="970"/>
      <c r="DE1" s="970"/>
      <c r="DF1" s="970"/>
      <c r="DG1" s="970"/>
      <c r="DH1" s="970"/>
      <c r="DI1" s="970"/>
      <c r="DJ1" s="163"/>
      <c r="DK1" s="163"/>
      <c r="DL1" s="163"/>
      <c r="DM1" s="163"/>
      <c r="DN1" s="163"/>
      <c r="DO1" s="163"/>
    </row>
    <row r="2" spans="1:119" ht="24.75" thickBot="1" x14ac:dyDescent="0.2">
      <c r="B2" s="164" t="s">
        <v>77</v>
      </c>
      <c r="C2" s="164"/>
      <c r="D2" s="165"/>
    </row>
    <row r="3" spans="1:119" ht="18.75" customHeight="1" thickBot="1" x14ac:dyDescent="0.2">
      <c r="A3" s="163"/>
      <c r="B3" s="971" t="s">
        <v>78</v>
      </c>
      <c r="C3" s="972"/>
      <c r="D3" s="972"/>
      <c r="E3" s="973"/>
      <c r="F3" s="973"/>
      <c r="G3" s="973"/>
      <c r="H3" s="973"/>
      <c r="I3" s="973"/>
      <c r="J3" s="973"/>
      <c r="K3" s="973"/>
      <c r="L3" s="973" t="s">
        <v>79</v>
      </c>
      <c r="M3" s="973"/>
      <c r="N3" s="973"/>
      <c r="O3" s="973"/>
      <c r="P3" s="973"/>
      <c r="Q3" s="973"/>
      <c r="R3" s="976"/>
      <c r="S3" s="976"/>
      <c r="T3" s="976"/>
      <c r="U3" s="976"/>
      <c r="V3" s="977"/>
      <c r="W3" s="867" t="s">
        <v>80</v>
      </c>
      <c r="X3" s="868"/>
      <c r="Y3" s="868"/>
      <c r="Z3" s="868"/>
      <c r="AA3" s="868"/>
      <c r="AB3" s="972"/>
      <c r="AC3" s="976" t="s">
        <v>81</v>
      </c>
      <c r="AD3" s="868"/>
      <c r="AE3" s="868"/>
      <c r="AF3" s="868"/>
      <c r="AG3" s="868"/>
      <c r="AH3" s="868"/>
      <c r="AI3" s="868"/>
      <c r="AJ3" s="868"/>
      <c r="AK3" s="868"/>
      <c r="AL3" s="938"/>
      <c r="AM3" s="867" t="s">
        <v>82</v>
      </c>
      <c r="AN3" s="868"/>
      <c r="AO3" s="868"/>
      <c r="AP3" s="868"/>
      <c r="AQ3" s="868"/>
      <c r="AR3" s="868"/>
      <c r="AS3" s="868"/>
      <c r="AT3" s="868"/>
      <c r="AU3" s="868"/>
      <c r="AV3" s="868"/>
      <c r="AW3" s="868"/>
      <c r="AX3" s="938"/>
      <c r="AY3" s="930" t="s">
        <v>1</v>
      </c>
      <c r="AZ3" s="931"/>
      <c r="BA3" s="931"/>
      <c r="BB3" s="931"/>
      <c r="BC3" s="931"/>
      <c r="BD3" s="931"/>
      <c r="BE3" s="931"/>
      <c r="BF3" s="931"/>
      <c r="BG3" s="931"/>
      <c r="BH3" s="931"/>
      <c r="BI3" s="931"/>
      <c r="BJ3" s="931"/>
      <c r="BK3" s="931"/>
      <c r="BL3" s="931"/>
      <c r="BM3" s="980"/>
      <c r="BN3" s="867" t="s">
        <v>83</v>
      </c>
      <c r="BO3" s="868"/>
      <c r="BP3" s="868"/>
      <c r="BQ3" s="868"/>
      <c r="BR3" s="868"/>
      <c r="BS3" s="868"/>
      <c r="BT3" s="868"/>
      <c r="BU3" s="938"/>
      <c r="BV3" s="867" t="s">
        <v>84</v>
      </c>
      <c r="BW3" s="868"/>
      <c r="BX3" s="868"/>
      <c r="BY3" s="868"/>
      <c r="BZ3" s="868"/>
      <c r="CA3" s="868"/>
      <c r="CB3" s="868"/>
      <c r="CC3" s="938"/>
      <c r="CD3" s="930" t="s">
        <v>1</v>
      </c>
      <c r="CE3" s="931"/>
      <c r="CF3" s="931"/>
      <c r="CG3" s="931"/>
      <c r="CH3" s="931"/>
      <c r="CI3" s="931"/>
      <c r="CJ3" s="931"/>
      <c r="CK3" s="931"/>
      <c r="CL3" s="931"/>
      <c r="CM3" s="931"/>
      <c r="CN3" s="931"/>
      <c r="CO3" s="931"/>
      <c r="CP3" s="931"/>
      <c r="CQ3" s="931"/>
      <c r="CR3" s="931"/>
      <c r="CS3" s="980"/>
      <c r="CT3" s="867" t="s">
        <v>85</v>
      </c>
      <c r="CU3" s="868"/>
      <c r="CV3" s="868"/>
      <c r="CW3" s="868"/>
      <c r="CX3" s="868"/>
      <c r="CY3" s="868"/>
      <c r="CZ3" s="868"/>
      <c r="DA3" s="938"/>
      <c r="DB3" s="867" t="s">
        <v>86</v>
      </c>
      <c r="DC3" s="868"/>
      <c r="DD3" s="868"/>
      <c r="DE3" s="868"/>
      <c r="DF3" s="868"/>
      <c r="DG3" s="868"/>
      <c r="DH3" s="868"/>
      <c r="DI3" s="938"/>
    </row>
    <row r="4" spans="1:119" ht="18.75" customHeight="1" x14ac:dyDescent="0.15">
      <c r="A4" s="163"/>
      <c r="B4" s="946"/>
      <c r="C4" s="947"/>
      <c r="D4" s="947"/>
      <c r="E4" s="948"/>
      <c r="F4" s="948"/>
      <c r="G4" s="948"/>
      <c r="H4" s="948"/>
      <c r="I4" s="948"/>
      <c r="J4" s="948"/>
      <c r="K4" s="948"/>
      <c r="L4" s="948"/>
      <c r="M4" s="948"/>
      <c r="N4" s="948"/>
      <c r="O4" s="948"/>
      <c r="P4" s="948"/>
      <c r="Q4" s="948"/>
      <c r="R4" s="952"/>
      <c r="S4" s="952"/>
      <c r="T4" s="952"/>
      <c r="U4" s="952"/>
      <c r="V4" s="953"/>
      <c r="W4" s="939"/>
      <c r="X4" s="749"/>
      <c r="Y4" s="749"/>
      <c r="Z4" s="749"/>
      <c r="AA4" s="749"/>
      <c r="AB4" s="947"/>
      <c r="AC4" s="952"/>
      <c r="AD4" s="749"/>
      <c r="AE4" s="749"/>
      <c r="AF4" s="749"/>
      <c r="AG4" s="749"/>
      <c r="AH4" s="749"/>
      <c r="AI4" s="749"/>
      <c r="AJ4" s="749"/>
      <c r="AK4" s="749"/>
      <c r="AL4" s="940"/>
      <c r="AM4" s="889"/>
      <c r="AN4" s="787"/>
      <c r="AO4" s="787"/>
      <c r="AP4" s="787"/>
      <c r="AQ4" s="787"/>
      <c r="AR4" s="787"/>
      <c r="AS4" s="787"/>
      <c r="AT4" s="787"/>
      <c r="AU4" s="787"/>
      <c r="AV4" s="787"/>
      <c r="AW4" s="787"/>
      <c r="AX4" s="979"/>
      <c r="AY4" s="824" t="s">
        <v>87</v>
      </c>
      <c r="AZ4" s="825"/>
      <c r="BA4" s="825"/>
      <c r="BB4" s="825"/>
      <c r="BC4" s="825"/>
      <c r="BD4" s="825"/>
      <c r="BE4" s="825"/>
      <c r="BF4" s="825"/>
      <c r="BG4" s="825"/>
      <c r="BH4" s="825"/>
      <c r="BI4" s="825"/>
      <c r="BJ4" s="825"/>
      <c r="BK4" s="825"/>
      <c r="BL4" s="825"/>
      <c r="BM4" s="826"/>
      <c r="BN4" s="827">
        <v>35132941</v>
      </c>
      <c r="BO4" s="828"/>
      <c r="BP4" s="828"/>
      <c r="BQ4" s="828"/>
      <c r="BR4" s="828"/>
      <c r="BS4" s="828"/>
      <c r="BT4" s="828"/>
      <c r="BU4" s="829"/>
      <c r="BV4" s="827">
        <v>31546878</v>
      </c>
      <c r="BW4" s="828"/>
      <c r="BX4" s="828"/>
      <c r="BY4" s="828"/>
      <c r="BZ4" s="828"/>
      <c r="CA4" s="828"/>
      <c r="CB4" s="828"/>
      <c r="CC4" s="829"/>
      <c r="CD4" s="964" t="s">
        <v>88</v>
      </c>
      <c r="CE4" s="965"/>
      <c r="CF4" s="965"/>
      <c r="CG4" s="965"/>
      <c r="CH4" s="965"/>
      <c r="CI4" s="965"/>
      <c r="CJ4" s="965"/>
      <c r="CK4" s="965"/>
      <c r="CL4" s="965"/>
      <c r="CM4" s="965"/>
      <c r="CN4" s="965"/>
      <c r="CO4" s="965"/>
      <c r="CP4" s="965"/>
      <c r="CQ4" s="965"/>
      <c r="CR4" s="965"/>
      <c r="CS4" s="966"/>
      <c r="CT4" s="967">
        <v>10.9</v>
      </c>
      <c r="CU4" s="968"/>
      <c r="CV4" s="968"/>
      <c r="CW4" s="968"/>
      <c r="CX4" s="968"/>
      <c r="CY4" s="968"/>
      <c r="CZ4" s="968"/>
      <c r="DA4" s="969"/>
      <c r="DB4" s="967">
        <v>6.8</v>
      </c>
      <c r="DC4" s="968"/>
      <c r="DD4" s="968"/>
      <c r="DE4" s="968"/>
      <c r="DF4" s="968"/>
      <c r="DG4" s="968"/>
      <c r="DH4" s="968"/>
      <c r="DI4" s="969"/>
    </row>
    <row r="5" spans="1:119" ht="18.75" customHeight="1" x14ac:dyDescent="0.15">
      <c r="A5" s="163"/>
      <c r="B5" s="974"/>
      <c r="C5" s="788"/>
      <c r="D5" s="788"/>
      <c r="E5" s="975"/>
      <c r="F5" s="975"/>
      <c r="G5" s="975"/>
      <c r="H5" s="975"/>
      <c r="I5" s="975"/>
      <c r="J5" s="975"/>
      <c r="K5" s="975"/>
      <c r="L5" s="975"/>
      <c r="M5" s="975"/>
      <c r="N5" s="975"/>
      <c r="O5" s="975"/>
      <c r="P5" s="975"/>
      <c r="Q5" s="975"/>
      <c r="R5" s="786"/>
      <c r="S5" s="786"/>
      <c r="T5" s="786"/>
      <c r="U5" s="786"/>
      <c r="V5" s="978"/>
      <c r="W5" s="889"/>
      <c r="X5" s="787"/>
      <c r="Y5" s="787"/>
      <c r="Z5" s="787"/>
      <c r="AA5" s="787"/>
      <c r="AB5" s="788"/>
      <c r="AC5" s="786"/>
      <c r="AD5" s="787"/>
      <c r="AE5" s="787"/>
      <c r="AF5" s="787"/>
      <c r="AG5" s="787"/>
      <c r="AH5" s="787"/>
      <c r="AI5" s="787"/>
      <c r="AJ5" s="787"/>
      <c r="AK5" s="787"/>
      <c r="AL5" s="979"/>
      <c r="AM5" s="855" t="s">
        <v>89</v>
      </c>
      <c r="AN5" s="755"/>
      <c r="AO5" s="755"/>
      <c r="AP5" s="755"/>
      <c r="AQ5" s="755"/>
      <c r="AR5" s="755"/>
      <c r="AS5" s="755"/>
      <c r="AT5" s="756"/>
      <c r="AU5" s="856" t="s">
        <v>90</v>
      </c>
      <c r="AV5" s="857"/>
      <c r="AW5" s="857"/>
      <c r="AX5" s="857"/>
      <c r="AY5" s="812" t="s">
        <v>91</v>
      </c>
      <c r="AZ5" s="813"/>
      <c r="BA5" s="813"/>
      <c r="BB5" s="813"/>
      <c r="BC5" s="813"/>
      <c r="BD5" s="813"/>
      <c r="BE5" s="813"/>
      <c r="BF5" s="813"/>
      <c r="BG5" s="813"/>
      <c r="BH5" s="813"/>
      <c r="BI5" s="813"/>
      <c r="BJ5" s="813"/>
      <c r="BK5" s="813"/>
      <c r="BL5" s="813"/>
      <c r="BM5" s="814"/>
      <c r="BN5" s="798">
        <v>32716644</v>
      </c>
      <c r="BO5" s="799"/>
      <c r="BP5" s="799"/>
      <c r="BQ5" s="799"/>
      <c r="BR5" s="799"/>
      <c r="BS5" s="799"/>
      <c r="BT5" s="799"/>
      <c r="BU5" s="800"/>
      <c r="BV5" s="798">
        <v>29664124</v>
      </c>
      <c r="BW5" s="799"/>
      <c r="BX5" s="799"/>
      <c r="BY5" s="799"/>
      <c r="BZ5" s="799"/>
      <c r="CA5" s="799"/>
      <c r="CB5" s="799"/>
      <c r="CC5" s="800"/>
      <c r="CD5" s="838" t="s">
        <v>92</v>
      </c>
      <c r="CE5" s="758"/>
      <c r="CF5" s="758"/>
      <c r="CG5" s="758"/>
      <c r="CH5" s="758"/>
      <c r="CI5" s="758"/>
      <c r="CJ5" s="758"/>
      <c r="CK5" s="758"/>
      <c r="CL5" s="758"/>
      <c r="CM5" s="758"/>
      <c r="CN5" s="758"/>
      <c r="CO5" s="758"/>
      <c r="CP5" s="758"/>
      <c r="CQ5" s="758"/>
      <c r="CR5" s="758"/>
      <c r="CS5" s="839"/>
      <c r="CT5" s="795">
        <v>90.4</v>
      </c>
      <c r="CU5" s="796"/>
      <c r="CV5" s="796"/>
      <c r="CW5" s="796"/>
      <c r="CX5" s="796"/>
      <c r="CY5" s="796"/>
      <c r="CZ5" s="796"/>
      <c r="DA5" s="797"/>
      <c r="DB5" s="795">
        <v>90.4</v>
      </c>
      <c r="DC5" s="796"/>
      <c r="DD5" s="796"/>
      <c r="DE5" s="796"/>
      <c r="DF5" s="796"/>
      <c r="DG5" s="796"/>
      <c r="DH5" s="796"/>
      <c r="DI5" s="797"/>
    </row>
    <row r="6" spans="1:119" ht="18.75" customHeight="1" x14ac:dyDescent="0.15">
      <c r="A6" s="163"/>
      <c r="B6" s="944" t="s">
        <v>93</v>
      </c>
      <c r="C6" s="785"/>
      <c r="D6" s="785"/>
      <c r="E6" s="945"/>
      <c r="F6" s="945"/>
      <c r="G6" s="945"/>
      <c r="H6" s="945"/>
      <c r="I6" s="945"/>
      <c r="J6" s="945"/>
      <c r="K6" s="945"/>
      <c r="L6" s="945" t="s">
        <v>94</v>
      </c>
      <c r="M6" s="945"/>
      <c r="N6" s="945"/>
      <c r="O6" s="945"/>
      <c r="P6" s="945"/>
      <c r="Q6" s="945"/>
      <c r="R6" s="783"/>
      <c r="S6" s="783"/>
      <c r="T6" s="783"/>
      <c r="U6" s="783"/>
      <c r="V6" s="951"/>
      <c r="W6" s="888" t="s">
        <v>95</v>
      </c>
      <c r="X6" s="784"/>
      <c r="Y6" s="784"/>
      <c r="Z6" s="784"/>
      <c r="AA6" s="784"/>
      <c r="AB6" s="785"/>
      <c r="AC6" s="956" t="s">
        <v>96</v>
      </c>
      <c r="AD6" s="957"/>
      <c r="AE6" s="957"/>
      <c r="AF6" s="957"/>
      <c r="AG6" s="957"/>
      <c r="AH6" s="957"/>
      <c r="AI6" s="957"/>
      <c r="AJ6" s="957"/>
      <c r="AK6" s="957"/>
      <c r="AL6" s="958"/>
      <c r="AM6" s="855" t="s">
        <v>97</v>
      </c>
      <c r="AN6" s="755"/>
      <c r="AO6" s="755"/>
      <c r="AP6" s="755"/>
      <c r="AQ6" s="755"/>
      <c r="AR6" s="755"/>
      <c r="AS6" s="755"/>
      <c r="AT6" s="756"/>
      <c r="AU6" s="856" t="s">
        <v>90</v>
      </c>
      <c r="AV6" s="857"/>
      <c r="AW6" s="857"/>
      <c r="AX6" s="857"/>
      <c r="AY6" s="812" t="s">
        <v>98</v>
      </c>
      <c r="AZ6" s="813"/>
      <c r="BA6" s="813"/>
      <c r="BB6" s="813"/>
      <c r="BC6" s="813"/>
      <c r="BD6" s="813"/>
      <c r="BE6" s="813"/>
      <c r="BF6" s="813"/>
      <c r="BG6" s="813"/>
      <c r="BH6" s="813"/>
      <c r="BI6" s="813"/>
      <c r="BJ6" s="813"/>
      <c r="BK6" s="813"/>
      <c r="BL6" s="813"/>
      <c r="BM6" s="814"/>
      <c r="BN6" s="798">
        <v>2416297</v>
      </c>
      <c r="BO6" s="799"/>
      <c r="BP6" s="799"/>
      <c r="BQ6" s="799"/>
      <c r="BR6" s="799"/>
      <c r="BS6" s="799"/>
      <c r="BT6" s="799"/>
      <c r="BU6" s="800"/>
      <c r="BV6" s="798">
        <v>1882754</v>
      </c>
      <c r="BW6" s="799"/>
      <c r="BX6" s="799"/>
      <c r="BY6" s="799"/>
      <c r="BZ6" s="799"/>
      <c r="CA6" s="799"/>
      <c r="CB6" s="799"/>
      <c r="CC6" s="800"/>
      <c r="CD6" s="838" t="s">
        <v>99</v>
      </c>
      <c r="CE6" s="758"/>
      <c r="CF6" s="758"/>
      <c r="CG6" s="758"/>
      <c r="CH6" s="758"/>
      <c r="CI6" s="758"/>
      <c r="CJ6" s="758"/>
      <c r="CK6" s="758"/>
      <c r="CL6" s="758"/>
      <c r="CM6" s="758"/>
      <c r="CN6" s="758"/>
      <c r="CO6" s="758"/>
      <c r="CP6" s="758"/>
      <c r="CQ6" s="758"/>
      <c r="CR6" s="758"/>
      <c r="CS6" s="839"/>
      <c r="CT6" s="941">
        <v>90.7</v>
      </c>
      <c r="CU6" s="942"/>
      <c r="CV6" s="942"/>
      <c r="CW6" s="942"/>
      <c r="CX6" s="942"/>
      <c r="CY6" s="942"/>
      <c r="CZ6" s="942"/>
      <c r="DA6" s="943"/>
      <c r="DB6" s="941">
        <v>91</v>
      </c>
      <c r="DC6" s="942"/>
      <c r="DD6" s="942"/>
      <c r="DE6" s="942"/>
      <c r="DF6" s="942"/>
      <c r="DG6" s="942"/>
      <c r="DH6" s="942"/>
      <c r="DI6" s="943"/>
    </row>
    <row r="7" spans="1:119" ht="18.75" customHeight="1" x14ac:dyDescent="0.15">
      <c r="A7" s="163"/>
      <c r="B7" s="946"/>
      <c r="C7" s="947"/>
      <c r="D7" s="947"/>
      <c r="E7" s="948"/>
      <c r="F7" s="948"/>
      <c r="G7" s="948"/>
      <c r="H7" s="948"/>
      <c r="I7" s="948"/>
      <c r="J7" s="948"/>
      <c r="K7" s="948"/>
      <c r="L7" s="948"/>
      <c r="M7" s="948"/>
      <c r="N7" s="948"/>
      <c r="O7" s="948"/>
      <c r="P7" s="948"/>
      <c r="Q7" s="948"/>
      <c r="R7" s="952"/>
      <c r="S7" s="952"/>
      <c r="T7" s="952"/>
      <c r="U7" s="952"/>
      <c r="V7" s="953"/>
      <c r="W7" s="939"/>
      <c r="X7" s="749"/>
      <c r="Y7" s="749"/>
      <c r="Z7" s="749"/>
      <c r="AA7" s="749"/>
      <c r="AB7" s="947"/>
      <c r="AC7" s="959"/>
      <c r="AD7" s="750"/>
      <c r="AE7" s="750"/>
      <c r="AF7" s="750"/>
      <c r="AG7" s="750"/>
      <c r="AH7" s="750"/>
      <c r="AI7" s="750"/>
      <c r="AJ7" s="750"/>
      <c r="AK7" s="750"/>
      <c r="AL7" s="960"/>
      <c r="AM7" s="855" t="s">
        <v>100</v>
      </c>
      <c r="AN7" s="755"/>
      <c r="AO7" s="755"/>
      <c r="AP7" s="755"/>
      <c r="AQ7" s="755"/>
      <c r="AR7" s="755"/>
      <c r="AS7" s="755"/>
      <c r="AT7" s="756"/>
      <c r="AU7" s="856" t="s">
        <v>90</v>
      </c>
      <c r="AV7" s="857"/>
      <c r="AW7" s="857"/>
      <c r="AX7" s="857"/>
      <c r="AY7" s="812" t="s">
        <v>101</v>
      </c>
      <c r="AZ7" s="813"/>
      <c r="BA7" s="813"/>
      <c r="BB7" s="813"/>
      <c r="BC7" s="813"/>
      <c r="BD7" s="813"/>
      <c r="BE7" s="813"/>
      <c r="BF7" s="813"/>
      <c r="BG7" s="813"/>
      <c r="BH7" s="813"/>
      <c r="BI7" s="813"/>
      <c r="BJ7" s="813"/>
      <c r="BK7" s="813"/>
      <c r="BL7" s="813"/>
      <c r="BM7" s="814"/>
      <c r="BN7" s="798">
        <v>467777</v>
      </c>
      <c r="BO7" s="799"/>
      <c r="BP7" s="799"/>
      <c r="BQ7" s="799"/>
      <c r="BR7" s="799"/>
      <c r="BS7" s="799"/>
      <c r="BT7" s="799"/>
      <c r="BU7" s="800"/>
      <c r="BV7" s="798">
        <v>683106</v>
      </c>
      <c r="BW7" s="799"/>
      <c r="BX7" s="799"/>
      <c r="BY7" s="799"/>
      <c r="BZ7" s="799"/>
      <c r="CA7" s="799"/>
      <c r="CB7" s="799"/>
      <c r="CC7" s="800"/>
      <c r="CD7" s="838" t="s">
        <v>102</v>
      </c>
      <c r="CE7" s="758"/>
      <c r="CF7" s="758"/>
      <c r="CG7" s="758"/>
      <c r="CH7" s="758"/>
      <c r="CI7" s="758"/>
      <c r="CJ7" s="758"/>
      <c r="CK7" s="758"/>
      <c r="CL7" s="758"/>
      <c r="CM7" s="758"/>
      <c r="CN7" s="758"/>
      <c r="CO7" s="758"/>
      <c r="CP7" s="758"/>
      <c r="CQ7" s="758"/>
      <c r="CR7" s="758"/>
      <c r="CS7" s="839"/>
      <c r="CT7" s="798">
        <v>17829650</v>
      </c>
      <c r="CU7" s="799"/>
      <c r="CV7" s="799"/>
      <c r="CW7" s="799"/>
      <c r="CX7" s="799"/>
      <c r="CY7" s="799"/>
      <c r="CZ7" s="799"/>
      <c r="DA7" s="800"/>
      <c r="DB7" s="798">
        <v>17627424</v>
      </c>
      <c r="DC7" s="799"/>
      <c r="DD7" s="799"/>
      <c r="DE7" s="799"/>
      <c r="DF7" s="799"/>
      <c r="DG7" s="799"/>
      <c r="DH7" s="799"/>
      <c r="DI7" s="800"/>
    </row>
    <row r="8" spans="1:119" ht="18.75" customHeight="1" thickBot="1" x14ac:dyDescent="0.2">
      <c r="A8" s="163"/>
      <c r="B8" s="949"/>
      <c r="C8" s="894"/>
      <c r="D8" s="894"/>
      <c r="E8" s="950"/>
      <c r="F8" s="950"/>
      <c r="G8" s="950"/>
      <c r="H8" s="950"/>
      <c r="I8" s="950"/>
      <c r="J8" s="950"/>
      <c r="K8" s="950"/>
      <c r="L8" s="950"/>
      <c r="M8" s="950"/>
      <c r="N8" s="950"/>
      <c r="O8" s="950"/>
      <c r="P8" s="950"/>
      <c r="Q8" s="950"/>
      <c r="R8" s="954"/>
      <c r="S8" s="954"/>
      <c r="T8" s="954"/>
      <c r="U8" s="954"/>
      <c r="V8" s="955"/>
      <c r="W8" s="869"/>
      <c r="X8" s="870"/>
      <c r="Y8" s="870"/>
      <c r="Z8" s="870"/>
      <c r="AA8" s="870"/>
      <c r="AB8" s="894"/>
      <c r="AC8" s="961"/>
      <c r="AD8" s="962"/>
      <c r="AE8" s="962"/>
      <c r="AF8" s="962"/>
      <c r="AG8" s="962"/>
      <c r="AH8" s="962"/>
      <c r="AI8" s="962"/>
      <c r="AJ8" s="962"/>
      <c r="AK8" s="962"/>
      <c r="AL8" s="963"/>
      <c r="AM8" s="855" t="s">
        <v>103</v>
      </c>
      <c r="AN8" s="755"/>
      <c r="AO8" s="755"/>
      <c r="AP8" s="755"/>
      <c r="AQ8" s="755"/>
      <c r="AR8" s="755"/>
      <c r="AS8" s="755"/>
      <c r="AT8" s="756"/>
      <c r="AU8" s="856" t="s">
        <v>90</v>
      </c>
      <c r="AV8" s="857"/>
      <c r="AW8" s="857"/>
      <c r="AX8" s="857"/>
      <c r="AY8" s="812" t="s">
        <v>104</v>
      </c>
      <c r="AZ8" s="813"/>
      <c r="BA8" s="813"/>
      <c r="BB8" s="813"/>
      <c r="BC8" s="813"/>
      <c r="BD8" s="813"/>
      <c r="BE8" s="813"/>
      <c r="BF8" s="813"/>
      <c r="BG8" s="813"/>
      <c r="BH8" s="813"/>
      <c r="BI8" s="813"/>
      <c r="BJ8" s="813"/>
      <c r="BK8" s="813"/>
      <c r="BL8" s="813"/>
      <c r="BM8" s="814"/>
      <c r="BN8" s="798">
        <v>1948520</v>
      </c>
      <c r="BO8" s="799"/>
      <c r="BP8" s="799"/>
      <c r="BQ8" s="799"/>
      <c r="BR8" s="799"/>
      <c r="BS8" s="799"/>
      <c r="BT8" s="799"/>
      <c r="BU8" s="800"/>
      <c r="BV8" s="798">
        <v>1199648</v>
      </c>
      <c r="BW8" s="799"/>
      <c r="BX8" s="799"/>
      <c r="BY8" s="799"/>
      <c r="BZ8" s="799"/>
      <c r="CA8" s="799"/>
      <c r="CB8" s="799"/>
      <c r="CC8" s="800"/>
      <c r="CD8" s="838" t="s">
        <v>105</v>
      </c>
      <c r="CE8" s="758"/>
      <c r="CF8" s="758"/>
      <c r="CG8" s="758"/>
      <c r="CH8" s="758"/>
      <c r="CI8" s="758"/>
      <c r="CJ8" s="758"/>
      <c r="CK8" s="758"/>
      <c r="CL8" s="758"/>
      <c r="CM8" s="758"/>
      <c r="CN8" s="758"/>
      <c r="CO8" s="758"/>
      <c r="CP8" s="758"/>
      <c r="CQ8" s="758"/>
      <c r="CR8" s="758"/>
      <c r="CS8" s="839"/>
      <c r="CT8" s="901">
        <v>0.45</v>
      </c>
      <c r="CU8" s="902"/>
      <c r="CV8" s="902"/>
      <c r="CW8" s="902"/>
      <c r="CX8" s="902"/>
      <c r="CY8" s="902"/>
      <c r="CZ8" s="902"/>
      <c r="DA8" s="903"/>
      <c r="DB8" s="901">
        <v>0.44</v>
      </c>
      <c r="DC8" s="902"/>
      <c r="DD8" s="902"/>
      <c r="DE8" s="902"/>
      <c r="DF8" s="902"/>
      <c r="DG8" s="902"/>
      <c r="DH8" s="902"/>
      <c r="DI8" s="903"/>
    </row>
    <row r="9" spans="1:119" ht="18.75" customHeight="1" thickBot="1" x14ac:dyDescent="0.2">
      <c r="A9" s="163"/>
      <c r="B9" s="930" t="s">
        <v>106</v>
      </c>
      <c r="C9" s="931"/>
      <c r="D9" s="931"/>
      <c r="E9" s="931"/>
      <c r="F9" s="931"/>
      <c r="G9" s="931"/>
      <c r="H9" s="931"/>
      <c r="I9" s="931"/>
      <c r="J9" s="931"/>
      <c r="K9" s="849"/>
      <c r="L9" s="932" t="s">
        <v>107</v>
      </c>
      <c r="M9" s="933"/>
      <c r="N9" s="933"/>
      <c r="O9" s="933"/>
      <c r="P9" s="933"/>
      <c r="Q9" s="934"/>
      <c r="R9" s="935">
        <v>47774</v>
      </c>
      <c r="S9" s="936"/>
      <c r="T9" s="936"/>
      <c r="U9" s="936"/>
      <c r="V9" s="937"/>
      <c r="W9" s="867" t="s">
        <v>108</v>
      </c>
      <c r="X9" s="868"/>
      <c r="Y9" s="868"/>
      <c r="Z9" s="868"/>
      <c r="AA9" s="868"/>
      <c r="AB9" s="868"/>
      <c r="AC9" s="868"/>
      <c r="AD9" s="868"/>
      <c r="AE9" s="868"/>
      <c r="AF9" s="868"/>
      <c r="AG9" s="868"/>
      <c r="AH9" s="868"/>
      <c r="AI9" s="868"/>
      <c r="AJ9" s="868"/>
      <c r="AK9" s="868"/>
      <c r="AL9" s="938"/>
      <c r="AM9" s="855" t="s">
        <v>109</v>
      </c>
      <c r="AN9" s="755"/>
      <c r="AO9" s="755"/>
      <c r="AP9" s="755"/>
      <c r="AQ9" s="755"/>
      <c r="AR9" s="755"/>
      <c r="AS9" s="755"/>
      <c r="AT9" s="756"/>
      <c r="AU9" s="856" t="s">
        <v>110</v>
      </c>
      <c r="AV9" s="857"/>
      <c r="AW9" s="857"/>
      <c r="AX9" s="857"/>
      <c r="AY9" s="812" t="s">
        <v>111</v>
      </c>
      <c r="AZ9" s="813"/>
      <c r="BA9" s="813"/>
      <c r="BB9" s="813"/>
      <c r="BC9" s="813"/>
      <c r="BD9" s="813"/>
      <c r="BE9" s="813"/>
      <c r="BF9" s="813"/>
      <c r="BG9" s="813"/>
      <c r="BH9" s="813"/>
      <c r="BI9" s="813"/>
      <c r="BJ9" s="813"/>
      <c r="BK9" s="813"/>
      <c r="BL9" s="813"/>
      <c r="BM9" s="814"/>
      <c r="BN9" s="798">
        <v>748872</v>
      </c>
      <c r="BO9" s="799"/>
      <c r="BP9" s="799"/>
      <c r="BQ9" s="799"/>
      <c r="BR9" s="799"/>
      <c r="BS9" s="799"/>
      <c r="BT9" s="799"/>
      <c r="BU9" s="800"/>
      <c r="BV9" s="798">
        <v>-520643</v>
      </c>
      <c r="BW9" s="799"/>
      <c r="BX9" s="799"/>
      <c r="BY9" s="799"/>
      <c r="BZ9" s="799"/>
      <c r="CA9" s="799"/>
      <c r="CB9" s="799"/>
      <c r="CC9" s="800"/>
      <c r="CD9" s="838" t="s">
        <v>112</v>
      </c>
      <c r="CE9" s="758"/>
      <c r="CF9" s="758"/>
      <c r="CG9" s="758"/>
      <c r="CH9" s="758"/>
      <c r="CI9" s="758"/>
      <c r="CJ9" s="758"/>
      <c r="CK9" s="758"/>
      <c r="CL9" s="758"/>
      <c r="CM9" s="758"/>
      <c r="CN9" s="758"/>
      <c r="CO9" s="758"/>
      <c r="CP9" s="758"/>
      <c r="CQ9" s="758"/>
      <c r="CR9" s="758"/>
      <c r="CS9" s="839"/>
      <c r="CT9" s="795">
        <v>11.3</v>
      </c>
      <c r="CU9" s="796"/>
      <c r="CV9" s="796"/>
      <c r="CW9" s="796"/>
      <c r="CX9" s="796"/>
      <c r="CY9" s="796"/>
      <c r="CZ9" s="796"/>
      <c r="DA9" s="797"/>
      <c r="DB9" s="795">
        <v>11.1</v>
      </c>
      <c r="DC9" s="796"/>
      <c r="DD9" s="796"/>
      <c r="DE9" s="796"/>
      <c r="DF9" s="796"/>
      <c r="DG9" s="796"/>
      <c r="DH9" s="796"/>
      <c r="DI9" s="797"/>
    </row>
    <row r="10" spans="1:119" ht="18.75" customHeight="1" thickBot="1" x14ac:dyDescent="0.2">
      <c r="A10" s="163"/>
      <c r="B10" s="930"/>
      <c r="C10" s="931"/>
      <c r="D10" s="931"/>
      <c r="E10" s="931"/>
      <c r="F10" s="931"/>
      <c r="G10" s="931"/>
      <c r="H10" s="931"/>
      <c r="I10" s="931"/>
      <c r="J10" s="931"/>
      <c r="K10" s="849"/>
      <c r="L10" s="754" t="s">
        <v>113</v>
      </c>
      <c r="M10" s="755"/>
      <c r="N10" s="755"/>
      <c r="O10" s="755"/>
      <c r="P10" s="755"/>
      <c r="Q10" s="756"/>
      <c r="R10" s="751">
        <v>51073</v>
      </c>
      <c r="S10" s="752"/>
      <c r="T10" s="752"/>
      <c r="U10" s="752"/>
      <c r="V10" s="811"/>
      <c r="W10" s="939"/>
      <c r="X10" s="749"/>
      <c r="Y10" s="749"/>
      <c r="Z10" s="749"/>
      <c r="AA10" s="749"/>
      <c r="AB10" s="749"/>
      <c r="AC10" s="749"/>
      <c r="AD10" s="749"/>
      <c r="AE10" s="749"/>
      <c r="AF10" s="749"/>
      <c r="AG10" s="749"/>
      <c r="AH10" s="749"/>
      <c r="AI10" s="749"/>
      <c r="AJ10" s="749"/>
      <c r="AK10" s="749"/>
      <c r="AL10" s="940"/>
      <c r="AM10" s="855" t="s">
        <v>114</v>
      </c>
      <c r="AN10" s="755"/>
      <c r="AO10" s="755"/>
      <c r="AP10" s="755"/>
      <c r="AQ10" s="755"/>
      <c r="AR10" s="755"/>
      <c r="AS10" s="755"/>
      <c r="AT10" s="756"/>
      <c r="AU10" s="856" t="s">
        <v>110</v>
      </c>
      <c r="AV10" s="857"/>
      <c r="AW10" s="857"/>
      <c r="AX10" s="857"/>
      <c r="AY10" s="812" t="s">
        <v>115</v>
      </c>
      <c r="AZ10" s="813"/>
      <c r="BA10" s="813"/>
      <c r="BB10" s="813"/>
      <c r="BC10" s="813"/>
      <c r="BD10" s="813"/>
      <c r="BE10" s="813"/>
      <c r="BF10" s="813"/>
      <c r="BG10" s="813"/>
      <c r="BH10" s="813"/>
      <c r="BI10" s="813"/>
      <c r="BJ10" s="813"/>
      <c r="BK10" s="813"/>
      <c r="BL10" s="813"/>
      <c r="BM10" s="814"/>
      <c r="BN10" s="798">
        <v>621836</v>
      </c>
      <c r="BO10" s="799"/>
      <c r="BP10" s="799"/>
      <c r="BQ10" s="799"/>
      <c r="BR10" s="799"/>
      <c r="BS10" s="799"/>
      <c r="BT10" s="799"/>
      <c r="BU10" s="800"/>
      <c r="BV10" s="798">
        <v>18779</v>
      </c>
      <c r="BW10" s="799"/>
      <c r="BX10" s="799"/>
      <c r="BY10" s="799"/>
      <c r="BZ10" s="799"/>
      <c r="CA10" s="799"/>
      <c r="CB10" s="799"/>
      <c r="CC10" s="800"/>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930"/>
      <c r="C11" s="931"/>
      <c r="D11" s="931"/>
      <c r="E11" s="931"/>
      <c r="F11" s="931"/>
      <c r="G11" s="931"/>
      <c r="H11" s="931"/>
      <c r="I11" s="931"/>
      <c r="J11" s="931"/>
      <c r="K11" s="849"/>
      <c r="L11" s="759" t="s">
        <v>117</v>
      </c>
      <c r="M11" s="760"/>
      <c r="N11" s="760"/>
      <c r="O11" s="760"/>
      <c r="P11" s="760"/>
      <c r="Q11" s="761"/>
      <c r="R11" s="927" t="s">
        <v>118</v>
      </c>
      <c r="S11" s="928"/>
      <c r="T11" s="928"/>
      <c r="U11" s="928"/>
      <c r="V11" s="929"/>
      <c r="W11" s="939"/>
      <c r="X11" s="749"/>
      <c r="Y11" s="749"/>
      <c r="Z11" s="749"/>
      <c r="AA11" s="749"/>
      <c r="AB11" s="749"/>
      <c r="AC11" s="749"/>
      <c r="AD11" s="749"/>
      <c r="AE11" s="749"/>
      <c r="AF11" s="749"/>
      <c r="AG11" s="749"/>
      <c r="AH11" s="749"/>
      <c r="AI11" s="749"/>
      <c r="AJ11" s="749"/>
      <c r="AK11" s="749"/>
      <c r="AL11" s="940"/>
      <c r="AM11" s="855" t="s">
        <v>119</v>
      </c>
      <c r="AN11" s="755"/>
      <c r="AO11" s="755"/>
      <c r="AP11" s="755"/>
      <c r="AQ11" s="755"/>
      <c r="AR11" s="755"/>
      <c r="AS11" s="755"/>
      <c r="AT11" s="756"/>
      <c r="AU11" s="856" t="s">
        <v>110</v>
      </c>
      <c r="AV11" s="857"/>
      <c r="AW11" s="857"/>
      <c r="AX11" s="857"/>
      <c r="AY11" s="812" t="s">
        <v>120</v>
      </c>
      <c r="AZ11" s="813"/>
      <c r="BA11" s="813"/>
      <c r="BB11" s="813"/>
      <c r="BC11" s="813"/>
      <c r="BD11" s="813"/>
      <c r="BE11" s="813"/>
      <c r="BF11" s="813"/>
      <c r="BG11" s="813"/>
      <c r="BH11" s="813"/>
      <c r="BI11" s="813"/>
      <c r="BJ11" s="813"/>
      <c r="BK11" s="813"/>
      <c r="BL11" s="813"/>
      <c r="BM11" s="814"/>
      <c r="BN11" s="798">
        <v>0</v>
      </c>
      <c r="BO11" s="799"/>
      <c r="BP11" s="799"/>
      <c r="BQ11" s="799"/>
      <c r="BR11" s="799"/>
      <c r="BS11" s="799"/>
      <c r="BT11" s="799"/>
      <c r="BU11" s="800"/>
      <c r="BV11" s="798">
        <v>0</v>
      </c>
      <c r="BW11" s="799"/>
      <c r="BX11" s="799"/>
      <c r="BY11" s="799"/>
      <c r="BZ11" s="799"/>
      <c r="CA11" s="799"/>
      <c r="CB11" s="799"/>
      <c r="CC11" s="800"/>
      <c r="CD11" s="838" t="s">
        <v>121</v>
      </c>
      <c r="CE11" s="758"/>
      <c r="CF11" s="758"/>
      <c r="CG11" s="758"/>
      <c r="CH11" s="758"/>
      <c r="CI11" s="758"/>
      <c r="CJ11" s="758"/>
      <c r="CK11" s="758"/>
      <c r="CL11" s="758"/>
      <c r="CM11" s="758"/>
      <c r="CN11" s="758"/>
      <c r="CO11" s="758"/>
      <c r="CP11" s="758"/>
      <c r="CQ11" s="758"/>
      <c r="CR11" s="758"/>
      <c r="CS11" s="839"/>
      <c r="CT11" s="901" t="s">
        <v>122</v>
      </c>
      <c r="CU11" s="902"/>
      <c r="CV11" s="902"/>
      <c r="CW11" s="902"/>
      <c r="CX11" s="902"/>
      <c r="CY11" s="902"/>
      <c r="CZ11" s="902"/>
      <c r="DA11" s="903"/>
      <c r="DB11" s="901" t="s">
        <v>122</v>
      </c>
      <c r="DC11" s="902"/>
      <c r="DD11" s="902"/>
      <c r="DE11" s="902"/>
      <c r="DF11" s="902"/>
      <c r="DG11" s="902"/>
      <c r="DH11" s="902"/>
      <c r="DI11" s="903"/>
    </row>
    <row r="12" spans="1:119" ht="18.75" customHeight="1" x14ac:dyDescent="0.15">
      <c r="A12" s="163"/>
      <c r="B12" s="904" t="s">
        <v>123</v>
      </c>
      <c r="C12" s="905"/>
      <c r="D12" s="905"/>
      <c r="E12" s="905"/>
      <c r="F12" s="905"/>
      <c r="G12" s="905"/>
      <c r="H12" s="905"/>
      <c r="I12" s="905"/>
      <c r="J12" s="905"/>
      <c r="K12" s="906"/>
      <c r="L12" s="913" t="s">
        <v>124</v>
      </c>
      <c r="M12" s="914"/>
      <c r="N12" s="914"/>
      <c r="O12" s="914"/>
      <c r="P12" s="914"/>
      <c r="Q12" s="915"/>
      <c r="R12" s="916">
        <v>46054</v>
      </c>
      <c r="S12" s="917"/>
      <c r="T12" s="917"/>
      <c r="U12" s="917"/>
      <c r="V12" s="918"/>
      <c r="W12" s="919" t="s">
        <v>1</v>
      </c>
      <c r="X12" s="857"/>
      <c r="Y12" s="857"/>
      <c r="Z12" s="857"/>
      <c r="AA12" s="857"/>
      <c r="AB12" s="920"/>
      <c r="AC12" s="921" t="s">
        <v>125</v>
      </c>
      <c r="AD12" s="922"/>
      <c r="AE12" s="922"/>
      <c r="AF12" s="922"/>
      <c r="AG12" s="923"/>
      <c r="AH12" s="921" t="s">
        <v>126</v>
      </c>
      <c r="AI12" s="922"/>
      <c r="AJ12" s="922"/>
      <c r="AK12" s="922"/>
      <c r="AL12" s="924"/>
      <c r="AM12" s="855" t="s">
        <v>127</v>
      </c>
      <c r="AN12" s="755"/>
      <c r="AO12" s="755"/>
      <c r="AP12" s="755"/>
      <c r="AQ12" s="755"/>
      <c r="AR12" s="755"/>
      <c r="AS12" s="755"/>
      <c r="AT12" s="756"/>
      <c r="AU12" s="856" t="s">
        <v>110</v>
      </c>
      <c r="AV12" s="857"/>
      <c r="AW12" s="857"/>
      <c r="AX12" s="857"/>
      <c r="AY12" s="812" t="s">
        <v>128</v>
      </c>
      <c r="AZ12" s="813"/>
      <c r="BA12" s="813"/>
      <c r="BB12" s="813"/>
      <c r="BC12" s="813"/>
      <c r="BD12" s="813"/>
      <c r="BE12" s="813"/>
      <c r="BF12" s="813"/>
      <c r="BG12" s="813"/>
      <c r="BH12" s="813"/>
      <c r="BI12" s="813"/>
      <c r="BJ12" s="813"/>
      <c r="BK12" s="813"/>
      <c r="BL12" s="813"/>
      <c r="BM12" s="814"/>
      <c r="BN12" s="798">
        <v>600000</v>
      </c>
      <c r="BO12" s="799"/>
      <c r="BP12" s="799"/>
      <c r="BQ12" s="799"/>
      <c r="BR12" s="799"/>
      <c r="BS12" s="799"/>
      <c r="BT12" s="799"/>
      <c r="BU12" s="800"/>
      <c r="BV12" s="798">
        <v>83124</v>
      </c>
      <c r="BW12" s="799"/>
      <c r="BX12" s="799"/>
      <c r="BY12" s="799"/>
      <c r="BZ12" s="799"/>
      <c r="CA12" s="799"/>
      <c r="CB12" s="799"/>
      <c r="CC12" s="800"/>
      <c r="CD12" s="838" t="s">
        <v>129</v>
      </c>
      <c r="CE12" s="758"/>
      <c r="CF12" s="758"/>
      <c r="CG12" s="758"/>
      <c r="CH12" s="758"/>
      <c r="CI12" s="758"/>
      <c r="CJ12" s="758"/>
      <c r="CK12" s="758"/>
      <c r="CL12" s="758"/>
      <c r="CM12" s="758"/>
      <c r="CN12" s="758"/>
      <c r="CO12" s="758"/>
      <c r="CP12" s="758"/>
      <c r="CQ12" s="758"/>
      <c r="CR12" s="758"/>
      <c r="CS12" s="839"/>
      <c r="CT12" s="901" t="s">
        <v>122</v>
      </c>
      <c r="CU12" s="902"/>
      <c r="CV12" s="902"/>
      <c r="CW12" s="902"/>
      <c r="CX12" s="902"/>
      <c r="CY12" s="902"/>
      <c r="CZ12" s="902"/>
      <c r="DA12" s="903"/>
      <c r="DB12" s="901" t="s">
        <v>122</v>
      </c>
      <c r="DC12" s="902"/>
      <c r="DD12" s="902"/>
      <c r="DE12" s="902"/>
      <c r="DF12" s="902"/>
      <c r="DG12" s="902"/>
      <c r="DH12" s="902"/>
      <c r="DI12" s="903"/>
    </row>
    <row r="13" spans="1:119" ht="18.75" customHeight="1" x14ac:dyDescent="0.15">
      <c r="A13" s="163"/>
      <c r="B13" s="907"/>
      <c r="C13" s="908"/>
      <c r="D13" s="908"/>
      <c r="E13" s="908"/>
      <c r="F13" s="908"/>
      <c r="G13" s="908"/>
      <c r="H13" s="908"/>
      <c r="I13" s="908"/>
      <c r="J13" s="908"/>
      <c r="K13" s="909"/>
      <c r="L13" s="178"/>
      <c r="M13" s="882" t="s">
        <v>130</v>
      </c>
      <c r="N13" s="883"/>
      <c r="O13" s="883"/>
      <c r="P13" s="883"/>
      <c r="Q13" s="884"/>
      <c r="R13" s="885">
        <v>44768</v>
      </c>
      <c r="S13" s="886"/>
      <c r="T13" s="886"/>
      <c r="U13" s="886"/>
      <c r="V13" s="887"/>
      <c r="W13" s="888" t="s">
        <v>131</v>
      </c>
      <c r="X13" s="784"/>
      <c r="Y13" s="784"/>
      <c r="Z13" s="784"/>
      <c r="AA13" s="784"/>
      <c r="AB13" s="785"/>
      <c r="AC13" s="751">
        <v>1152</v>
      </c>
      <c r="AD13" s="752"/>
      <c r="AE13" s="752"/>
      <c r="AF13" s="752"/>
      <c r="AG13" s="753"/>
      <c r="AH13" s="751">
        <v>1435</v>
      </c>
      <c r="AI13" s="752"/>
      <c r="AJ13" s="752"/>
      <c r="AK13" s="752"/>
      <c r="AL13" s="811"/>
      <c r="AM13" s="855" t="s">
        <v>132</v>
      </c>
      <c r="AN13" s="755"/>
      <c r="AO13" s="755"/>
      <c r="AP13" s="755"/>
      <c r="AQ13" s="755"/>
      <c r="AR13" s="755"/>
      <c r="AS13" s="755"/>
      <c r="AT13" s="756"/>
      <c r="AU13" s="856" t="s">
        <v>110</v>
      </c>
      <c r="AV13" s="857"/>
      <c r="AW13" s="857"/>
      <c r="AX13" s="857"/>
      <c r="AY13" s="812" t="s">
        <v>133</v>
      </c>
      <c r="AZ13" s="813"/>
      <c r="BA13" s="813"/>
      <c r="BB13" s="813"/>
      <c r="BC13" s="813"/>
      <c r="BD13" s="813"/>
      <c r="BE13" s="813"/>
      <c r="BF13" s="813"/>
      <c r="BG13" s="813"/>
      <c r="BH13" s="813"/>
      <c r="BI13" s="813"/>
      <c r="BJ13" s="813"/>
      <c r="BK13" s="813"/>
      <c r="BL13" s="813"/>
      <c r="BM13" s="814"/>
      <c r="BN13" s="798">
        <v>770708</v>
      </c>
      <c r="BO13" s="799"/>
      <c r="BP13" s="799"/>
      <c r="BQ13" s="799"/>
      <c r="BR13" s="799"/>
      <c r="BS13" s="799"/>
      <c r="BT13" s="799"/>
      <c r="BU13" s="800"/>
      <c r="BV13" s="798">
        <v>-584988</v>
      </c>
      <c r="BW13" s="799"/>
      <c r="BX13" s="799"/>
      <c r="BY13" s="799"/>
      <c r="BZ13" s="799"/>
      <c r="CA13" s="799"/>
      <c r="CB13" s="799"/>
      <c r="CC13" s="800"/>
      <c r="CD13" s="838" t="s">
        <v>134</v>
      </c>
      <c r="CE13" s="758"/>
      <c r="CF13" s="758"/>
      <c r="CG13" s="758"/>
      <c r="CH13" s="758"/>
      <c r="CI13" s="758"/>
      <c r="CJ13" s="758"/>
      <c r="CK13" s="758"/>
      <c r="CL13" s="758"/>
      <c r="CM13" s="758"/>
      <c r="CN13" s="758"/>
      <c r="CO13" s="758"/>
      <c r="CP13" s="758"/>
      <c r="CQ13" s="758"/>
      <c r="CR13" s="758"/>
      <c r="CS13" s="839"/>
      <c r="CT13" s="795">
        <v>2.1</v>
      </c>
      <c r="CU13" s="796"/>
      <c r="CV13" s="796"/>
      <c r="CW13" s="796"/>
      <c r="CX13" s="796"/>
      <c r="CY13" s="796"/>
      <c r="CZ13" s="796"/>
      <c r="DA13" s="797"/>
      <c r="DB13" s="795">
        <v>1</v>
      </c>
      <c r="DC13" s="796"/>
      <c r="DD13" s="796"/>
      <c r="DE13" s="796"/>
      <c r="DF13" s="796"/>
      <c r="DG13" s="796"/>
      <c r="DH13" s="796"/>
      <c r="DI13" s="797"/>
    </row>
    <row r="14" spans="1:119" ht="18.75" customHeight="1" thickBot="1" x14ac:dyDescent="0.2">
      <c r="A14" s="163"/>
      <c r="B14" s="907"/>
      <c r="C14" s="908"/>
      <c r="D14" s="908"/>
      <c r="E14" s="908"/>
      <c r="F14" s="908"/>
      <c r="G14" s="908"/>
      <c r="H14" s="908"/>
      <c r="I14" s="908"/>
      <c r="J14" s="908"/>
      <c r="K14" s="909"/>
      <c r="L14" s="872" t="s">
        <v>135</v>
      </c>
      <c r="M14" s="925"/>
      <c r="N14" s="925"/>
      <c r="O14" s="925"/>
      <c r="P14" s="925"/>
      <c r="Q14" s="926"/>
      <c r="R14" s="885">
        <v>46868</v>
      </c>
      <c r="S14" s="886"/>
      <c r="T14" s="886"/>
      <c r="U14" s="886"/>
      <c r="V14" s="887"/>
      <c r="W14" s="889"/>
      <c r="X14" s="787"/>
      <c r="Y14" s="787"/>
      <c r="Z14" s="787"/>
      <c r="AA14" s="787"/>
      <c r="AB14" s="788"/>
      <c r="AC14" s="878">
        <v>4.8</v>
      </c>
      <c r="AD14" s="879"/>
      <c r="AE14" s="879"/>
      <c r="AF14" s="879"/>
      <c r="AG14" s="880"/>
      <c r="AH14" s="878">
        <v>5.6</v>
      </c>
      <c r="AI14" s="879"/>
      <c r="AJ14" s="879"/>
      <c r="AK14" s="879"/>
      <c r="AL14" s="881"/>
      <c r="AM14" s="855"/>
      <c r="AN14" s="755"/>
      <c r="AO14" s="755"/>
      <c r="AP14" s="755"/>
      <c r="AQ14" s="755"/>
      <c r="AR14" s="755"/>
      <c r="AS14" s="755"/>
      <c r="AT14" s="756"/>
      <c r="AU14" s="856"/>
      <c r="AV14" s="857"/>
      <c r="AW14" s="857"/>
      <c r="AX14" s="857"/>
      <c r="AY14" s="812"/>
      <c r="AZ14" s="813"/>
      <c r="BA14" s="813"/>
      <c r="BB14" s="813"/>
      <c r="BC14" s="813"/>
      <c r="BD14" s="813"/>
      <c r="BE14" s="813"/>
      <c r="BF14" s="813"/>
      <c r="BG14" s="813"/>
      <c r="BH14" s="813"/>
      <c r="BI14" s="813"/>
      <c r="BJ14" s="813"/>
      <c r="BK14" s="813"/>
      <c r="BL14" s="813"/>
      <c r="BM14" s="814"/>
      <c r="BN14" s="798"/>
      <c r="BO14" s="799"/>
      <c r="BP14" s="799"/>
      <c r="BQ14" s="799"/>
      <c r="BR14" s="799"/>
      <c r="BS14" s="799"/>
      <c r="BT14" s="799"/>
      <c r="BU14" s="800"/>
      <c r="BV14" s="798"/>
      <c r="BW14" s="799"/>
      <c r="BX14" s="799"/>
      <c r="BY14" s="799"/>
      <c r="BZ14" s="799"/>
      <c r="CA14" s="799"/>
      <c r="CB14" s="799"/>
      <c r="CC14" s="800"/>
      <c r="CD14" s="835" t="s">
        <v>136</v>
      </c>
      <c r="CE14" s="836"/>
      <c r="CF14" s="836"/>
      <c r="CG14" s="836"/>
      <c r="CH14" s="836"/>
      <c r="CI14" s="836"/>
      <c r="CJ14" s="836"/>
      <c r="CK14" s="836"/>
      <c r="CL14" s="836"/>
      <c r="CM14" s="836"/>
      <c r="CN14" s="836"/>
      <c r="CO14" s="836"/>
      <c r="CP14" s="836"/>
      <c r="CQ14" s="836"/>
      <c r="CR14" s="836"/>
      <c r="CS14" s="837"/>
      <c r="CT14" s="895" t="s">
        <v>122</v>
      </c>
      <c r="CU14" s="896"/>
      <c r="CV14" s="896"/>
      <c r="CW14" s="896"/>
      <c r="CX14" s="896"/>
      <c r="CY14" s="896"/>
      <c r="CZ14" s="896"/>
      <c r="DA14" s="897"/>
      <c r="DB14" s="895" t="s">
        <v>122</v>
      </c>
      <c r="DC14" s="896"/>
      <c r="DD14" s="896"/>
      <c r="DE14" s="896"/>
      <c r="DF14" s="896"/>
      <c r="DG14" s="896"/>
      <c r="DH14" s="896"/>
      <c r="DI14" s="897"/>
    </row>
    <row r="15" spans="1:119" ht="18.75" customHeight="1" x14ac:dyDescent="0.15">
      <c r="A15" s="163"/>
      <c r="B15" s="907"/>
      <c r="C15" s="908"/>
      <c r="D15" s="908"/>
      <c r="E15" s="908"/>
      <c r="F15" s="908"/>
      <c r="G15" s="908"/>
      <c r="H15" s="908"/>
      <c r="I15" s="908"/>
      <c r="J15" s="908"/>
      <c r="K15" s="909"/>
      <c r="L15" s="178"/>
      <c r="M15" s="882" t="s">
        <v>130</v>
      </c>
      <c r="N15" s="883"/>
      <c r="O15" s="883"/>
      <c r="P15" s="883"/>
      <c r="Q15" s="884"/>
      <c r="R15" s="885">
        <v>45707</v>
      </c>
      <c r="S15" s="886"/>
      <c r="T15" s="886"/>
      <c r="U15" s="886"/>
      <c r="V15" s="887"/>
      <c r="W15" s="888" t="s">
        <v>137</v>
      </c>
      <c r="X15" s="784"/>
      <c r="Y15" s="784"/>
      <c r="Z15" s="784"/>
      <c r="AA15" s="784"/>
      <c r="AB15" s="785"/>
      <c r="AC15" s="751">
        <v>8611</v>
      </c>
      <c r="AD15" s="752"/>
      <c r="AE15" s="752"/>
      <c r="AF15" s="752"/>
      <c r="AG15" s="753"/>
      <c r="AH15" s="751">
        <v>9108</v>
      </c>
      <c r="AI15" s="752"/>
      <c r="AJ15" s="752"/>
      <c r="AK15" s="752"/>
      <c r="AL15" s="811"/>
      <c r="AM15" s="855"/>
      <c r="AN15" s="755"/>
      <c r="AO15" s="755"/>
      <c r="AP15" s="755"/>
      <c r="AQ15" s="755"/>
      <c r="AR15" s="755"/>
      <c r="AS15" s="755"/>
      <c r="AT15" s="756"/>
      <c r="AU15" s="856"/>
      <c r="AV15" s="857"/>
      <c r="AW15" s="857"/>
      <c r="AX15" s="857"/>
      <c r="AY15" s="824" t="s">
        <v>138</v>
      </c>
      <c r="AZ15" s="825"/>
      <c r="BA15" s="825"/>
      <c r="BB15" s="825"/>
      <c r="BC15" s="825"/>
      <c r="BD15" s="825"/>
      <c r="BE15" s="825"/>
      <c r="BF15" s="825"/>
      <c r="BG15" s="825"/>
      <c r="BH15" s="825"/>
      <c r="BI15" s="825"/>
      <c r="BJ15" s="825"/>
      <c r="BK15" s="825"/>
      <c r="BL15" s="825"/>
      <c r="BM15" s="826"/>
      <c r="BN15" s="827">
        <v>7103401</v>
      </c>
      <c r="BO15" s="828"/>
      <c r="BP15" s="828"/>
      <c r="BQ15" s="828"/>
      <c r="BR15" s="828"/>
      <c r="BS15" s="828"/>
      <c r="BT15" s="828"/>
      <c r="BU15" s="829"/>
      <c r="BV15" s="827">
        <v>7080308</v>
      </c>
      <c r="BW15" s="828"/>
      <c r="BX15" s="828"/>
      <c r="BY15" s="828"/>
      <c r="BZ15" s="828"/>
      <c r="CA15" s="828"/>
      <c r="CB15" s="828"/>
      <c r="CC15" s="829"/>
      <c r="CD15" s="898" t="s">
        <v>139</v>
      </c>
      <c r="CE15" s="899"/>
      <c r="CF15" s="899"/>
      <c r="CG15" s="899"/>
      <c r="CH15" s="899"/>
      <c r="CI15" s="899"/>
      <c r="CJ15" s="899"/>
      <c r="CK15" s="899"/>
      <c r="CL15" s="899"/>
      <c r="CM15" s="899"/>
      <c r="CN15" s="899"/>
      <c r="CO15" s="899"/>
      <c r="CP15" s="899"/>
      <c r="CQ15" s="899"/>
      <c r="CR15" s="899"/>
      <c r="CS15" s="90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907"/>
      <c r="C16" s="908"/>
      <c r="D16" s="908"/>
      <c r="E16" s="908"/>
      <c r="F16" s="908"/>
      <c r="G16" s="908"/>
      <c r="H16" s="908"/>
      <c r="I16" s="908"/>
      <c r="J16" s="908"/>
      <c r="K16" s="909"/>
      <c r="L16" s="872" t="s">
        <v>140</v>
      </c>
      <c r="M16" s="873"/>
      <c r="N16" s="873"/>
      <c r="O16" s="873"/>
      <c r="P16" s="873"/>
      <c r="Q16" s="874"/>
      <c r="R16" s="875" t="s">
        <v>141</v>
      </c>
      <c r="S16" s="876"/>
      <c r="T16" s="876"/>
      <c r="U16" s="876"/>
      <c r="V16" s="877"/>
      <c r="W16" s="889"/>
      <c r="X16" s="787"/>
      <c r="Y16" s="787"/>
      <c r="Z16" s="787"/>
      <c r="AA16" s="787"/>
      <c r="AB16" s="788"/>
      <c r="AC16" s="878">
        <v>36</v>
      </c>
      <c r="AD16" s="879"/>
      <c r="AE16" s="879"/>
      <c r="AF16" s="879"/>
      <c r="AG16" s="880"/>
      <c r="AH16" s="878">
        <v>35.700000000000003</v>
      </c>
      <c r="AI16" s="879"/>
      <c r="AJ16" s="879"/>
      <c r="AK16" s="879"/>
      <c r="AL16" s="881"/>
      <c r="AM16" s="855"/>
      <c r="AN16" s="755"/>
      <c r="AO16" s="755"/>
      <c r="AP16" s="755"/>
      <c r="AQ16" s="755"/>
      <c r="AR16" s="755"/>
      <c r="AS16" s="755"/>
      <c r="AT16" s="756"/>
      <c r="AU16" s="856"/>
      <c r="AV16" s="857"/>
      <c r="AW16" s="857"/>
      <c r="AX16" s="857"/>
      <c r="AY16" s="812" t="s">
        <v>142</v>
      </c>
      <c r="AZ16" s="813"/>
      <c r="BA16" s="813"/>
      <c r="BB16" s="813"/>
      <c r="BC16" s="813"/>
      <c r="BD16" s="813"/>
      <c r="BE16" s="813"/>
      <c r="BF16" s="813"/>
      <c r="BG16" s="813"/>
      <c r="BH16" s="813"/>
      <c r="BI16" s="813"/>
      <c r="BJ16" s="813"/>
      <c r="BK16" s="813"/>
      <c r="BL16" s="813"/>
      <c r="BM16" s="814"/>
      <c r="BN16" s="798">
        <v>15916257</v>
      </c>
      <c r="BO16" s="799"/>
      <c r="BP16" s="799"/>
      <c r="BQ16" s="799"/>
      <c r="BR16" s="799"/>
      <c r="BS16" s="799"/>
      <c r="BT16" s="799"/>
      <c r="BU16" s="800"/>
      <c r="BV16" s="798">
        <v>15662857</v>
      </c>
      <c r="BW16" s="799"/>
      <c r="BX16" s="799"/>
      <c r="BY16" s="799"/>
      <c r="BZ16" s="799"/>
      <c r="CA16" s="799"/>
      <c r="CB16" s="799"/>
      <c r="CC16" s="800"/>
      <c r="CD16" s="172"/>
      <c r="CE16" s="830"/>
      <c r="CF16" s="830"/>
      <c r="CG16" s="830"/>
      <c r="CH16" s="830"/>
      <c r="CI16" s="830"/>
      <c r="CJ16" s="830"/>
      <c r="CK16" s="830"/>
      <c r="CL16" s="830"/>
      <c r="CM16" s="830"/>
      <c r="CN16" s="830"/>
      <c r="CO16" s="830"/>
      <c r="CP16" s="830"/>
      <c r="CQ16" s="830"/>
      <c r="CR16" s="830"/>
      <c r="CS16" s="831"/>
      <c r="CT16" s="795"/>
      <c r="CU16" s="796"/>
      <c r="CV16" s="796"/>
      <c r="CW16" s="796"/>
      <c r="CX16" s="796"/>
      <c r="CY16" s="796"/>
      <c r="CZ16" s="796"/>
      <c r="DA16" s="797"/>
      <c r="DB16" s="795"/>
      <c r="DC16" s="796"/>
      <c r="DD16" s="796"/>
      <c r="DE16" s="796"/>
      <c r="DF16" s="796"/>
      <c r="DG16" s="796"/>
      <c r="DH16" s="796"/>
      <c r="DI16" s="797"/>
    </row>
    <row r="17" spans="1:113" ht="18.75" customHeight="1" thickBot="1" x14ac:dyDescent="0.2">
      <c r="A17" s="163"/>
      <c r="B17" s="910"/>
      <c r="C17" s="911"/>
      <c r="D17" s="911"/>
      <c r="E17" s="911"/>
      <c r="F17" s="911"/>
      <c r="G17" s="911"/>
      <c r="H17" s="911"/>
      <c r="I17" s="911"/>
      <c r="J17" s="911"/>
      <c r="K17" s="912"/>
      <c r="L17" s="182"/>
      <c r="M17" s="891" t="s">
        <v>143</v>
      </c>
      <c r="N17" s="892"/>
      <c r="O17" s="892"/>
      <c r="P17" s="892"/>
      <c r="Q17" s="893"/>
      <c r="R17" s="875" t="s">
        <v>144</v>
      </c>
      <c r="S17" s="876"/>
      <c r="T17" s="876"/>
      <c r="U17" s="876"/>
      <c r="V17" s="877"/>
      <c r="W17" s="888" t="s">
        <v>145</v>
      </c>
      <c r="X17" s="784"/>
      <c r="Y17" s="784"/>
      <c r="Z17" s="784"/>
      <c r="AA17" s="784"/>
      <c r="AB17" s="785"/>
      <c r="AC17" s="751">
        <v>14136</v>
      </c>
      <c r="AD17" s="752"/>
      <c r="AE17" s="752"/>
      <c r="AF17" s="752"/>
      <c r="AG17" s="753"/>
      <c r="AH17" s="751">
        <v>14980</v>
      </c>
      <c r="AI17" s="752"/>
      <c r="AJ17" s="752"/>
      <c r="AK17" s="752"/>
      <c r="AL17" s="811"/>
      <c r="AM17" s="855"/>
      <c r="AN17" s="755"/>
      <c r="AO17" s="755"/>
      <c r="AP17" s="755"/>
      <c r="AQ17" s="755"/>
      <c r="AR17" s="755"/>
      <c r="AS17" s="755"/>
      <c r="AT17" s="756"/>
      <c r="AU17" s="856"/>
      <c r="AV17" s="857"/>
      <c r="AW17" s="857"/>
      <c r="AX17" s="857"/>
      <c r="AY17" s="812" t="s">
        <v>146</v>
      </c>
      <c r="AZ17" s="813"/>
      <c r="BA17" s="813"/>
      <c r="BB17" s="813"/>
      <c r="BC17" s="813"/>
      <c r="BD17" s="813"/>
      <c r="BE17" s="813"/>
      <c r="BF17" s="813"/>
      <c r="BG17" s="813"/>
      <c r="BH17" s="813"/>
      <c r="BI17" s="813"/>
      <c r="BJ17" s="813"/>
      <c r="BK17" s="813"/>
      <c r="BL17" s="813"/>
      <c r="BM17" s="814"/>
      <c r="BN17" s="798">
        <v>8951540</v>
      </c>
      <c r="BO17" s="799"/>
      <c r="BP17" s="799"/>
      <c r="BQ17" s="799"/>
      <c r="BR17" s="799"/>
      <c r="BS17" s="799"/>
      <c r="BT17" s="799"/>
      <c r="BU17" s="800"/>
      <c r="BV17" s="798">
        <v>8932607</v>
      </c>
      <c r="BW17" s="799"/>
      <c r="BX17" s="799"/>
      <c r="BY17" s="799"/>
      <c r="BZ17" s="799"/>
      <c r="CA17" s="799"/>
      <c r="CB17" s="799"/>
      <c r="CC17" s="800"/>
      <c r="CD17" s="172"/>
      <c r="CE17" s="830"/>
      <c r="CF17" s="830"/>
      <c r="CG17" s="830"/>
      <c r="CH17" s="830"/>
      <c r="CI17" s="830"/>
      <c r="CJ17" s="830"/>
      <c r="CK17" s="830"/>
      <c r="CL17" s="830"/>
      <c r="CM17" s="830"/>
      <c r="CN17" s="830"/>
      <c r="CO17" s="830"/>
      <c r="CP17" s="830"/>
      <c r="CQ17" s="830"/>
      <c r="CR17" s="830"/>
      <c r="CS17" s="831"/>
      <c r="CT17" s="795"/>
      <c r="CU17" s="796"/>
      <c r="CV17" s="796"/>
      <c r="CW17" s="796"/>
      <c r="CX17" s="796"/>
      <c r="CY17" s="796"/>
      <c r="CZ17" s="796"/>
      <c r="DA17" s="797"/>
      <c r="DB17" s="795"/>
      <c r="DC17" s="796"/>
      <c r="DD17" s="796"/>
      <c r="DE17" s="796"/>
      <c r="DF17" s="796"/>
      <c r="DG17" s="796"/>
      <c r="DH17" s="796"/>
      <c r="DI17" s="797"/>
    </row>
    <row r="18" spans="1:113" ht="18.75" customHeight="1" thickBot="1" x14ac:dyDescent="0.2">
      <c r="A18" s="163"/>
      <c r="B18" s="848" t="s">
        <v>147</v>
      </c>
      <c r="C18" s="849"/>
      <c r="D18" s="849"/>
      <c r="E18" s="850"/>
      <c r="F18" s="850"/>
      <c r="G18" s="850"/>
      <c r="H18" s="850"/>
      <c r="I18" s="850"/>
      <c r="J18" s="850"/>
      <c r="K18" s="850"/>
      <c r="L18" s="851">
        <v>504.24</v>
      </c>
      <c r="M18" s="851"/>
      <c r="N18" s="851"/>
      <c r="O18" s="851"/>
      <c r="P18" s="851"/>
      <c r="Q18" s="851"/>
      <c r="R18" s="852"/>
      <c r="S18" s="852"/>
      <c r="T18" s="852"/>
      <c r="U18" s="852"/>
      <c r="V18" s="853"/>
      <c r="W18" s="869"/>
      <c r="X18" s="870"/>
      <c r="Y18" s="870"/>
      <c r="Z18" s="870"/>
      <c r="AA18" s="870"/>
      <c r="AB18" s="894"/>
      <c r="AC18" s="768">
        <v>59.1</v>
      </c>
      <c r="AD18" s="769"/>
      <c r="AE18" s="769"/>
      <c r="AF18" s="769"/>
      <c r="AG18" s="854"/>
      <c r="AH18" s="768">
        <v>58.7</v>
      </c>
      <c r="AI18" s="769"/>
      <c r="AJ18" s="769"/>
      <c r="AK18" s="769"/>
      <c r="AL18" s="770"/>
      <c r="AM18" s="855"/>
      <c r="AN18" s="755"/>
      <c r="AO18" s="755"/>
      <c r="AP18" s="755"/>
      <c r="AQ18" s="755"/>
      <c r="AR18" s="755"/>
      <c r="AS18" s="755"/>
      <c r="AT18" s="756"/>
      <c r="AU18" s="856"/>
      <c r="AV18" s="857"/>
      <c r="AW18" s="857"/>
      <c r="AX18" s="857"/>
      <c r="AY18" s="812" t="s">
        <v>148</v>
      </c>
      <c r="AZ18" s="813"/>
      <c r="BA18" s="813"/>
      <c r="BB18" s="813"/>
      <c r="BC18" s="813"/>
      <c r="BD18" s="813"/>
      <c r="BE18" s="813"/>
      <c r="BF18" s="813"/>
      <c r="BG18" s="813"/>
      <c r="BH18" s="813"/>
      <c r="BI18" s="813"/>
      <c r="BJ18" s="813"/>
      <c r="BK18" s="813"/>
      <c r="BL18" s="813"/>
      <c r="BM18" s="814"/>
      <c r="BN18" s="798">
        <v>16444986</v>
      </c>
      <c r="BO18" s="799"/>
      <c r="BP18" s="799"/>
      <c r="BQ18" s="799"/>
      <c r="BR18" s="799"/>
      <c r="BS18" s="799"/>
      <c r="BT18" s="799"/>
      <c r="BU18" s="800"/>
      <c r="BV18" s="798">
        <v>16146161</v>
      </c>
      <c r="BW18" s="799"/>
      <c r="BX18" s="799"/>
      <c r="BY18" s="799"/>
      <c r="BZ18" s="799"/>
      <c r="CA18" s="799"/>
      <c r="CB18" s="799"/>
      <c r="CC18" s="800"/>
      <c r="CD18" s="172"/>
      <c r="CE18" s="830"/>
      <c r="CF18" s="830"/>
      <c r="CG18" s="830"/>
      <c r="CH18" s="830"/>
      <c r="CI18" s="830"/>
      <c r="CJ18" s="830"/>
      <c r="CK18" s="830"/>
      <c r="CL18" s="830"/>
      <c r="CM18" s="830"/>
      <c r="CN18" s="830"/>
      <c r="CO18" s="830"/>
      <c r="CP18" s="830"/>
      <c r="CQ18" s="830"/>
      <c r="CR18" s="830"/>
      <c r="CS18" s="831"/>
      <c r="CT18" s="795"/>
      <c r="CU18" s="796"/>
      <c r="CV18" s="796"/>
      <c r="CW18" s="796"/>
      <c r="CX18" s="796"/>
      <c r="CY18" s="796"/>
      <c r="CZ18" s="796"/>
      <c r="DA18" s="797"/>
      <c r="DB18" s="795"/>
      <c r="DC18" s="796"/>
      <c r="DD18" s="796"/>
      <c r="DE18" s="796"/>
      <c r="DF18" s="796"/>
      <c r="DG18" s="796"/>
      <c r="DH18" s="796"/>
      <c r="DI18" s="797"/>
    </row>
    <row r="19" spans="1:113" ht="18.75" customHeight="1" thickBot="1" x14ac:dyDescent="0.2">
      <c r="A19" s="163"/>
      <c r="B19" s="848" t="s">
        <v>149</v>
      </c>
      <c r="C19" s="849"/>
      <c r="D19" s="849"/>
      <c r="E19" s="850"/>
      <c r="F19" s="850"/>
      <c r="G19" s="850"/>
      <c r="H19" s="850"/>
      <c r="I19" s="850"/>
      <c r="J19" s="850"/>
      <c r="K19" s="850"/>
      <c r="L19" s="858">
        <v>95</v>
      </c>
      <c r="M19" s="858"/>
      <c r="N19" s="858"/>
      <c r="O19" s="858"/>
      <c r="P19" s="858"/>
      <c r="Q19" s="858"/>
      <c r="R19" s="859"/>
      <c r="S19" s="859"/>
      <c r="T19" s="859"/>
      <c r="U19" s="859"/>
      <c r="V19" s="860"/>
      <c r="W19" s="867"/>
      <c r="X19" s="868"/>
      <c r="Y19" s="868"/>
      <c r="Z19" s="868"/>
      <c r="AA19" s="868"/>
      <c r="AB19" s="868"/>
      <c r="AC19" s="871"/>
      <c r="AD19" s="871"/>
      <c r="AE19" s="871"/>
      <c r="AF19" s="871"/>
      <c r="AG19" s="871"/>
      <c r="AH19" s="871"/>
      <c r="AI19" s="871"/>
      <c r="AJ19" s="871"/>
      <c r="AK19" s="871"/>
      <c r="AL19" s="890"/>
      <c r="AM19" s="855"/>
      <c r="AN19" s="755"/>
      <c r="AO19" s="755"/>
      <c r="AP19" s="755"/>
      <c r="AQ19" s="755"/>
      <c r="AR19" s="755"/>
      <c r="AS19" s="755"/>
      <c r="AT19" s="756"/>
      <c r="AU19" s="856"/>
      <c r="AV19" s="857"/>
      <c r="AW19" s="857"/>
      <c r="AX19" s="857"/>
      <c r="AY19" s="812" t="s">
        <v>150</v>
      </c>
      <c r="AZ19" s="813"/>
      <c r="BA19" s="813"/>
      <c r="BB19" s="813"/>
      <c r="BC19" s="813"/>
      <c r="BD19" s="813"/>
      <c r="BE19" s="813"/>
      <c r="BF19" s="813"/>
      <c r="BG19" s="813"/>
      <c r="BH19" s="813"/>
      <c r="BI19" s="813"/>
      <c r="BJ19" s="813"/>
      <c r="BK19" s="813"/>
      <c r="BL19" s="813"/>
      <c r="BM19" s="814"/>
      <c r="BN19" s="798">
        <v>24080482</v>
      </c>
      <c r="BO19" s="799"/>
      <c r="BP19" s="799"/>
      <c r="BQ19" s="799"/>
      <c r="BR19" s="799"/>
      <c r="BS19" s="799"/>
      <c r="BT19" s="799"/>
      <c r="BU19" s="800"/>
      <c r="BV19" s="798">
        <v>23776221</v>
      </c>
      <c r="BW19" s="799"/>
      <c r="BX19" s="799"/>
      <c r="BY19" s="799"/>
      <c r="BZ19" s="799"/>
      <c r="CA19" s="799"/>
      <c r="CB19" s="799"/>
      <c r="CC19" s="800"/>
      <c r="CD19" s="172"/>
      <c r="CE19" s="830"/>
      <c r="CF19" s="830"/>
      <c r="CG19" s="830"/>
      <c r="CH19" s="830"/>
      <c r="CI19" s="830"/>
      <c r="CJ19" s="830"/>
      <c r="CK19" s="830"/>
      <c r="CL19" s="830"/>
      <c r="CM19" s="830"/>
      <c r="CN19" s="830"/>
      <c r="CO19" s="830"/>
      <c r="CP19" s="830"/>
      <c r="CQ19" s="830"/>
      <c r="CR19" s="830"/>
      <c r="CS19" s="831"/>
      <c r="CT19" s="795"/>
      <c r="CU19" s="796"/>
      <c r="CV19" s="796"/>
      <c r="CW19" s="796"/>
      <c r="CX19" s="796"/>
      <c r="CY19" s="796"/>
      <c r="CZ19" s="796"/>
      <c r="DA19" s="797"/>
      <c r="DB19" s="795"/>
      <c r="DC19" s="796"/>
      <c r="DD19" s="796"/>
      <c r="DE19" s="796"/>
      <c r="DF19" s="796"/>
      <c r="DG19" s="796"/>
      <c r="DH19" s="796"/>
      <c r="DI19" s="797"/>
    </row>
    <row r="20" spans="1:113" ht="18.75" customHeight="1" thickBot="1" x14ac:dyDescent="0.2">
      <c r="A20" s="163"/>
      <c r="B20" s="848" t="s">
        <v>151</v>
      </c>
      <c r="C20" s="849"/>
      <c r="D20" s="849"/>
      <c r="E20" s="850"/>
      <c r="F20" s="850"/>
      <c r="G20" s="850"/>
      <c r="H20" s="850"/>
      <c r="I20" s="850"/>
      <c r="J20" s="850"/>
      <c r="K20" s="850"/>
      <c r="L20" s="858">
        <v>18158</v>
      </c>
      <c r="M20" s="858"/>
      <c r="N20" s="858"/>
      <c r="O20" s="858"/>
      <c r="P20" s="858"/>
      <c r="Q20" s="858"/>
      <c r="R20" s="859"/>
      <c r="S20" s="859"/>
      <c r="T20" s="859"/>
      <c r="U20" s="859"/>
      <c r="V20" s="860"/>
      <c r="W20" s="869"/>
      <c r="X20" s="870"/>
      <c r="Y20" s="870"/>
      <c r="Z20" s="870"/>
      <c r="AA20" s="870"/>
      <c r="AB20" s="870"/>
      <c r="AC20" s="861"/>
      <c r="AD20" s="861"/>
      <c r="AE20" s="861"/>
      <c r="AF20" s="861"/>
      <c r="AG20" s="861"/>
      <c r="AH20" s="861"/>
      <c r="AI20" s="861"/>
      <c r="AJ20" s="861"/>
      <c r="AK20" s="861"/>
      <c r="AL20" s="862"/>
      <c r="AM20" s="863"/>
      <c r="AN20" s="760"/>
      <c r="AO20" s="760"/>
      <c r="AP20" s="760"/>
      <c r="AQ20" s="760"/>
      <c r="AR20" s="760"/>
      <c r="AS20" s="760"/>
      <c r="AT20" s="761"/>
      <c r="AU20" s="864"/>
      <c r="AV20" s="865"/>
      <c r="AW20" s="865"/>
      <c r="AX20" s="866"/>
      <c r="AY20" s="812"/>
      <c r="AZ20" s="813"/>
      <c r="BA20" s="813"/>
      <c r="BB20" s="813"/>
      <c r="BC20" s="813"/>
      <c r="BD20" s="813"/>
      <c r="BE20" s="813"/>
      <c r="BF20" s="813"/>
      <c r="BG20" s="813"/>
      <c r="BH20" s="813"/>
      <c r="BI20" s="813"/>
      <c r="BJ20" s="813"/>
      <c r="BK20" s="813"/>
      <c r="BL20" s="813"/>
      <c r="BM20" s="814"/>
      <c r="BN20" s="798"/>
      <c r="BO20" s="799"/>
      <c r="BP20" s="799"/>
      <c r="BQ20" s="799"/>
      <c r="BR20" s="799"/>
      <c r="BS20" s="799"/>
      <c r="BT20" s="799"/>
      <c r="BU20" s="800"/>
      <c r="BV20" s="798"/>
      <c r="BW20" s="799"/>
      <c r="BX20" s="799"/>
      <c r="BY20" s="799"/>
      <c r="BZ20" s="799"/>
      <c r="CA20" s="799"/>
      <c r="CB20" s="799"/>
      <c r="CC20" s="800"/>
      <c r="CD20" s="172"/>
      <c r="CE20" s="830"/>
      <c r="CF20" s="830"/>
      <c r="CG20" s="830"/>
      <c r="CH20" s="830"/>
      <c r="CI20" s="830"/>
      <c r="CJ20" s="830"/>
      <c r="CK20" s="830"/>
      <c r="CL20" s="830"/>
      <c r="CM20" s="830"/>
      <c r="CN20" s="830"/>
      <c r="CO20" s="830"/>
      <c r="CP20" s="830"/>
      <c r="CQ20" s="830"/>
      <c r="CR20" s="830"/>
      <c r="CS20" s="831"/>
      <c r="CT20" s="795"/>
      <c r="CU20" s="796"/>
      <c r="CV20" s="796"/>
      <c r="CW20" s="796"/>
      <c r="CX20" s="796"/>
      <c r="CY20" s="796"/>
      <c r="CZ20" s="796"/>
      <c r="DA20" s="797"/>
      <c r="DB20" s="795"/>
      <c r="DC20" s="796"/>
      <c r="DD20" s="796"/>
      <c r="DE20" s="796"/>
      <c r="DF20" s="796"/>
      <c r="DG20" s="796"/>
      <c r="DH20" s="796"/>
      <c r="DI20" s="797"/>
    </row>
    <row r="21" spans="1:113" ht="18.75" customHeight="1" thickBot="1" x14ac:dyDescent="0.2">
      <c r="A21" s="163"/>
      <c r="B21" s="845" t="s">
        <v>152</v>
      </c>
      <c r="C21" s="846"/>
      <c r="D21" s="846"/>
      <c r="E21" s="846"/>
      <c r="F21" s="846"/>
      <c r="G21" s="846"/>
      <c r="H21" s="846"/>
      <c r="I21" s="846"/>
      <c r="J21" s="846"/>
      <c r="K21" s="846"/>
      <c r="L21" s="846"/>
      <c r="M21" s="846"/>
      <c r="N21" s="846"/>
      <c r="O21" s="846"/>
      <c r="P21" s="846"/>
      <c r="Q21" s="846"/>
      <c r="R21" s="846"/>
      <c r="S21" s="846"/>
      <c r="T21" s="846"/>
      <c r="U21" s="846"/>
      <c r="V21" s="846"/>
      <c r="W21" s="846"/>
      <c r="X21" s="846"/>
      <c r="Y21" s="846"/>
      <c r="Z21" s="846"/>
      <c r="AA21" s="846"/>
      <c r="AB21" s="846"/>
      <c r="AC21" s="846"/>
      <c r="AD21" s="846"/>
      <c r="AE21" s="846"/>
      <c r="AF21" s="846"/>
      <c r="AG21" s="846"/>
      <c r="AH21" s="846"/>
      <c r="AI21" s="846"/>
      <c r="AJ21" s="846"/>
      <c r="AK21" s="846"/>
      <c r="AL21" s="846"/>
      <c r="AM21" s="846"/>
      <c r="AN21" s="846"/>
      <c r="AO21" s="846"/>
      <c r="AP21" s="846"/>
      <c r="AQ21" s="846"/>
      <c r="AR21" s="846"/>
      <c r="AS21" s="846"/>
      <c r="AT21" s="846"/>
      <c r="AU21" s="846"/>
      <c r="AV21" s="846"/>
      <c r="AW21" s="846"/>
      <c r="AX21" s="847"/>
      <c r="AY21" s="771"/>
      <c r="AZ21" s="772"/>
      <c r="BA21" s="772"/>
      <c r="BB21" s="772"/>
      <c r="BC21" s="772"/>
      <c r="BD21" s="772"/>
      <c r="BE21" s="772"/>
      <c r="BF21" s="772"/>
      <c r="BG21" s="772"/>
      <c r="BH21" s="772"/>
      <c r="BI21" s="772"/>
      <c r="BJ21" s="772"/>
      <c r="BK21" s="772"/>
      <c r="BL21" s="772"/>
      <c r="BM21" s="773"/>
      <c r="BN21" s="832"/>
      <c r="BO21" s="833"/>
      <c r="BP21" s="833"/>
      <c r="BQ21" s="833"/>
      <c r="BR21" s="833"/>
      <c r="BS21" s="833"/>
      <c r="BT21" s="833"/>
      <c r="BU21" s="834"/>
      <c r="BV21" s="832"/>
      <c r="BW21" s="833"/>
      <c r="BX21" s="833"/>
      <c r="BY21" s="833"/>
      <c r="BZ21" s="833"/>
      <c r="CA21" s="833"/>
      <c r="CB21" s="833"/>
      <c r="CC21" s="834"/>
      <c r="CD21" s="172"/>
      <c r="CE21" s="830"/>
      <c r="CF21" s="830"/>
      <c r="CG21" s="830"/>
      <c r="CH21" s="830"/>
      <c r="CI21" s="830"/>
      <c r="CJ21" s="830"/>
      <c r="CK21" s="830"/>
      <c r="CL21" s="830"/>
      <c r="CM21" s="830"/>
      <c r="CN21" s="830"/>
      <c r="CO21" s="830"/>
      <c r="CP21" s="830"/>
      <c r="CQ21" s="830"/>
      <c r="CR21" s="830"/>
      <c r="CS21" s="831"/>
      <c r="CT21" s="795"/>
      <c r="CU21" s="796"/>
      <c r="CV21" s="796"/>
      <c r="CW21" s="796"/>
      <c r="CX21" s="796"/>
      <c r="CY21" s="796"/>
      <c r="CZ21" s="796"/>
      <c r="DA21" s="797"/>
      <c r="DB21" s="795"/>
      <c r="DC21" s="796"/>
      <c r="DD21" s="796"/>
      <c r="DE21" s="796"/>
      <c r="DF21" s="796"/>
      <c r="DG21" s="796"/>
      <c r="DH21" s="796"/>
      <c r="DI21" s="797"/>
    </row>
    <row r="22" spans="1:113" ht="18.75" customHeight="1" x14ac:dyDescent="0.15">
      <c r="A22" s="163"/>
      <c r="B22" s="774" t="s">
        <v>153</v>
      </c>
      <c r="C22" s="775"/>
      <c r="D22" s="776"/>
      <c r="E22" s="783" t="s">
        <v>1</v>
      </c>
      <c r="F22" s="784"/>
      <c r="G22" s="784"/>
      <c r="H22" s="784"/>
      <c r="I22" s="784"/>
      <c r="J22" s="784"/>
      <c r="K22" s="785"/>
      <c r="L22" s="783" t="s">
        <v>154</v>
      </c>
      <c r="M22" s="784"/>
      <c r="N22" s="784"/>
      <c r="O22" s="784"/>
      <c r="P22" s="785"/>
      <c r="Q22" s="789" t="s">
        <v>155</v>
      </c>
      <c r="R22" s="790"/>
      <c r="S22" s="790"/>
      <c r="T22" s="790"/>
      <c r="U22" s="790"/>
      <c r="V22" s="791"/>
      <c r="W22" s="840" t="s">
        <v>156</v>
      </c>
      <c r="X22" s="775"/>
      <c r="Y22" s="776"/>
      <c r="Z22" s="783" t="s">
        <v>1</v>
      </c>
      <c r="AA22" s="784"/>
      <c r="AB22" s="784"/>
      <c r="AC22" s="784"/>
      <c r="AD22" s="784"/>
      <c r="AE22" s="784"/>
      <c r="AF22" s="784"/>
      <c r="AG22" s="785"/>
      <c r="AH22" s="801" t="s">
        <v>157</v>
      </c>
      <c r="AI22" s="784"/>
      <c r="AJ22" s="784"/>
      <c r="AK22" s="784"/>
      <c r="AL22" s="785"/>
      <c r="AM22" s="801" t="s">
        <v>158</v>
      </c>
      <c r="AN22" s="802"/>
      <c r="AO22" s="802"/>
      <c r="AP22" s="802"/>
      <c r="AQ22" s="802"/>
      <c r="AR22" s="803"/>
      <c r="AS22" s="789" t="s">
        <v>155</v>
      </c>
      <c r="AT22" s="790"/>
      <c r="AU22" s="790"/>
      <c r="AV22" s="790"/>
      <c r="AW22" s="790"/>
      <c r="AX22" s="807"/>
      <c r="AY22" s="824" t="s">
        <v>159</v>
      </c>
      <c r="AZ22" s="825"/>
      <c r="BA22" s="825"/>
      <c r="BB22" s="825"/>
      <c r="BC22" s="825"/>
      <c r="BD22" s="825"/>
      <c r="BE22" s="825"/>
      <c r="BF22" s="825"/>
      <c r="BG22" s="825"/>
      <c r="BH22" s="825"/>
      <c r="BI22" s="825"/>
      <c r="BJ22" s="825"/>
      <c r="BK22" s="825"/>
      <c r="BL22" s="825"/>
      <c r="BM22" s="826"/>
      <c r="BN22" s="827">
        <v>25029525</v>
      </c>
      <c r="BO22" s="828"/>
      <c r="BP22" s="828"/>
      <c r="BQ22" s="828"/>
      <c r="BR22" s="828"/>
      <c r="BS22" s="828"/>
      <c r="BT22" s="828"/>
      <c r="BU22" s="829"/>
      <c r="BV22" s="827">
        <v>23820069</v>
      </c>
      <c r="BW22" s="828"/>
      <c r="BX22" s="828"/>
      <c r="BY22" s="828"/>
      <c r="BZ22" s="828"/>
      <c r="CA22" s="828"/>
      <c r="CB22" s="828"/>
      <c r="CC22" s="829"/>
      <c r="CD22" s="172"/>
      <c r="CE22" s="830"/>
      <c r="CF22" s="830"/>
      <c r="CG22" s="830"/>
      <c r="CH22" s="830"/>
      <c r="CI22" s="830"/>
      <c r="CJ22" s="830"/>
      <c r="CK22" s="830"/>
      <c r="CL22" s="830"/>
      <c r="CM22" s="830"/>
      <c r="CN22" s="830"/>
      <c r="CO22" s="830"/>
      <c r="CP22" s="830"/>
      <c r="CQ22" s="830"/>
      <c r="CR22" s="830"/>
      <c r="CS22" s="831"/>
      <c r="CT22" s="795"/>
      <c r="CU22" s="796"/>
      <c r="CV22" s="796"/>
      <c r="CW22" s="796"/>
      <c r="CX22" s="796"/>
      <c r="CY22" s="796"/>
      <c r="CZ22" s="796"/>
      <c r="DA22" s="797"/>
      <c r="DB22" s="795"/>
      <c r="DC22" s="796"/>
      <c r="DD22" s="796"/>
      <c r="DE22" s="796"/>
      <c r="DF22" s="796"/>
      <c r="DG22" s="796"/>
      <c r="DH22" s="796"/>
      <c r="DI22" s="797"/>
    </row>
    <row r="23" spans="1:113" ht="18.75" customHeight="1" x14ac:dyDescent="0.15">
      <c r="A23" s="163"/>
      <c r="B23" s="777"/>
      <c r="C23" s="778"/>
      <c r="D23" s="779"/>
      <c r="E23" s="786"/>
      <c r="F23" s="787"/>
      <c r="G23" s="787"/>
      <c r="H23" s="787"/>
      <c r="I23" s="787"/>
      <c r="J23" s="787"/>
      <c r="K23" s="788"/>
      <c r="L23" s="786"/>
      <c r="M23" s="787"/>
      <c r="N23" s="787"/>
      <c r="O23" s="787"/>
      <c r="P23" s="788"/>
      <c r="Q23" s="792"/>
      <c r="R23" s="793"/>
      <c r="S23" s="793"/>
      <c r="T23" s="793"/>
      <c r="U23" s="793"/>
      <c r="V23" s="794"/>
      <c r="W23" s="841"/>
      <c r="X23" s="778"/>
      <c r="Y23" s="779"/>
      <c r="Z23" s="786"/>
      <c r="AA23" s="787"/>
      <c r="AB23" s="787"/>
      <c r="AC23" s="787"/>
      <c r="AD23" s="787"/>
      <c r="AE23" s="787"/>
      <c r="AF23" s="787"/>
      <c r="AG23" s="788"/>
      <c r="AH23" s="786"/>
      <c r="AI23" s="787"/>
      <c r="AJ23" s="787"/>
      <c r="AK23" s="787"/>
      <c r="AL23" s="788"/>
      <c r="AM23" s="804"/>
      <c r="AN23" s="805"/>
      <c r="AO23" s="805"/>
      <c r="AP23" s="805"/>
      <c r="AQ23" s="805"/>
      <c r="AR23" s="806"/>
      <c r="AS23" s="792"/>
      <c r="AT23" s="793"/>
      <c r="AU23" s="793"/>
      <c r="AV23" s="793"/>
      <c r="AW23" s="793"/>
      <c r="AX23" s="808"/>
      <c r="AY23" s="812" t="s">
        <v>160</v>
      </c>
      <c r="AZ23" s="813"/>
      <c r="BA23" s="813"/>
      <c r="BB23" s="813"/>
      <c r="BC23" s="813"/>
      <c r="BD23" s="813"/>
      <c r="BE23" s="813"/>
      <c r="BF23" s="813"/>
      <c r="BG23" s="813"/>
      <c r="BH23" s="813"/>
      <c r="BI23" s="813"/>
      <c r="BJ23" s="813"/>
      <c r="BK23" s="813"/>
      <c r="BL23" s="813"/>
      <c r="BM23" s="814"/>
      <c r="BN23" s="798">
        <v>15386001</v>
      </c>
      <c r="BO23" s="799"/>
      <c r="BP23" s="799"/>
      <c r="BQ23" s="799"/>
      <c r="BR23" s="799"/>
      <c r="BS23" s="799"/>
      <c r="BT23" s="799"/>
      <c r="BU23" s="800"/>
      <c r="BV23" s="798">
        <v>15528855</v>
      </c>
      <c r="BW23" s="799"/>
      <c r="BX23" s="799"/>
      <c r="BY23" s="799"/>
      <c r="BZ23" s="799"/>
      <c r="CA23" s="799"/>
      <c r="CB23" s="799"/>
      <c r="CC23" s="800"/>
      <c r="CD23" s="172"/>
      <c r="CE23" s="830"/>
      <c r="CF23" s="830"/>
      <c r="CG23" s="830"/>
      <c r="CH23" s="830"/>
      <c r="CI23" s="830"/>
      <c r="CJ23" s="830"/>
      <c r="CK23" s="830"/>
      <c r="CL23" s="830"/>
      <c r="CM23" s="830"/>
      <c r="CN23" s="830"/>
      <c r="CO23" s="830"/>
      <c r="CP23" s="830"/>
      <c r="CQ23" s="830"/>
      <c r="CR23" s="830"/>
      <c r="CS23" s="831"/>
      <c r="CT23" s="795"/>
      <c r="CU23" s="796"/>
      <c r="CV23" s="796"/>
      <c r="CW23" s="796"/>
      <c r="CX23" s="796"/>
      <c r="CY23" s="796"/>
      <c r="CZ23" s="796"/>
      <c r="DA23" s="797"/>
      <c r="DB23" s="795"/>
      <c r="DC23" s="796"/>
      <c r="DD23" s="796"/>
      <c r="DE23" s="796"/>
      <c r="DF23" s="796"/>
      <c r="DG23" s="796"/>
      <c r="DH23" s="796"/>
      <c r="DI23" s="797"/>
    </row>
    <row r="24" spans="1:113" ht="18.75" customHeight="1" thickBot="1" x14ac:dyDescent="0.2">
      <c r="A24" s="163"/>
      <c r="B24" s="777"/>
      <c r="C24" s="778"/>
      <c r="D24" s="779"/>
      <c r="E24" s="754" t="s">
        <v>161</v>
      </c>
      <c r="F24" s="755"/>
      <c r="G24" s="755"/>
      <c r="H24" s="755"/>
      <c r="I24" s="755"/>
      <c r="J24" s="755"/>
      <c r="K24" s="756"/>
      <c r="L24" s="751">
        <v>1</v>
      </c>
      <c r="M24" s="752"/>
      <c r="N24" s="752"/>
      <c r="O24" s="752"/>
      <c r="P24" s="753"/>
      <c r="Q24" s="751">
        <v>8700</v>
      </c>
      <c r="R24" s="752"/>
      <c r="S24" s="752"/>
      <c r="T24" s="752"/>
      <c r="U24" s="752"/>
      <c r="V24" s="753"/>
      <c r="W24" s="841"/>
      <c r="X24" s="778"/>
      <c r="Y24" s="779"/>
      <c r="Z24" s="754" t="s">
        <v>162</v>
      </c>
      <c r="AA24" s="755"/>
      <c r="AB24" s="755"/>
      <c r="AC24" s="755"/>
      <c r="AD24" s="755"/>
      <c r="AE24" s="755"/>
      <c r="AF24" s="755"/>
      <c r="AG24" s="756"/>
      <c r="AH24" s="751">
        <v>505</v>
      </c>
      <c r="AI24" s="752"/>
      <c r="AJ24" s="752"/>
      <c r="AK24" s="752"/>
      <c r="AL24" s="753"/>
      <c r="AM24" s="751">
        <v>1580145</v>
      </c>
      <c r="AN24" s="752"/>
      <c r="AO24" s="752"/>
      <c r="AP24" s="752"/>
      <c r="AQ24" s="752"/>
      <c r="AR24" s="753"/>
      <c r="AS24" s="751">
        <v>3129</v>
      </c>
      <c r="AT24" s="752"/>
      <c r="AU24" s="752"/>
      <c r="AV24" s="752"/>
      <c r="AW24" s="752"/>
      <c r="AX24" s="811"/>
      <c r="AY24" s="771" t="s">
        <v>163</v>
      </c>
      <c r="AZ24" s="772"/>
      <c r="BA24" s="772"/>
      <c r="BB24" s="772"/>
      <c r="BC24" s="772"/>
      <c r="BD24" s="772"/>
      <c r="BE24" s="772"/>
      <c r="BF24" s="772"/>
      <c r="BG24" s="772"/>
      <c r="BH24" s="772"/>
      <c r="BI24" s="772"/>
      <c r="BJ24" s="772"/>
      <c r="BK24" s="772"/>
      <c r="BL24" s="772"/>
      <c r="BM24" s="773"/>
      <c r="BN24" s="798">
        <v>15513267</v>
      </c>
      <c r="BO24" s="799"/>
      <c r="BP24" s="799"/>
      <c r="BQ24" s="799"/>
      <c r="BR24" s="799"/>
      <c r="BS24" s="799"/>
      <c r="BT24" s="799"/>
      <c r="BU24" s="800"/>
      <c r="BV24" s="798">
        <v>13289173</v>
      </c>
      <c r="BW24" s="799"/>
      <c r="BX24" s="799"/>
      <c r="BY24" s="799"/>
      <c r="BZ24" s="799"/>
      <c r="CA24" s="799"/>
      <c r="CB24" s="799"/>
      <c r="CC24" s="800"/>
      <c r="CD24" s="172"/>
      <c r="CE24" s="830"/>
      <c r="CF24" s="830"/>
      <c r="CG24" s="830"/>
      <c r="CH24" s="830"/>
      <c r="CI24" s="830"/>
      <c r="CJ24" s="830"/>
      <c r="CK24" s="830"/>
      <c r="CL24" s="830"/>
      <c r="CM24" s="830"/>
      <c r="CN24" s="830"/>
      <c r="CO24" s="830"/>
      <c r="CP24" s="830"/>
      <c r="CQ24" s="830"/>
      <c r="CR24" s="830"/>
      <c r="CS24" s="831"/>
      <c r="CT24" s="795"/>
      <c r="CU24" s="796"/>
      <c r="CV24" s="796"/>
      <c r="CW24" s="796"/>
      <c r="CX24" s="796"/>
      <c r="CY24" s="796"/>
      <c r="CZ24" s="796"/>
      <c r="DA24" s="797"/>
      <c r="DB24" s="795"/>
      <c r="DC24" s="796"/>
      <c r="DD24" s="796"/>
      <c r="DE24" s="796"/>
      <c r="DF24" s="796"/>
      <c r="DG24" s="796"/>
      <c r="DH24" s="796"/>
      <c r="DI24" s="797"/>
    </row>
    <row r="25" spans="1:113" ht="18.75" customHeight="1" x14ac:dyDescent="0.15">
      <c r="A25" s="163"/>
      <c r="B25" s="777"/>
      <c r="C25" s="778"/>
      <c r="D25" s="779"/>
      <c r="E25" s="754" t="s">
        <v>164</v>
      </c>
      <c r="F25" s="755"/>
      <c r="G25" s="755"/>
      <c r="H25" s="755"/>
      <c r="I25" s="755"/>
      <c r="J25" s="755"/>
      <c r="K25" s="756"/>
      <c r="L25" s="751">
        <v>1</v>
      </c>
      <c r="M25" s="752"/>
      <c r="N25" s="752"/>
      <c r="O25" s="752"/>
      <c r="P25" s="753"/>
      <c r="Q25" s="751">
        <v>7200</v>
      </c>
      <c r="R25" s="752"/>
      <c r="S25" s="752"/>
      <c r="T25" s="752"/>
      <c r="U25" s="752"/>
      <c r="V25" s="753"/>
      <c r="W25" s="841"/>
      <c r="X25" s="778"/>
      <c r="Y25" s="779"/>
      <c r="Z25" s="754" t="s">
        <v>165</v>
      </c>
      <c r="AA25" s="755"/>
      <c r="AB25" s="755"/>
      <c r="AC25" s="755"/>
      <c r="AD25" s="755"/>
      <c r="AE25" s="755"/>
      <c r="AF25" s="755"/>
      <c r="AG25" s="756"/>
      <c r="AH25" s="751">
        <v>80</v>
      </c>
      <c r="AI25" s="752"/>
      <c r="AJ25" s="752"/>
      <c r="AK25" s="752"/>
      <c r="AL25" s="753"/>
      <c r="AM25" s="751">
        <v>235280</v>
      </c>
      <c r="AN25" s="752"/>
      <c r="AO25" s="752"/>
      <c r="AP25" s="752"/>
      <c r="AQ25" s="752"/>
      <c r="AR25" s="753"/>
      <c r="AS25" s="751">
        <v>2941</v>
      </c>
      <c r="AT25" s="752"/>
      <c r="AU25" s="752"/>
      <c r="AV25" s="752"/>
      <c r="AW25" s="752"/>
      <c r="AX25" s="811"/>
      <c r="AY25" s="824" t="s">
        <v>166</v>
      </c>
      <c r="AZ25" s="825"/>
      <c r="BA25" s="825"/>
      <c r="BB25" s="825"/>
      <c r="BC25" s="825"/>
      <c r="BD25" s="825"/>
      <c r="BE25" s="825"/>
      <c r="BF25" s="825"/>
      <c r="BG25" s="825"/>
      <c r="BH25" s="825"/>
      <c r="BI25" s="825"/>
      <c r="BJ25" s="825"/>
      <c r="BK25" s="825"/>
      <c r="BL25" s="825"/>
      <c r="BM25" s="826"/>
      <c r="BN25" s="827">
        <v>1977953</v>
      </c>
      <c r="BO25" s="828"/>
      <c r="BP25" s="828"/>
      <c r="BQ25" s="828"/>
      <c r="BR25" s="828"/>
      <c r="BS25" s="828"/>
      <c r="BT25" s="828"/>
      <c r="BU25" s="829"/>
      <c r="BV25" s="827">
        <v>2552860</v>
      </c>
      <c r="BW25" s="828"/>
      <c r="BX25" s="828"/>
      <c r="BY25" s="828"/>
      <c r="BZ25" s="828"/>
      <c r="CA25" s="828"/>
      <c r="CB25" s="828"/>
      <c r="CC25" s="829"/>
      <c r="CD25" s="172"/>
      <c r="CE25" s="830"/>
      <c r="CF25" s="830"/>
      <c r="CG25" s="830"/>
      <c r="CH25" s="830"/>
      <c r="CI25" s="830"/>
      <c r="CJ25" s="830"/>
      <c r="CK25" s="830"/>
      <c r="CL25" s="830"/>
      <c r="CM25" s="830"/>
      <c r="CN25" s="830"/>
      <c r="CO25" s="830"/>
      <c r="CP25" s="830"/>
      <c r="CQ25" s="830"/>
      <c r="CR25" s="830"/>
      <c r="CS25" s="831"/>
      <c r="CT25" s="795"/>
      <c r="CU25" s="796"/>
      <c r="CV25" s="796"/>
      <c r="CW25" s="796"/>
      <c r="CX25" s="796"/>
      <c r="CY25" s="796"/>
      <c r="CZ25" s="796"/>
      <c r="DA25" s="797"/>
      <c r="DB25" s="795"/>
      <c r="DC25" s="796"/>
      <c r="DD25" s="796"/>
      <c r="DE25" s="796"/>
      <c r="DF25" s="796"/>
      <c r="DG25" s="796"/>
      <c r="DH25" s="796"/>
      <c r="DI25" s="797"/>
    </row>
    <row r="26" spans="1:113" ht="18.75" customHeight="1" x14ac:dyDescent="0.15">
      <c r="A26" s="163"/>
      <c r="B26" s="777"/>
      <c r="C26" s="778"/>
      <c r="D26" s="779"/>
      <c r="E26" s="754" t="s">
        <v>167</v>
      </c>
      <c r="F26" s="755"/>
      <c r="G26" s="755"/>
      <c r="H26" s="755"/>
      <c r="I26" s="755"/>
      <c r="J26" s="755"/>
      <c r="K26" s="756"/>
      <c r="L26" s="751">
        <v>1</v>
      </c>
      <c r="M26" s="752"/>
      <c r="N26" s="752"/>
      <c r="O26" s="752"/>
      <c r="P26" s="753"/>
      <c r="Q26" s="751">
        <v>6400</v>
      </c>
      <c r="R26" s="752"/>
      <c r="S26" s="752"/>
      <c r="T26" s="752"/>
      <c r="U26" s="752"/>
      <c r="V26" s="753"/>
      <c r="W26" s="841"/>
      <c r="X26" s="778"/>
      <c r="Y26" s="779"/>
      <c r="Z26" s="754" t="s">
        <v>168</v>
      </c>
      <c r="AA26" s="809"/>
      <c r="AB26" s="809"/>
      <c r="AC26" s="809"/>
      <c r="AD26" s="809"/>
      <c r="AE26" s="809"/>
      <c r="AF26" s="809"/>
      <c r="AG26" s="810"/>
      <c r="AH26" s="751">
        <v>33</v>
      </c>
      <c r="AI26" s="752"/>
      <c r="AJ26" s="752"/>
      <c r="AK26" s="752"/>
      <c r="AL26" s="753"/>
      <c r="AM26" s="751">
        <v>100221</v>
      </c>
      <c r="AN26" s="752"/>
      <c r="AO26" s="752"/>
      <c r="AP26" s="752"/>
      <c r="AQ26" s="752"/>
      <c r="AR26" s="753"/>
      <c r="AS26" s="751">
        <v>3037</v>
      </c>
      <c r="AT26" s="752"/>
      <c r="AU26" s="752"/>
      <c r="AV26" s="752"/>
      <c r="AW26" s="752"/>
      <c r="AX26" s="811"/>
      <c r="AY26" s="838" t="s">
        <v>169</v>
      </c>
      <c r="AZ26" s="758"/>
      <c r="BA26" s="758"/>
      <c r="BB26" s="758"/>
      <c r="BC26" s="758"/>
      <c r="BD26" s="758"/>
      <c r="BE26" s="758"/>
      <c r="BF26" s="758"/>
      <c r="BG26" s="758"/>
      <c r="BH26" s="758"/>
      <c r="BI26" s="758"/>
      <c r="BJ26" s="758"/>
      <c r="BK26" s="758"/>
      <c r="BL26" s="758"/>
      <c r="BM26" s="839"/>
      <c r="BN26" s="798" t="s">
        <v>122</v>
      </c>
      <c r="BO26" s="799"/>
      <c r="BP26" s="799"/>
      <c r="BQ26" s="799"/>
      <c r="BR26" s="799"/>
      <c r="BS26" s="799"/>
      <c r="BT26" s="799"/>
      <c r="BU26" s="800"/>
      <c r="BV26" s="798" t="s">
        <v>122</v>
      </c>
      <c r="BW26" s="799"/>
      <c r="BX26" s="799"/>
      <c r="BY26" s="799"/>
      <c r="BZ26" s="799"/>
      <c r="CA26" s="799"/>
      <c r="CB26" s="799"/>
      <c r="CC26" s="800"/>
      <c r="CD26" s="172"/>
      <c r="CE26" s="830"/>
      <c r="CF26" s="830"/>
      <c r="CG26" s="830"/>
      <c r="CH26" s="830"/>
      <c r="CI26" s="830"/>
      <c r="CJ26" s="830"/>
      <c r="CK26" s="830"/>
      <c r="CL26" s="830"/>
      <c r="CM26" s="830"/>
      <c r="CN26" s="830"/>
      <c r="CO26" s="830"/>
      <c r="CP26" s="830"/>
      <c r="CQ26" s="830"/>
      <c r="CR26" s="830"/>
      <c r="CS26" s="831"/>
      <c r="CT26" s="795"/>
      <c r="CU26" s="796"/>
      <c r="CV26" s="796"/>
      <c r="CW26" s="796"/>
      <c r="CX26" s="796"/>
      <c r="CY26" s="796"/>
      <c r="CZ26" s="796"/>
      <c r="DA26" s="797"/>
      <c r="DB26" s="795"/>
      <c r="DC26" s="796"/>
      <c r="DD26" s="796"/>
      <c r="DE26" s="796"/>
      <c r="DF26" s="796"/>
      <c r="DG26" s="796"/>
      <c r="DH26" s="796"/>
      <c r="DI26" s="797"/>
    </row>
    <row r="27" spans="1:113" ht="18.75" customHeight="1" thickBot="1" x14ac:dyDescent="0.2">
      <c r="A27" s="163"/>
      <c r="B27" s="777"/>
      <c r="C27" s="778"/>
      <c r="D27" s="779"/>
      <c r="E27" s="754" t="s">
        <v>170</v>
      </c>
      <c r="F27" s="755"/>
      <c r="G27" s="755"/>
      <c r="H27" s="755"/>
      <c r="I27" s="755"/>
      <c r="J27" s="755"/>
      <c r="K27" s="756"/>
      <c r="L27" s="751">
        <v>1</v>
      </c>
      <c r="M27" s="752"/>
      <c r="N27" s="752"/>
      <c r="O27" s="752"/>
      <c r="P27" s="753"/>
      <c r="Q27" s="751">
        <v>4500</v>
      </c>
      <c r="R27" s="752"/>
      <c r="S27" s="752"/>
      <c r="T27" s="752"/>
      <c r="U27" s="752"/>
      <c r="V27" s="753"/>
      <c r="W27" s="841"/>
      <c r="X27" s="778"/>
      <c r="Y27" s="779"/>
      <c r="Z27" s="754" t="s">
        <v>171</v>
      </c>
      <c r="AA27" s="755"/>
      <c r="AB27" s="755"/>
      <c r="AC27" s="755"/>
      <c r="AD27" s="755"/>
      <c r="AE27" s="755"/>
      <c r="AF27" s="755"/>
      <c r="AG27" s="756"/>
      <c r="AH27" s="751">
        <v>4</v>
      </c>
      <c r="AI27" s="752"/>
      <c r="AJ27" s="752"/>
      <c r="AK27" s="752"/>
      <c r="AL27" s="753"/>
      <c r="AM27" s="751">
        <v>16288</v>
      </c>
      <c r="AN27" s="752"/>
      <c r="AO27" s="752"/>
      <c r="AP27" s="752"/>
      <c r="AQ27" s="752"/>
      <c r="AR27" s="753"/>
      <c r="AS27" s="751">
        <v>4072</v>
      </c>
      <c r="AT27" s="752"/>
      <c r="AU27" s="752"/>
      <c r="AV27" s="752"/>
      <c r="AW27" s="752"/>
      <c r="AX27" s="811"/>
      <c r="AY27" s="835" t="s">
        <v>172</v>
      </c>
      <c r="AZ27" s="836"/>
      <c r="BA27" s="836"/>
      <c r="BB27" s="836"/>
      <c r="BC27" s="836"/>
      <c r="BD27" s="836"/>
      <c r="BE27" s="836"/>
      <c r="BF27" s="836"/>
      <c r="BG27" s="836"/>
      <c r="BH27" s="836"/>
      <c r="BI27" s="836"/>
      <c r="BJ27" s="836"/>
      <c r="BK27" s="836"/>
      <c r="BL27" s="836"/>
      <c r="BM27" s="837"/>
      <c r="BN27" s="832">
        <v>979158</v>
      </c>
      <c r="BO27" s="833"/>
      <c r="BP27" s="833"/>
      <c r="BQ27" s="833"/>
      <c r="BR27" s="833"/>
      <c r="BS27" s="833"/>
      <c r="BT27" s="833"/>
      <c r="BU27" s="834"/>
      <c r="BV27" s="832">
        <v>978684</v>
      </c>
      <c r="BW27" s="833"/>
      <c r="BX27" s="833"/>
      <c r="BY27" s="833"/>
      <c r="BZ27" s="833"/>
      <c r="CA27" s="833"/>
      <c r="CB27" s="833"/>
      <c r="CC27" s="834"/>
      <c r="CD27" s="166"/>
      <c r="CE27" s="830"/>
      <c r="CF27" s="830"/>
      <c r="CG27" s="830"/>
      <c r="CH27" s="830"/>
      <c r="CI27" s="830"/>
      <c r="CJ27" s="830"/>
      <c r="CK27" s="830"/>
      <c r="CL27" s="830"/>
      <c r="CM27" s="830"/>
      <c r="CN27" s="830"/>
      <c r="CO27" s="830"/>
      <c r="CP27" s="830"/>
      <c r="CQ27" s="830"/>
      <c r="CR27" s="830"/>
      <c r="CS27" s="831"/>
      <c r="CT27" s="795"/>
      <c r="CU27" s="796"/>
      <c r="CV27" s="796"/>
      <c r="CW27" s="796"/>
      <c r="CX27" s="796"/>
      <c r="CY27" s="796"/>
      <c r="CZ27" s="796"/>
      <c r="DA27" s="797"/>
      <c r="DB27" s="795"/>
      <c r="DC27" s="796"/>
      <c r="DD27" s="796"/>
      <c r="DE27" s="796"/>
      <c r="DF27" s="796"/>
      <c r="DG27" s="796"/>
      <c r="DH27" s="796"/>
      <c r="DI27" s="797"/>
    </row>
    <row r="28" spans="1:113" ht="18.75" customHeight="1" x14ac:dyDescent="0.15">
      <c r="A28" s="163"/>
      <c r="B28" s="777"/>
      <c r="C28" s="778"/>
      <c r="D28" s="779"/>
      <c r="E28" s="754" t="s">
        <v>173</v>
      </c>
      <c r="F28" s="755"/>
      <c r="G28" s="755"/>
      <c r="H28" s="755"/>
      <c r="I28" s="755"/>
      <c r="J28" s="755"/>
      <c r="K28" s="756"/>
      <c r="L28" s="751">
        <v>1</v>
      </c>
      <c r="M28" s="752"/>
      <c r="N28" s="752"/>
      <c r="O28" s="752"/>
      <c r="P28" s="753"/>
      <c r="Q28" s="751">
        <v>4100</v>
      </c>
      <c r="R28" s="752"/>
      <c r="S28" s="752"/>
      <c r="T28" s="752"/>
      <c r="U28" s="752"/>
      <c r="V28" s="753"/>
      <c r="W28" s="841"/>
      <c r="X28" s="778"/>
      <c r="Y28" s="779"/>
      <c r="Z28" s="754" t="s">
        <v>174</v>
      </c>
      <c r="AA28" s="755"/>
      <c r="AB28" s="755"/>
      <c r="AC28" s="755"/>
      <c r="AD28" s="755"/>
      <c r="AE28" s="755"/>
      <c r="AF28" s="755"/>
      <c r="AG28" s="756"/>
      <c r="AH28" s="751" t="s">
        <v>122</v>
      </c>
      <c r="AI28" s="752"/>
      <c r="AJ28" s="752"/>
      <c r="AK28" s="752"/>
      <c r="AL28" s="753"/>
      <c r="AM28" s="751" t="s">
        <v>122</v>
      </c>
      <c r="AN28" s="752"/>
      <c r="AO28" s="752"/>
      <c r="AP28" s="752"/>
      <c r="AQ28" s="752"/>
      <c r="AR28" s="753"/>
      <c r="AS28" s="751" t="s">
        <v>122</v>
      </c>
      <c r="AT28" s="752"/>
      <c r="AU28" s="752"/>
      <c r="AV28" s="752"/>
      <c r="AW28" s="752"/>
      <c r="AX28" s="811"/>
      <c r="AY28" s="815" t="s">
        <v>175</v>
      </c>
      <c r="AZ28" s="816"/>
      <c r="BA28" s="816"/>
      <c r="BB28" s="817"/>
      <c r="BC28" s="824" t="s">
        <v>46</v>
      </c>
      <c r="BD28" s="825"/>
      <c r="BE28" s="825"/>
      <c r="BF28" s="825"/>
      <c r="BG28" s="825"/>
      <c r="BH28" s="825"/>
      <c r="BI28" s="825"/>
      <c r="BJ28" s="825"/>
      <c r="BK28" s="825"/>
      <c r="BL28" s="825"/>
      <c r="BM28" s="826"/>
      <c r="BN28" s="827">
        <v>2913814</v>
      </c>
      <c r="BO28" s="828"/>
      <c r="BP28" s="828"/>
      <c r="BQ28" s="828"/>
      <c r="BR28" s="828"/>
      <c r="BS28" s="828"/>
      <c r="BT28" s="828"/>
      <c r="BU28" s="829"/>
      <c r="BV28" s="827">
        <v>2891978</v>
      </c>
      <c r="BW28" s="828"/>
      <c r="BX28" s="828"/>
      <c r="BY28" s="828"/>
      <c r="BZ28" s="828"/>
      <c r="CA28" s="828"/>
      <c r="CB28" s="828"/>
      <c r="CC28" s="829"/>
      <c r="CD28" s="172"/>
      <c r="CE28" s="830"/>
      <c r="CF28" s="830"/>
      <c r="CG28" s="830"/>
      <c r="CH28" s="830"/>
      <c r="CI28" s="830"/>
      <c r="CJ28" s="830"/>
      <c r="CK28" s="830"/>
      <c r="CL28" s="830"/>
      <c r="CM28" s="830"/>
      <c r="CN28" s="830"/>
      <c r="CO28" s="830"/>
      <c r="CP28" s="830"/>
      <c r="CQ28" s="830"/>
      <c r="CR28" s="830"/>
      <c r="CS28" s="831"/>
      <c r="CT28" s="795"/>
      <c r="CU28" s="796"/>
      <c r="CV28" s="796"/>
      <c r="CW28" s="796"/>
      <c r="CX28" s="796"/>
      <c r="CY28" s="796"/>
      <c r="CZ28" s="796"/>
      <c r="DA28" s="797"/>
      <c r="DB28" s="795"/>
      <c r="DC28" s="796"/>
      <c r="DD28" s="796"/>
      <c r="DE28" s="796"/>
      <c r="DF28" s="796"/>
      <c r="DG28" s="796"/>
      <c r="DH28" s="796"/>
      <c r="DI28" s="797"/>
    </row>
    <row r="29" spans="1:113" ht="18.75" customHeight="1" x14ac:dyDescent="0.15">
      <c r="A29" s="163"/>
      <c r="B29" s="777"/>
      <c r="C29" s="778"/>
      <c r="D29" s="779"/>
      <c r="E29" s="754" t="s">
        <v>176</v>
      </c>
      <c r="F29" s="755"/>
      <c r="G29" s="755"/>
      <c r="H29" s="755"/>
      <c r="I29" s="755"/>
      <c r="J29" s="755"/>
      <c r="K29" s="756"/>
      <c r="L29" s="751">
        <v>16</v>
      </c>
      <c r="M29" s="752"/>
      <c r="N29" s="752"/>
      <c r="O29" s="752"/>
      <c r="P29" s="753"/>
      <c r="Q29" s="751">
        <v>3800</v>
      </c>
      <c r="R29" s="752"/>
      <c r="S29" s="752"/>
      <c r="T29" s="752"/>
      <c r="U29" s="752"/>
      <c r="V29" s="753"/>
      <c r="W29" s="842"/>
      <c r="X29" s="843"/>
      <c r="Y29" s="844"/>
      <c r="Z29" s="754" t="s">
        <v>177</v>
      </c>
      <c r="AA29" s="755"/>
      <c r="AB29" s="755"/>
      <c r="AC29" s="755"/>
      <c r="AD29" s="755"/>
      <c r="AE29" s="755"/>
      <c r="AF29" s="755"/>
      <c r="AG29" s="756"/>
      <c r="AH29" s="751">
        <v>509</v>
      </c>
      <c r="AI29" s="752"/>
      <c r="AJ29" s="752"/>
      <c r="AK29" s="752"/>
      <c r="AL29" s="753"/>
      <c r="AM29" s="751">
        <v>1596433</v>
      </c>
      <c r="AN29" s="752"/>
      <c r="AO29" s="752"/>
      <c r="AP29" s="752"/>
      <c r="AQ29" s="752"/>
      <c r="AR29" s="753"/>
      <c r="AS29" s="751">
        <v>3136</v>
      </c>
      <c r="AT29" s="752"/>
      <c r="AU29" s="752"/>
      <c r="AV29" s="752"/>
      <c r="AW29" s="752"/>
      <c r="AX29" s="811"/>
      <c r="AY29" s="818"/>
      <c r="AZ29" s="819"/>
      <c r="BA29" s="819"/>
      <c r="BB29" s="820"/>
      <c r="BC29" s="812" t="s">
        <v>178</v>
      </c>
      <c r="BD29" s="813"/>
      <c r="BE29" s="813"/>
      <c r="BF29" s="813"/>
      <c r="BG29" s="813"/>
      <c r="BH29" s="813"/>
      <c r="BI29" s="813"/>
      <c r="BJ29" s="813"/>
      <c r="BK29" s="813"/>
      <c r="BL29" s="813"/>
      <c r="BM29" s="814"/>
      <c r="BN29" s="798">
        <v>2722006</v>
      </c>
      <c r="BO29" s="799"/>
      <c r="BP29" s="799"/>
      <c r="BQ29" s="799"/>
      <c r="BR29" s="799"/>
      <c r="BS29" s="799"/>
      <c r="BT29" s="799"/>
      <c r="BU29" s="800"/>
      <c r="BV29" s="798">
        <v>2598895</v>
      </c>
      <c r="BW29" s="799"/>
      <c r="BX29" s="799"/>
      <c r="BY29" s="799"/>
      <c r="BZ29" s="799"/>
      <c r="CA29" s="799"/>
      <c r="CB29" s="799"/>
      <c r="CC29" s="800"/>
      <c r="CD29" s="166"/>
      <c r="CE29" s="830"/>
      <c r="CF29" s="830"/>
      <c r="CG29" s="830"/>
      <c r="CH29" s="830"/>
      <c r="CI29" s="830"/>
      <c r="CJ29" s="830"/>
      <c r="CK29" s="830"/>
      <c r="CL29" s="830"/>
      <c r="CM29" s="830"/>
      <c r="CN29" s="830"/>
      <c r="CO29" s="830"/>
      <c r="CP29" s="830"/>
      <c r="CQ29" s="830"/>
      <c r="CR29" s="830"/>
      <c r="CS29" s="831"/>
      <c r="CT29" s="795"/>
      <c r="CU29" s="796"/>
      <c r="CV29" s="796"/>
      <c r="CW29" s="796"/>
      <c r="CX29" s="796"/>
      <c r="CY29" s="796"/>
      <c r="CZ29" s="796"/>
      <c r="DA29" s="797"/>
      <c r="DB29" s="795"/>
      <c r="DC29" s="796"/>
      <c r="DD29" s="796"/>
      <c r="DE29" s="796"/>
      <c r="DF29" s="796"/>
      <c r="DG29" s="796"/>
      <c r="DH29" s="796"/>
      <c r="DI29" s="797"/>
    </row>
    <row r="30" spans="1:113" ht="18.75" customHeight="1" thickBot="1" x14ac:dyDescent="0.2">
      <c r="A30" s="163"/>
      <c r="B30" s="780"/>
      <c r="C30" s="781"/>
      <c r="D30" s="782"/>
      <c r="E30" s="759"/>
      <c r="F30" s="760"/>
      <c r="G30" s="760"/>
      <c r="H30" s="760"/>
      <c r="I30" s="760"/>
      <c r="J30" s="760"/>
      <c r="K30" s="761"/>
      <c r="L30" s="762"/>
      <c r="M30" s="763"/>
      <c r="N30" s="763"/>
      <c r="O30" s="763"/>
      <c r="P30" s="764"/>
      <c r="Q30" s="762"/>
      <c r="R30" s="763"/>
      <c r="S30" s="763"/>
      <c r="T30" s="763"/>
      <c r="U30" s="763"/>
      <c r="V30" s="764"/>
      <c r="W30" s="765" t="s">
        <v>179</v>
      </c>
      <c r="X30" s="766"/>
      <c r="Y30" s="766"/>
      <c r="Z30" s="766"/>
      <c r="AA30" s="766"/>
      <c r="AB30" s="766"/>
      <c r="AC30" s="766"/>
      <c r="AD30" s="766"/>
      <c r="AE30" s="766"/>
      <c r="AF30" s="766"/>
      <c r="AG30" s="767"/>
      <c r="AH30" s="768">
        <v>96.6</v>
      </c>
      <c r="AI30" s="769"/>
      <c r="AJ30" s="769"/>
      <c r="AK30" s="769"/>
      <c r="AL30" s="769"/>
      <c r="AM30" s="769"/>
      <c r="AN30" s="769"/>
      <c r="AO30" s="769"/>
      <c r="AP30" s="769"/>
      <c r="AQ30" s="769"/>
      <c r="AR30" s="769"/>
      <c r="AS30" s="769"/>
      <c r="AT30" s="769"/>
      <c r="AU30" s="769"/>
      <c r="AV30" s="769"/>
      <c r="AW30" s="769"/>
      <c r="AX30" s="770"/>
      <c r="AY30" s="821"/>
      <c r="AZ30" s="822"/>
      <c r="BA30" s="822"/>
      <c r="BB30" s="823"/>
      <c r="BC30" s="771" t="s">
        <v>48</v>
      </c>
      <c r="BD30" s="772"/>
      <c r="BE30" s="772"/>
      <c r="BF30" s="772"/>
      <c r="BG30" s="772"/>
      <c r="BH30" s="772"/>
      <c r="BI30" s="772"/>
      <c r="BJ30" s="772"/>
      <c r="BK30" s="772"/>
      <c r="BL30" s="772"/>
      <c r="BM30" s="773"/>
      <c r="BN30" s="832">
        <v>15249070</v>
      </c>
      <c r="BO30" s="833"/>
      <c r="BP30" s="833"/>
      <c r="BQ30" s="833"/>
      <c r="BR30" s="833"/>
      <c r="BS30" s="833"/>
      <c r="BT30" s="833"/>
      <c r="BU30" s="834"/>
      <c r="BV30" s="832">
        <v>15656526</v>
      </c>
      <c r="BW30" s="833"/>
      <c r="BX30" s="833"/>
      <c r="BY30" s="833"/>
      <c r="BZ30" s="833"/>
      <c r="CA30" s="833"/>
      <c r="CB30" s="833"/>
      <c r="CC30" s="83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757" t="s">
        <v>180</v>
      </c>
      <c r="D32" s="757"/>
      <c r="E32" s="757"/>
      <c r="F32" s="757"/>
      <c r="G32" s="757"/>
      <c r="H32" s="757"/>
      <c r="I32" s="757"/>
      <c r="J32" s="757"/>
      <c r="K32" s="757"/>
      <c r="L32" s="757"/>
      <c r="M32" s="757"/>
      <c r="N32" s="757"/>
      <c r="O32" s="757"/>
      <c r="P32" s="757"/>
      <c r="Q32" s="757"/>
      <c r="R32" s="757"/>
      <c r="S32" s="757"/>
      <c r="U32" s="758" t="s">
        <v>181</v>
      </c>
      <c r="V32" s="758"/>
      <c r="W32" s="758"/>
      <c r="X32" s="758"/>
      <c r="Y32" s="758"/>
      <c r="Z32" s="758"/>
      <c r="AA32" s="758"/>
      <c r="AB32" s="758"/>
      <c r="AC32" s="758"/>
      <c r="AD32" s="758"/>
      <c r="AE32" s="758"/>
      <c r="AF32" s="758"/>
      <c r="AG32" s="758"/>
      <c r="AH32" s="758"/>
      <c r="AI32" s="758"/>
      <c r="AJ32" s="758"/>
      <c r="AK32" s="758"/>
      <c r="AM32" s="758" t="s">
        <v>182</v>
      </c>
      <c r="AN32" s="758"/>
      <c r="AO32" s="758"/>
      <c r="AP32" s="758"/>
      <c r="AQ32" s="758"/>
      <c r="AR32" s="758"/>
      <c r="AS32" s="758"/>
      <c r="AT32" s="758"/>
      <c r="AU32" s="758"/>
      <c r="AV32" s="758"/>
      <c r="AW32" s="758"/>
      <c r="AX32" s="758"/>
      <c r="AY32" s="758"/>
      <c r="AZ32" s="758"/>
      <c r="BA32" s="758"/>
      <c r="BB32" s="758"/>
      <c r="BC32" s="758"/>
      <c r="BE32" s="758" t="s">
        <v>183</v>
      </c>
      <c r="BF32" s="758"/>
      <c r="BG32" s="758"/>
      <c r="BH32" s="758"/>
      <c r="BI32" s="758"/>
      <c r="BJ32" s="758"/>
      <c r="BK32" s="758"/>
      <c r="BL32" s="758"/>
      <c r="BM32" s="758"/>
      <c r="BN32" s="758"/>
      <c r="BO32" s="758"/>
      <c r="BP32" s="758"/>
      <c r="BQ32" s="758"/>
      <c r="BR32" s="758"/>
      <c r="BS32" s="758"/>
      <c r="BT32" s="758"/>
      <c r="BU32" s="758"/>
      <c r="BW32" s="758" t="s">
        <v>184</v>
      </c>
      <c r="BX32" s="758"/>
      <c r="BY32" s="758"/>
      <c r="BZ32" s="758"/>
      <c r="CA32" s="758"/>
      <c r="CB32" s="758"/>
      <c r="CC32" s="758"/>
      <c r="CD32" s="758"/>
      <c r="CE32" s="758"/>
      <c r="CF32" s="758"/>
      <c r="CG32" s="758"/>
      <c r="CH32" s="758"/>
      <c r="CI32" s="758"/>
      <c r="CJ32" s="758"/>
      <c r="CK32" s="758"/>
      <c r="CL32" s="758"/>
      <c r="CM32" s="758"/>
      <c r="CO32" s="758" t="s">
        <v>185</v>
      </c>
      <c r="CP32" s="758"/>
      <c r="CQ32" s="758"/>
      <c r="CR32" s="758"/>
      <c r="CS32" s="758"/>
      <c r="CT32" s="758"/>
      <c r="CU32" s="758"/>
      <c r="CV32" s="758"/>
      <c r="CW32" s="758"/>
      <c r="CX32" s="758"/>
      <c r="CY32" s="758"/>
      <c r="CZ32" s="758"/>
      <c r="DA32" s="758"/>
      <c r="DB32" s="758"/>
      <c r="DC32" s="758"/>
      <c r="DD32" s="758"/>
      <c r="DE32" s="758"/>
      <c r="DI32" s="189"/>
    </row>
    <row r="33" spans="1:113" ht="13.5" customHeight="1" x14ac:dyDescent="0.15">
      <c r="A33" s="163"/>
      <c r="B33" s="190"/>
      <c r="C33" s="750" t="s">
        <v>186</v>
      </c>
      <c r="D33" s="750"/>
      <c r="E33" s="749" t="s">
        <v>187</v>
      </c>
      <c r="F33" s="749"/>
      <c r="G33" s="749"/>
      <c r="H33" s="749"/>
      <c r="I33" s="749"/>
      <c r="J33" s="749"/>
      <c r="K33" s="749"/>
      <c r="L33" s="749"/>
      <c r="M33" s="749"/>
      <c r="N33" s="749"/>
      <c r="O33" s="749"/>
      <c r="P33" s="749"/>
      <c r="Q33" s="749"/>
      <c r="R33" s="749"/>
      <c r="S33" s="749"/>
      <c r="T33" s="167"/>
      <c r="U33" s="750" t="s">
        <v>186</v>
      </c>
      <c r="V33" s="750"/>
      <c r="W33" s="749" t="s">
        <v>187</v>
      </c>
      <c r="X33" s="749"/>
      <c r="Y33" s="749"/>
      <c r="Z33" s="749"/>
      <c r="AA33" s="749"/>
      <c r="AB33" s="749"/>
      <c r="AC33" s="749"/>
      <c r="AD33" s="749"/>
      <c r="AE33" s="749"/>
      <c r="AF33" s="749"/>
      <c r="AG33" s="749"/>
      <c r="AH33" s="749"/>
      <c r="AI33" s="749"/>
      <c r="AJ33" s="749"/>
      <c r="AK33" s="749"/>
      <c r="AL33" s="167"/>
      <c r="AM33" s="750" t="s">
        <v>186</v>
      </c>
      <c r="AN33" s="750"/>
      <c r="AO33" s="749" t="s">
        <v>187</v>
      </c>
      <c r="AP33" s="749"/>
      <c r="AQ33" s="749"/>
      <c r="AR33" s="749"/>
      <c r="AS33" s="749"/>
      <c r="AT33" s="749"/>
      <c r="AU33" s="749"/>
      <c r="AV33" s="749"/>
      <c r="AW33" s="749"/>
      <c r="AX33" s="749"/>
      <c r="AY33" s="749"/>
      <c r="AZ33" s="749"/>
      <c r="BA33" s="749"/>
      <c r="BB33" s="749"/>
      <c r="BC33" s="749"/>
      <c r="BD33" s="173"/>
      <c r="BE33" s="749" t="s">
        <v>188</v>
      </c>
      <c r="BF33" s="749"/>
      <c r="BG33" s="749" t="s">
        <v>189</v>
      </c>
      <c r="BH33" s="749"/>
      <c r="BI33" s="749"/>
      <c r="BJ33" s="749"/>
      <c r="BK33" s="749"/>
      <c r="BL33" s="749"/>
      <c r="BM33" s="749"/>
      <c r="BN33" s="749"/>
      <c r="BO33" s="749"/>
      <c r="BP33" s="749"/>
      <c r="BQ33" s="749"/>
      <c r="BR33" s="749"/>
      <c r="BS33" s="749"/>
      <c r="BT33" s="749"/>
      <c r="BU33" s="749"/>
      <c r="BV33" s="173"/>
      <c r="BW33" s="750" t="s">
        <v>188</v>
      </c>
      <c r="BX33" s="750"/>
      <c r="BY33" s="749" t="s">
        <v>190</v>
      </c>
      <c r="BZ33" s="749"/>
      <c r="CA33" s="749"/>
      <c r="CB33" s="749"/>
      <c r="CC33" s="749"/>
      <c r="CD33" s="749"/>
      <c r="CE33" s="749"/>
      <c r="CF33" s="749"/>
      <c r="CG33" s="749"/>
      <c r="CH33" s="749"/>
      <c r="CI33" s="749"/>
      <c r="CJ33" s="749"/>
      <c r="CK33" s="749"/>
      <c r="CL33" s="749"/>
      <c r="CM33" s="749"/>
      <c r="CN33" s="167"/>
      <c r="CO33" s="750" t="s">
        <v>186</v>
      </c>
      <c r="CP33" s="750"/>
      <c r="CQ33" s="749" t="s">
        <v>191</v>
      </c>
      <c r="CR33" s="749"/>
      <c r="CS33" s="749"/>
      <c r="CT33" s="749"/>
      <c r="CU33" s="749"/>
      <c r="CV33" s="749"/>
      <c r="CW33" s="749"/>
      <c r="CX33" s="749"/>
      <c r="CY33" s="749"/>
      <c r="CZ33" s="749"/>
      <c r="DA33" s="749"/>
      <c r="DB33" s="749"/>
      <c r="DC33" s="749"/>
      <c r="DD33" s="749"/>
      <c r="DE33" s="749"/>
      <c r="DF33" s="167"/>
      <c r="DG33" s="748" t="s">
        <v>192</v>
      </c>
      <c r="DH33" s="748"/>
      <c r="DI33" s="168"/>
    </row>
    <row r="34" spans="1:113" ht="32.25" customHeight="1" x14ac:dyDescent="0.15">
      <c r="A34" s="163"/>
      <c r="B34" s="190"/>
      <c r="C34" s="746">
        <f>IF(E34="","",1)</f>
        <v>1</v>
      </c>
      <c r="D34" s="746"/>
      <c r="E34" s="747" t="str">
        <f>IF('各会計、関係団体の財政状況及び健全化判断比率'!B7="","",'各会計、関係団体の財政状況及び健全化判断比率'!B7)</f>
        <v>一般会計</v>
      </c>
      <c r="F34" s="747"/>
      <c r="G34" s="747"/>
      <c r="H34" s="747"/>
      <c r="I34" s="747"/>
      <c r="J34" s="747"/>
      <c r="K34" s="747"/>
      <c r="L34" s="747"/>
      <c r="M34" s="747"/>
      <c r="N34" s="747"/>
      <c r="O34" s="747"/>
      <c r="P34" s="747"/>
      <c r="Q34" s="747"/>
      <c r="R34" s="747"/>
      <c r="S34" s="747"/>
      <c r="T34" s="163"/>
      <c r="U34" s="746">
        <f>IF(W34="","",MAX(C34:D43)+1)</f>
        <v>2</v>
      </c>
      <c r="V34" s="746"/>
      <c r="W34" s="747" t="str">
        <f>IF('各会計、関係団体の財政状況及び健全化判断比率'!B28="","",'各会計、関係団体の財政状況及び健全化判断比率'!B28)</f>
        <v>国民健康保険事業特別会計</v>
      </c>
      <c r="X34" s="747"/>
      <c r="Y34" s="747"/>
      <c r="Z34" s="747"/>
      <c r="AA34" s="747"/>
      <c r="AB34" s="747"/>
      <c r="AC34" s="747"/>
      <c r="AD34" s="747"/>
      <c r="AE34" s="747"/>
      <c r="AF34" s="747"/>
      <c r="AG34" s="747"/>
      <c r="AH34" s="747"/>
      <c r="AI34" s="747"/>
      <c r="AJ34" s="747"/>
      <c r="AK34" s="747"/>
      <c r="AL34" s="163"/>
      <c r="AM34" s="746">
        <f>IF(AO34="","",MAX(C34:D43,U34:V43)+1)</f>
        <v>5</v>
      </c>
      <c r="AN34" s="746"/>
      <c r="AO34" s="747" t="str">
        <f>IF('各会計、関係団体の財政状況及び健全化判断比率'!B31="","",'各会計、関係団体の財政状況及び健全化判断比率'!B31)</f>
        <v>水道事業会計</v>
      </c>
      <c r="AP34" s="747"/>
      <c r="AQ34" s="747"/>
      <c r="AR34" s="747"/>
      <c r="AS34" s="747"/>
      <c r="AT34" s="747"/>
      <c r="AU34" s="747"/>
      <c r="AV34" s="747"/>
      <c r="AW34" s="747"/>
      <c r="AX34" s="747"/>
      <c r="AY34" s="747"/>
      <c r="AZ34" s="747"/>
      <c r="BA34" s="747"/>
      <c r="BB34" s="747"/>
      <c r="BC34" s="747"/>
      <c r="BD34" s="163"/>
      <c r="BE34" s="746" t="str">
        <f>IF(BG34="","",MAX(C34:D43,U34:V43,AM34:AN43)+1)</f>
        <v/>
      </c>
      <c r="BF34" s="746"/>
      <c r="BG34" s="747"/>
      <c r="BH34" s="747"/>
      <c r="BI34" s="747"/>
      <c r="BJ34" s="747"/>
      <c r="BK34" s="747"/>
      <c r="BL34" s="747"/>
      <c r="BM34" s="747"/>
      <c r="BN34" s="747"/>
      <c r="BO34" s="747"/>
      <c r="BP34" s="747"/>
      <c r="BQ34" s="747"/>
      <c r="BR34" s="747"/>
      <c r="BS34" s="747"/>
      <c r="BT34" s="747"/>
      <c r="BU34" s="747"/>
      <c r="BV34" s="163"/>
      <c r="BW34" s="746">
        <f>IF(BY34="","",MAX(C34:D43,U34:V43,AM34:AN43,BE34:BF43)+1)</f>
        <v>9</v>
      </c>
      <c r="BX34" s="746"/>
      <c r="BY34" s="747" t="str">
        <f>IF('各会計、関係団体の財政状況及び健全化判断比率'!B68="","",'各会計、関係団体の財政状況及び健全化判断比率'!B68)</f>
        <v>岐阜県市町村会館組合</v>
      </c>
      <c r="BZ34" s="747"/>
      <c r="CA34" s="747"/>
      <c r="CB34" s="747"/>
      <c r="CC34" s="747"/>
      <c r="CD34" s="747"/>
      <c r="CE34" s="747"/>
      <c r="CF34" s="747"/>
      <c r="CG34" s="747"/>
      <c r="CH34" s="747"/>
      <c r="CI34" s="747"/>
      <c r="CJ34" s="747"/>
      <c r="CK34" s="747"/>
      <c r="CL34" s="747"/>
      <c r="CM34" s="747"/>
      <c r="CN34" s="163"/>
      <c r="CO34" s="746">
        <f>IF(CQ34="","",MAX(C34:D43,U34:V43,AM34:AN43,BE34:BF43,BW34:BX43)+1)</f>
        <v>14</v>
      </c>
      <c r="CP34" s="746"/>
      <c r="CQ34" s="747" t="str">
        <f>IF('各会計、関係団体の財政状況及び健全化判断比率'!BS7="","",'各会計、関係団体の財政状況及び健全化判断比率'!BS7)</f>
        <v>国民宿舎恵那山荘</v>
      </c>
      <c r="CR34" s="747"/>
      <c r="CS34" s="747"/>
      <c r="CT34" s="747"/>
      <c r="CU34" s="747"/>
      <c r="CV34" s="747"/>
      <c r="CW34" s="747"/>
      <c r="CX34" s="747"/>
      <c r="CY34" s="747"/>
      <c r="CZ34" s="747"/>
      <c r="DA34" s="747"/>
      <c r="DB34" s="747"/>
      <c r="DC34" s="747"/>
      <c r="DD34" s="747"/>
      <c r="DE34" s="747"/>
      <c r="DG34" s="744" t="str">
        <f>IF('各会計、関係団体の財政状況及び健全化判断比率'!BR7="","",'各会計、関係団体の財政状況及び健全化判断比率'!BR7)</f>
        <v/>
      </c>
      <c r="DH34" s="744"/>
      <c r="DI34" s="168"/>
    </row>
    <row r="35" spans="1:113" ht="32.25" customHeight="1" x14ac:dyDescent="0.15">
      <c r="A35" s="163"/>
      <c r="B35" s="190"/>
      <c r="C35" s="746" t="str">
        <f>IF(E35="","",C34+1)</f>
        <v/>
      </c>
      <c r="D35" s="746"/>
      <c r="E35" s="747" t="str">
        <f>IF('各会計、関係団体の財政状況及び健全化判断比率'!B8="","",'各会計、関係団体の財政状況及び健全化判断比率'!B8)</f>
        <v/>
      </c>
      <c r="F35" s="747"/>
      <c r="G35" s="747"/>
      <c r="H35" s="747"/>
      <c r="I35" s="747"/>
      <c r="J35" s="747"/>
      <c r="K35" s="747"/>
      <c r="L35" s="747"/>
      <c r="M35" s="747"/>
      <c r="N35" s="747"/>
      <c r="O35" s="747"/>
      <c r="P35" s="747"/>
      <c r="Q35" s="747"/>
      <c r="R35" s="747"/>
      <c r="S35" s="747"/>
      <c r="T35" s="163"/>
      <c r="U35" s="746">
        <f>IF(W35="","",U34+1)</f>
        <v>3</v>
      </c>
      <c r="V35" s="746"/>
      <c r="W35" s="747" t="str">
        <f>IF('各会計、関係団体の財政状況及び健全化判断比率'!B29="","",'各会計、関係団体の財政状況及び健全化判断比率'!B29)</f>
        <v>介護保険事業特別会計</v>
      </c>
      <c r="X35" s="747"/>
      <c r="Y35" s="747"/>
      <c r="Z35" s="747"/>
      <c r="AA35" s="747"/>
      <c r="AB35" s="747"/>
      <c r="AC35" s="747"/>
      <c r="AD35" s="747"/>
      <c r="AE35" s="747"/>
      <c r="AF35" s="747"/>
      <c r="AG35" s="747"/>
      <c r="AH35" s="747"/>
      <c r="AI35" s="747"/>
      <c r="AJ35" s="747"/>
      <c r="AK35" s="747"/>
      <c r="AL35" s="163"/>
      <c r="AM35" s="746">
        <f t="shared" ref="AM35:AM43" si="0">IF(AO35="","",AM34+1)</f>
        <v>6</v>
      </c>
      <c r="AN35" s="746"/>
      <c r="AO35" s="747" t="str">
        <f>IF('各会計、関係団体の財政状況及び健全化判断比率'!B32="","",'各会計、関係団体の財政状況及び健全化判断比率'!B32)</f>
        <v>下水道事業会計</v>
      </c>
      <c r="AP35" s="747"/>
      <c r="AQ35" s="747"/>
      <c r="AR35" s="747"/>
      <c r="AS35" s="747"/>
      <c r="AT35" s="747"/>
      <c r="AU35" s="747"/>
      <c r="AV35" s="747"/>
      <c r="AW35" s="747"/>
      <c r="AX35" s="747"/>
      <c r="AY35" s="747"/>
      <c r="AZ35" s="747"/>
      <c r="BA35" s="747"/>
      <c r="BB35" s="747"/>
      <c r="BC35" s="747"/>
      <c r="BD35" s="163"/>
      <c r="BE35" s="746" t="str">
        <f t="shared" ref="BE35:BE43" si="1">IF(BG35="","",BE34+1)</f>
        <v/>
      </c>
      <c r="BF35" s="746"/>
      <c r="BG35" s="747"/>
      <c r="BH35" s="747"/>
      <c r="BI35" s="747"/>
      <c r="BJ35" s="747"/>
      <c r="BK35" s="747"/>
      <c r="BL35" s="747"/>
      <c r="BM35" s="747"/>
      <c r="BN35" s="747"/>
      <c r="BO35" s="747"/>
      <c r="BP35" s="747"/>
      <c r="BQ35" s="747"/>
      <c r="BR35" s="747"/>
      <c r="BS35" s="747"/>
      <c r="BT35" s="747"/>
      <c r="BU35" s="747"/>
      <c r="BV35" s="163"/>
      <c r="BW35" s="746">
        <f t="shared" ref="BW35:BW43" si="2">IF(BY35="","",BW34+1)</f>
        <v>10</v>
      </c>
      <c r="BX35" s="746"/>
      <c r="BY35" s="747" t="str">
        <f>IF('各会計、関係団体の財政状況及び健全化判断比率'!B69="","",'各会計、関係団体の財政状況及び健全化判断比率'!B69)</f>
        <v>岐阜県後期高齢者医療広域連合（一般会計分）</v>
      </c>
      <c r="BZ35" s="747"/>
      <c r="CA35" s="747"/>
      <c r="CB35" s="747"/>
      <c r="CC35" s="747"/>
      <c r="CD35" s="747"/>
      <c r="CE35" s="747"/>
      <c r="CF35" s="747"/>
      <c r="CG35" s="747"/>
      <c r="CH35" s="747"/>
      <c r="CI35" s="747"/>
      <c r="CJ35" s="747"/>
      <c r="CK35" s="747"/>
      <c r="CL35" s="747"/>
      <c r="CM35" s="747"/>
      <c r="CN35" s="163"/>
      <c r="CO35" s="746">
        <f t="shared" ref="CO35:CO43" si="3">IF(CQ35="","",CO34+1)</f>
        <v>15</v>
      </c>
      <c r="CP35" s="746"/>
      <c r="CQ35" s="747" t="str">
        <f>IF('各会計、関係団体の財政状況及び健全化判断比率'!BS8="","",'各会計、関係団体の財政状況及び健全化判断比率'!BS8)</f>
        <v>恵那市体育連盟</v>
      </c>
      <c r="CR35" s="747"/>
      <c r="CS35" s="747"/>
      <c r="CT35" s="747"/>
      <c r="CU35" s="747"/>
      <c r="CV35" s="747"/>
      <c r="CW35" s="747"/>
      <c r="CX35" s="747"/>
      <c r="CY35" s="747"/>
      <c r="CZ35" s="747"/>
      <c r="DA35" s="747"/>
      <c r="DB35" s="747"/>
      <c r="DC35" s="747"/>
      <c r="DD35" s="747"/>
      <c r="DE35" s="747"/>
      <c r="DG35" s="744" t="str">
        <f>IF('各会計、関係団体の財政状況及び健全化判断比率'!BR8="","",'各会計、関係団体の財政状況及び健全化判断比率'!BR8)</f>
        <v/>
      </c>
      <c r="DH35" s="744"/>
      <c r="DI35" s="168"/>
    </row>
    <row r="36" spans="1:113" ht="32.25" customHeight="1" x14ac:dyDescent="0.15">
      <c r="A36" s="163"/>
      <c r="B36" s="190"/>
      <c r="C36" s="746" t="str">
        <f>IF(E36="","",C35+1)</f>
        <v/>
      </c>
      <c r="D36" s="746"/>
      <c r="E36" s="747" t="str">
        <f>IF('各会計、関係団体の財政状況及び健全化判断比率'!B9="","",'各会計、関係団体の財政状況及び健全化判断比率'!B9)</f>
        <v/>
      </c>
      <c r="F36" s="747"/>
      <c r="G36" s="747"/>
      <c r="H36" s="747"/>
      <c r="I36" s="747"/>
      <c r="J36" s="747"/>
      <c r="K36" s="747"/>
      <c r="L36" s="747"/>
      <c r="M36" s="747"/>
      <c r="N36" s="747"/>
      <c r="O36" s="747"/>
      <c r="P36" s="747"/>
      <c r="Q36" s="747"/>
      <c r="R36" s="747"/>
      <c r="S36" s="747"/>
      <c r="T36" s="163"/>
      <c r="U36" s="746">
        <f t="shared" ref="U36:U43" si="4">IF(W36="","",U35+1)</f>
        <v>4</v>
      </c>
      <c r="V36" s="746"/>
      <c r="W36" s="747" t="str">
        <f>IF('各会計、関係団体の財政状況及び健全化判断比率'!B30="","",'各会計、関係団体の財政状況及び健全化判断比率'!B30)</f>
        <v>後期高齢者医療特別会計</v>
      </c>
      <c r="X36" s="747"/>
      <c r="Y36" s="747"/>
      <c r="Z36" s="747"/>
      <c r="AA36" s="747"/>
      <c r="AB36" s="747"/>
      <c r="AC36" s="747"/>
      <c r="AD36" s="747"/>
      <c r="AE36" s="747"/>
      <c r="AF36" s="747"/>
      <c r="AG36" s="747"/>
      <c r="AH36" s="747"/>
      <c r="AI36" s="747"/>
      <c r="AJ36" s="747"/>
      <c r="AK36" s="747"/>
      <c r="AL36" s="163"/>
      <c r="AM36" s="746">
        <f t="shared" si="0"/>
        <v>7</v>
      </c>
      <c r="AN36" s="746"/>
      <c r="AO36" s="747" t="str">
        <f>IF('各会計、関係団体の財政状況及び健全化判断比率'!B33="","",'各会計、関係団体の財政状況及び健全化判断比率'!B33)</f>
        <v>病院事業会計</v>
      </c>
      <c r="AP36" s="747"/>
      <c r="AQ36" s="747"/>
      <c r="AR36" s="747"/>
      <c r="AS36" s="747"/>
      <c r="AT36" s="747"/>
      <c r="AU36" s="747"/>
      <c r="AV36" s="747"/>
      <c r="AW36" s="747"/>
      <c r="AX36" s="747"/>
      <c r="AY36" s="747"/>
      <c r="AZ36" s="747"/>
      <c r="BA36" s="747"/>
      <c r="BB36" s="747"/>
      <c r="BC36" s="747"/>
      <c r="BD36" s="163"/>
      <c r="BE36" s="746" t="str">
        <f t="shared" si="1"/>
        <v/>
      </c>
      <c r="BF36" s="746"/>
      <c r="BG36" s="747"/>
      <c r="BH36" s="747"/>
      <c r="BI36" s="747"/>
      <c r="BJ36" s="747"/>
      <c r="BK36" s="747"/>
      <c r="BL36" s="747"/>
      <c r="BM36" s="747"/>
      <c r="BN36" s="747"/>
      <c r="BO36" s="747"/>
      <c r="BP36" s="747"/>
      <c r="BQ36" s="747"/>
      <c r="BR36" s="747"/>
      <c r="BS36" s="747"/>
      <c r="BT36" s="747"/>
      <c r="BU36" s="747"/>
      <c r="BV36" s="163"/>
      <c r="BW36" s="746">
        <f t="shared" si="2"/>
        <v>11</v>
      </c>
      <c r="BX36" s="746"/>
      <c r="BY36" s="747" t="str">
        <f>IF('各会計、関係団体の財政状況及び健全化判断比率'!B70="","",'各会計、関係団体の財政状況及び健全化判断比率'!B70)</f>
        <v>岐阜県後期高齢者医療広域連合（特別会計分）</v>
      </c>
      <c r="BZ36" s="747"/>
      <c r="CA36" s="747"/>
      <c r="CB36" s="747"/>
      <c r="CC36" s="747"/>
      <c r="CD36" s="747"/>
      <c r="CE36" s="747"/>
      <c r="CF36" s="747"/>
      <c r="CG36" s="747"/>
      <c r="CH36" s="747"/>
      <c r="CI36" s="747"/>
      <c r="CJ36" s="747"/>
      <c r="CK36" s="747"/>
      <c r="CL36" s="747"/>
      <c r="CM36" s="747"/>
      <c r="CN36" s="163"/>
      <c r="CO36" s="746">
        <f t="shared" si="3"/>
        <v>16</v>
      </c>
      <c r="CP36" s="746"/>
      <c r="CQ36" s="747" t="str">
        <f>IF('各会計、関係団体の財政状況及び健全化判断比率'!BS9="","",'各会計、関係団体の財政状況及び健全化判断比率'!BS9)</f>
        <v>恵那市文化振興会</v>
      </c>
      <c r="CR36" s="747"/>
      <c r="CS36" s="747"/>
      <c r="CT36" s="747"/>
      <c r="CU36" s="747"/>
      <c r="CV36" s="747"/>
      <c r="CW36" s="747"/>
      <c r="CX36" s="747"/>
      <c r="CY36" s="747"/>
      <c r="CZ36" s="747"/>
      <c r="DA36" s="747"/>
      <c r="DB36" s="747"/>
      <c r="DC36" s="747"/>
      <c r="DD36" s="747"/>
      <c r="DE36" s="747"/>
      <c r="DG36" s="744" t="str">
        <f>IF('各会計、関係団体の財政状況及び健全化判断比率'!BR9="","",'各会計、関係団体の財政状況及び健全化判断比率'!BR9)</f>
        <v/>
      </c>
      <c r="DH36" s="744"/>
      <c r="DI36" s="168"/>
    </row>
    <row r="37" spans="1:113" ht="32.25" customHeight="1" x14ac:dyDescent="0.15">
      <c r="A37" s="163"/>
      <c r="B37" s="190"/>
      <c r="C37" s="746" t="str">
        <f>IF(E37="","",C36+1)</f>
        <v/>
      </c>
      <c r="D37" s="746"/>
      <c r="E37" s="747" t="str">
        <f>IF('各会計、関係団体の財政状況及び健全化判断比率'!B10="","",'各会計、関係団体の財政状況及び健全化判断比率'!B10)</f>
        <v/>
      </c>
      <c r="F37" s="747"/>
      <c r="G37" s="747"/>
      <c r="H37" s="747"/>
      <c r="I37" s="747"/>
      <c r="J37" s="747"/>
      <c r="K37" s="747"/>
      <c r="L37" s="747"/>
      <c r="M37" s="747"/>
      <c r="N37" s="747"/>
      <c r="O37" s="747"/>
      <c r="P37" s="747"/>
      <c r="Q37" s="747"/>
      <c r="R37" s="747"/>
      <c r="S37" s="747"/>
      <c r="T37" s="163"/>
      <c r="U37" s="746" t="str">
        <f t="shared" si="4"/>
        <v/>
      </c>
      <c r="V37" s="746"/>
      <c r="W37" s="747"/>
      <c r="X37" s="747"/>
      <c r="Y37" s="747"/>
      <c r="Z37" s="747"/>
      <c r="AA37" s="747"/>
      <c r="AB37" s="747"/>
      <c r="AC37" s="747"/>
      <c r="AD37" s="747"/>
      <c r="AE37" s="747"/>
      <c r="AF37" s="747"/>
      <c r="AG37" s="747"/>
      <c r="AH37" s="747"/>
      <c r="AI37" s="747"/>
      <c r="AJ37" s="747"/>
      <c r="AK37" s="747"/>
      <c r="AL37" s="163"/>
      <c r="AM37" s="746">
        <f t="shared" si="0"/>
        <v>8</v>
      </c>
      <c r="AN37" s="746"/>
      <c r="AO37" s="747" t="str">
        <f>IF('各会計、関係団体の財政状況及び健全化判断比率'!B34="","",'各会計、関係団体の財政状況及び健全化判断比率'!B34)</f>
        <v>国民健康保険診療所事業会計</v>
      </c>
      <c r="AP37" s="747"/>
      <c r="AQ37" s="747"/>
      <c r="AR37" s="747"/>
      <c r="AS37" s="747"/>
      <c r="AT37" s="747"/>
      <c r="AU37" s="747"/>
      <c r="AV37" s="747"/>
      <c r="AW37" s="747"/>
      <c r="AX37" s="747"/>
      <c r="AY37" s="747"/>
      <c r="AZ37" s="747"/>
      <c r="BA37" s="747"/>
      <c r="BB37" s="747"/>
      <c r="BC37" s="747"/>
      <c r="BD37" s="163"/>
      <c r="BE37" s="746" t="str">
        <f t="shared" si="1"/>
        <v/>
      </c>
      <c r="BF37" s="746"/>
      <c r="BG37" s="747"/>
      <c r="BH37" s="747"/>
      <c r="BI37" s="747"/>
      <c r="BJ37" s="747"/>
      <c r="BK37" s="747"/>
      <c r="BL37" s="747"/>
      <c r="BM37" s="747"/>
      <c r="BN37" s="747"/>
      <c r="BO37" s="747"/>
      <c r="BP37" s="747"/>
      <c r="BQ37" s="747"/>
      <c r="BR37" s="747"/>
      <c r="BS37" s="747"/>
      <c r="BT37" s="747"/>
      <c r="BU37" s="747"/>
      <c r="BV37" s="163"/>
      <c r="BW37" s="746">
        <f t="shared" si="2"/>
        <v>12</v>
      </c>
      <c r="BX37" s="746"/>
      <c r="BY37" s="747" t="str">
        <f>IF('各会計、関係団体の財政状況及び健全化判断比率'!B71="","",'各会計、関係団体の財政状況及び健全化判断比率'!B71)</f>
        <v>岐阜県市町村職員退職手当組合</v>
      </c>
      <c r="BZ37" s="747"/>
      <c r="CA37" s="747"/>
      <c r="CB37" s="747"/>
      <c r="CC37" s="747"/>
      <c r="CD37" s="747"/>
      <c r="CE37" s="747"/>
      <c r="CF37" s="747"/>
      <c r="CG37" s="747"/>
      <c r="CH37" s="747"/>
      <c r="CI37" s="747"/>
      <c r="CJ37" s="747"/>
      <c r="CK37" s="747"/>
      <c r="CL37" s="747"/>
      <c r="CM37" s="747"/>
      <c r="CN37" s="163"/>
      <c r="CO37" s="746">
        <f t="shared" si="3"/>
        <v>17</v>
      </c>
      <c r="CP37" s="746"/>
      <c r="CQ37" s="747" t="str">
        <f>IF('各会計、関係団体の財政状況及び健全化判断比率'!BS10="","",'各会計、関係団体の財政状況及び健全化判断比率'!BS10)</f>
        <v>恵那市施設管理公社</v>
      </c>
      <c r="CR37" s="747"/>
      <c r="CS37" s="747"/>
      <c r="CT37" s="747"/>
      <c r="CU37" s="747"/>
      <c r="CV37" s="747"/>
      <c r="CW37" s="747"/>
      <c r="CX37" s="747"/>
      <c r="CY37" s="747"/>
      <c r="CZ37" s="747"/>
      <c r="DA37" s="747"/>
      <c r="DB37" s="747"/>
      <c r="DC37" s="747"/>
      <c r="DD37" s="747"/>
      <c r="DE37" s="747"/>
      <c r="DG37" s="744" t="str">
        <f>IF('各会計、関係団体の財政状況及び健全化判断比率'!BR10="","",'各会計、関係団体の財政状況及び健全化判断比率'!BR10)</f>
        <v/>
      </c>
      <c r="DH37" s="744"/>
      <c r="DI37" s="168"/>
    </row>
    <row r="38" spans="1:113" ht="32.25" customHeight="1" x14ac:dyDescent="0.15">
      <c r="A38" s="163"/>
      <c r="B38" s="190"/>
      <c r="C38" s="746" t="str">
        <f t="shared" ref="C38:C43" si="5">IF(E38="","",C37+1)</f>
        <v/>
      </c>
      <c r="D38" s="746"/>
      <c r="E38" s="747" t="str">
        <f>IF('各会計、関係団体の財政状況及び健全化判断比率'!B11="","",'各会計、関係団体の財政状況及び健全化判断比率'!B11)</f>
        <v/>
      </c>
      <c r="F38" s="747"/>
      <c r="G38" s="747"/>
      <c r="H38" s="747"/>
      <c r="I38" s="747"/>
      <c r="J38" s="747"/>
      <c r="K38" s="747"/>
      <c r="L38" s="747"/>
      <c r="M38" s="747"/>
      <c r="N38" s="747"/>
      <c r="O38" s="747"/>
      <c r="P38" s="747"/>
      <c r="Q38" s="747"/>
      <c r="R38" s="747"/>
      <c r="S38" s="747"/>
      <c r="T38" s="163"/>
      <c r="U38" s="746" t="str">
        <f t="shared" si="4"/>
        <v/>
      </c>
      <c r="V38" s="746"/>
      <c r="W38" s="747"/>
      <c r="X38" s="747"/>
      <c r="Y38" s="747"/>
      <c r="Z38" s="747"/>
      <c r="AA38" s="747"/>
      <c r="AB38" s="747"/>
      <c r="AC38" s="747"/>
      <c r="AD38" s="747"/>
      <c r="AE38" s="747"/>
      <c r="AF38" s="747"/>
      <c r="AG38" s="747"/>
      <c r="AH38" s="747"/>
      <c r="AI38" s="747"/>
      <c r="AJ38" s="747"/>
      <c r="AK38" s="747"/>
      <c r="AL38" s="163"/>
      <c r="AM38" s="746" t="str">
        <f t="shared" si="0"/>
        <v/>
      </c>
      <c r="AN38" s="746"/>
      <c r="AO38" s="747"/>
      <c r="AP38" s="747"/>
      <c r="AQ38" s="747"/>
      <c r="AR38" s="747"/>
      <c r="AS38" s="747"/>
      <c r="AT38" s="747"/>
      <c r="AU38" s="747"/>
      <c r="AV38" s="747"/>
      <c r="AW38" s="747"/>
      <c r="AX38" s="747"/>
      <c r="AY38" s="747"/>
      <c r="AZ38" s="747"/>
      <c r="BA38" s="747"/>
      <c r="BB38" s="747"/>
      <c r="BC38" s="747"/>
      <c r="BD38" s="163"/>
      <c r="BE38" s="746" t="str">
        <f t="shared" si="1"/>
        <v/>
      </c>
      <c r="BF38" s="746"/>
      <c r="BG38" s="747"/>
      <c r="BH38" s="747"/>
      <c r="BI38" s="747"/>
      <c r="BJ38" s="747"/>
      <c r="BK38" s="747"/>
      <c r="BL38" s="747"/>
      <c r="BM38" s="747"/>
      <c r="BN38" s="747"/>
      <c r="BO38" s="747"/>
      <c r="BP38" s="747"/>
      <c r="BQ38" s="747"/>
      <c r="BR38" s="747"/>
      <c r="BS38" s="747"/>
      <c r="BT38" s="747"/>
      <c r="BU38" s="747"/>
      <c r="BV38" s="163"/>
      <c r="BW38" s="746">
        <f t="shared" si="2"/>
        <v>13</v>
      </c>
      <c r="BX38" s="746"/>
      <c r="BY38" s="747" t="str">
        <f>IF('各会計、関係団体の財政状況及び健全化判断比率'!B72="","",'各会計、関係団体の財政状況及び健全化判断比率'!B72)</f>
        <v>土岐川防災ダム一部事務組合</v>
      </c>
      <c r="BZ38" s="747"/>
      <c r="CA38" s="747"/>
      <c r="CB38" s="747"/>
      <c r="CC38" s="747"/>
      <c r="CD38" s="747"/>
      <c r="CE38" s="747"/>
      <c r="CF38" s="747"/>
      <c r="CG38" s="747"/>
      <c r="CH38" s="747"/>
      <c r="CI38" s="747"/>
      <c r="CJ38" s="747"/>
      <c r="CK38" s="747"/>
      <c r="CL38" s="747"/>
      <c r="CM38" s="747"/>
      <c r="CN38" s="163"/>
      <c r="CO38" s="746">
        <f t="shared" si="3"/>
        <v>18</v>
      </c>
      <c r="CP38" s="746"/>
      <c r="CQ38" s="747" t="str">
        <f>IF('各会計、関係団体の財政状況及び健全化判断比率'!BS11="","",'各会計、関係団体の財政状況及び健全化判断比率'!BS11)</f>
        <v>中山道広重美術館</v>
      </c>
      <c r="CR38" s="747"/>
      <c r="CS38" s="747"/>
      <c r="CT38" s="747"/>
      <c r="CU38" s="747"/>
      <c r="CV38" s="747"/>
      <c r="CW38" s="747"/>
      <c r="CX38" s="747"/>
      <c r="CY38" s="747"/>
      <c r="CZ38" s="747"/>
      <c r="DA38" s="747"/>
      <c r="DB38" s="747"/>
      <c r="DC38" s="747"/>
      <c r="DD38" s="747"/>
      <c r="DE38" s="747"/>
      <c r="DG38" s="744" t="str">
        <f>IF('各会計、関係団体の財政状況及び健全化判断比率'!BR11="","",'各会計、関係団体の財政状況及び健全化判断比率'!BR11)</f>
        <v/>
      </c>
      <c r="DH38" s="744"/>
      <c r="DI38" s="168"/>
    </row>
    <row r="39" spans="1:113" ht="32.25" customHeight="1" x14ac:dyDescent="0.15">
      <c r="A39" s="163"/>
      <c r="B39" s="190"/>
      <c r="C39" s="746" t="str">
        <f t="shared" si="5"/>
        <v/>
      </c>
      <c r="D39" s="746"/>
      <c r="E39" s="747" t="str">
        <f>IF('各会計、関係団体の財政状況及び健全化判断比率'!B12="","",'各会計、関係団体の財政状況及び健全化判断比率'!B12)</f>
        <v/>
      </c>
      <c r="F39" s="747"/>
      <c r="G39" s="747"/>
      <c r="H39" s="747"/>
      <c r="I39" s="747"/>
      <c r="J39" s="747"/>
      <c r="K39" s="747"/>
      <c r="L39" s="747"/>
      <c r="M39" s="747"/>
      <c r="N39" s="747"/>
      <c r="O39" s="747"/>
      <c r="P39" s="747"/>
      <c r="Q39" s="747"/>
      <c r="R39" s="747"/>
      <c r="S39" s="747"/>
      <c r="T39" s="163"/>
      <c r="U39" s="746" t="str">
        <f t="shared" si="4"/>
        <v/>
      </c>
      <c r="V39" s="746"/>
      <c r="W39" s="747"/>
      <c r="X39" s="747"/>
      <c r="Y39" s="747"/>
      <c r="Z39" s="747"/>
      <c r="AA39" s="747"/>
      <c r="AB39" s="747"/>
      <c r="AC39" s="747"/>
      <c r="AD39" s="747"/>
      <c r="AE39" s="747"/>
      <c r="AF39" s="747"/>
      <c r="AG39" s="747"/>
      <c r="AH39" s="747"/>
      <c r="AI39" s="747"/>
      <c r="AJ39" s="747"/>
      <c r="AK39" s="747"/>
      <c r="AL39" s="163"/>
      <c r="AM39" s="746" t="str">
        <f t="shared" si="0"/>
        <v/>
      </c>
      <c r="AN39" s="746"/>
      <c r="AO39" s="747"/>
      <c r="AP39" s="747"/>
      <c r="AQ39" s="747"/>
      <c r="AR39" s="747"/>
      <c r="AS39" s="747"/>
      <c r="AT39" s="747"/>
      <c r="AU39" s="747"/>
      <c r="AV39" s="747"/>
      <c r="AW39" s="747"/>
      <c r="AX39" s="747"/>
      <c r="AY39" s="747"/>
      <c r="AZ39" s="747"/>
      <c r="BA39" s="747"/>
      <c r="BB39" s="747"/>
      <c r="BC39" s="747"/>
      <c r="BD39" s="163"/>
      <c r="BE39" s="746" t="str">
        <f t="shared" si="1"/>
        <v/>
      </c>
      <c r="BF39" s="746"/>
      <c r="BG39" s="747"/>
      <c r="BH39" s="747"/>
      <c r="BI39" s="747"/>
      <c r="BJ39" s="747"/>
      <c r="BK39" s="747"/>
      <c r="BL39" s="747"/>
      <c r="BM39" s="747"/>
      <c r="BN39" s="747"/>
      <c r="BO39" s="747"/>
      <c r="BP39" s="747"/>
      <c r="BQ39" s="747"/>
      <c r="BR39" s="747"/>
      <c r="BS39" s="747"/>
      <c r="BT39" s="747"/>
      <c r="BU39" s="747"/>
      <c r="BV39" s="163"/>
      <c r="BW39" s="746" t="str">
        <f t="shared" si="2"/>
        <v/>
      </c>
      <c r="BX39" s="746"/>
      <c r="BY39" s="747" t="str">
        <f>IF('各会計、関係団体の財政状況及び健全化判断比率'!B73="","",'各会計、関係団体の財政状況及び健全化判断比率'!B73)</f>
        <v/>
      </c>
      <c r="BZ39" s="747"/>
      <c r="CA39" s="747"/>
      <c r="CB39" s="747"/>
      <c r="CC39" s="747"/>
      <c r="CD39" s="747"/>
      <c r="CE39" s="747"/>
      <c r="CF39" s="747"/>
      <c r="CG39" s="747"/>
      <c r="CH39" s="747"/>
      <c r="CI39" s="747"/>
      <c r="CJ39" s="747"/>
      <c r="CK39" s="747"/>
      <c r="CL39" s="747"/>
      <c r="CM39" s="747"/>
      <c r="CN39" s="163"/>
      <c r="CO39" s="746">
        <f t="shared" si="3"/>
        <v>19</v>
      </c>
      <c r="CP39" s="746"/>
      <c r="CQ39" s="747" t="str">
        <f>IF('各会計、関係団体の財政状況及び健全化判断比率'!BS12="","",'各会計、関係団体の財政状況及び健全化判断比率'!BS12)</f>
        <v>恵那市土地開発公社</v>
      </c>
      <c r="CR39" s="747"/>
      <c r="CS39" s="747"/>
      <c r="CT39" s="747"/>
      <c r="CU39" s="747"/>
      <c r="CV39" s="747"/>
      <c r="CW39" s="747"/>
      <c r="CX39" s="747"/>
      <c r="CY39" s="747"/>
      <c r="CZ39" s="747"/>
      <c r="DA39" s="747"/>
      <c r="DB39" s="747"/>
      <c r="DC39" s="747"/>
      <c r="DD39" s="747"/>
      <c r="DE39" s="747"/>
      <c r="DG39" s="744" t="str">
        <f>IF('各会計、関係団体の財政状況及び健全化判断比率'!BR12="","",'各会計、関係団体の財政状況及び健全化判断比率'!BR12)</f>
        <v/>
      </c>
      <c r="DH39" s="744"/>
      <c r="DI39" s="168"/>
    </row>
    <row r="40" spans="1:113" ht="32.25" customHeight="1" x14ac:dyDescent="0.15">
      <c r="A40" s="163"/>
      <c r="B40" s="190"/>
      <c r="C40" s="746" t="str">
        <f t="shared" si="5"/>
        <v/>
      </c>
      <c r="D40" s="746"/>
      <c r="E40" s="747" t="str">
        <f>IF('各会計、関係団体の財政状況及び健全化判断比率'!B13="","",'各会計、関係団体の財政状況及び健全化判断比率'!B13)</f>
        <v/>
      </c>
      <c r="F40" s="747"/>
      <c r="G40" s="747"/>
      <c r="H40" s="747"/>
      <c r="I40" s="747"/>
      <c r="J40" s="747"/>
      <c r="K40" s="747"/>
      <c r="L40" s="747"/>
      <c r="M40" s="747"/>
      <c r="N40" s="747"/>
      <c r="O40" s="747"/>
      <c r="P40" s="747"/>
      <c r="Q40" s="747"/>
      <c r="R40" s="747"/>
      <c r="S40" s="747"/>
      <c r="T40" s="163"/>
      <c r="U40" s="746" t="str">
        <f t="shared" si="4"/>
        <v/>
      </c>
      <c r="V40" s="746"/>
      <c r="W40" s="747"/>
      <c r="X40" s="747"/>
      <c r="Y40" s="747"/>
      <c r="Z40" s="747"/>
      <c r="AA40" s="747"/>
      <c r="AB40" s="747"/>
      <c r="AC40" s="747"/>
      <c r="AD40" s="747"/>
      <c r="AE40" s="747"/>
      <c r="AF40" s="747"/>
      <c r="AG40" s="747"/>
      <c r="AH40" s="747"/>
      <c r="AI40" s="747"/>
      <c r="AJ40" s="747"/>
      <c r="AK40" s="747"/>
      <c r="AL40" s="163"/>
      <c r="AM40" s="746" t="str">
        <f t="shared" si="0"/>
        <v/>
      </c>
      <c r="AN40" s="746"/>
      <c r="AO40" s="747"/>
      <c r="AP40" s="747"/>
      <c r="AQ40" s="747"/>
      <c r="AR40" s="747"/>
      <c r="AS40" s="747"/>
      <c r="AT40" s="747"/>
      <c r="AU40" s="747"/>
      <c r="AV40" s="747"/>
      <c r="AW40" s="747"/>
      <c r="AX40" s="747"/>
      <c r="AY40" s="747"/>
      <c r="AZ40" s="747"/>
      <c r="BA40" s="747"/>
      <c r="BB40" s="747"/>
      <c r="BC40" s="747"/>
      <c r="BD40" s="163"/>
      <c r="BE40" s="746" t="str">
        <f t="shared" si="1"/>
        <v/>
      </c>
      <c r="BF40" s="746"/>
      <c r="BG40" s="747"/>
      <c r="BH40" s="747"/>
      <c r="BI40" s="747"/>
      <c r="BJ40" s="747"/>
      <c r="BK40" s="747"/>
      <c r="BL40" s="747"/>
      <c r="BM40" s="747"/>
      <c r="BN40" s="747"/>
      <c r="BO40" s="747"/>
      <c r="BP40" s="747"/>
      <c r="BQ40" s="747"/>
      <c r="BR40" s="747"/>
      <c r="BS40" s="747"/>
      <c r="BT40" s="747"/>
      <c r="BU40" s="747"/>
      <c r="BV40" s="163"/>
      <c r="BW40" s="746" t="str">
        <f t="shared" si="2"/>
        <v/>
      </c>
      <c r="BX40" s="746"/>
      <c r="BY40" s="747" t="str">
        <f>IF('各会計、関係団体の財政状況及び健全化判断比率'!B74="","",'各会計、関係団体の財政状況及び健全化判断比率'!B74)</f>
        <v/>
      </c>
      <c r="BZ40" s="747"/>
      <c r="CA40" s="747"/>
      <c r="CB40" s="747"/>
      <c r="CC40" s="747"/>
      <c r="CD40" s="747"/>
      <c r="CE40" s="747"/>
      <c r="CF40" s="747"/>
      <c r="CG40" s="747"/>
      <c r="CH40" s="747"/>
      <c r="CI40" s="747"/>
      <c r="CJ40" s="747"/>
      <c r="CK40" s="747"/>
      <c r="CL40" s="747"/>
      <c r="CM40" s="747"/>
      <c r="CN40" s="163"/>
      <c r="CO40" s="746">
        <f t="shared" si="3"/>
        <v>20</v>
      </c>
      <c r="CP40" s="746"/>
      <c r="CQ40" s="747" t="str">
        <f>IF('各会計、関係団体の財政状況及び健全化判断比率'!BS13="","",'各会計、関係団体の財政状況及び健全化判断比率'!BS13)</f>
        <v>日本大正村</v>
      </c>
      <c r="CR40" s="747"/>
      <c r="CS40" s="747"/>
      <c r="CT40" s="747"/>
      <c r="CU40" s="747"/>
      <c r="CV40" s="747"/>
      <c r="CW40" s="747"/>
      <c r="CX40" s="747"/>
      <c r="CY40" s="747"/>
      <c r="CZ40" s="747"/>
      <c r="DA40" s="747"/>
      <c r="DB40" s="747"/>
      <c r="DC40" s="747"/>
      <c r="DD40" s="747"/>
      <c r="DE40" s="747"/>
      <c r="DG40" s="744" t="str">
        <f>IF('各会計、関係団体の財政状況及び健全化判断比率'!BR13="","",'各会計、関係団体の財政状況及び健全化判断比率'!BR13)</f>
        <v/>
      </c>
      <c r="DH40" s="744"/>
      <c r="DI40" s="168"/>
    </row>
    <row r="41" spans="1:113" ht="32.25" customHeight="1" x14ac:dyDescent="0.15">
      <c r="A41" s="163"/>
      <c r="B41" s="190"/>
      <c r="C41" s="746" t="str">
        <f t="shared" si="5"/>
        <v/>
      </c>
      <c r="D41" s="746"/>
      <c r="E41" s="747" t="str">
        <f>IF('各会計、関係団体の財政状況及び健全化判断比率'!B14="","",'各会計、関係団体の財政状況及び健全化判断比率'!B14)</f>
        <v/>
      </c>
      <c r="F41" s="747"/>
      <c r="G41" s="747"/>
      <c r="H41" s="747"/>
      <c r="I41" s="747"/>
      <c r="J41" s="747"/>
      <c r="K41" s="747"/>
      <c r="L41" s="747"/>
      <c r="M41" s="747"/>
      <c r="N41" s="747"/>
      <c r="O41" s="747"/>
      <c r="P41" s="747"/>
      <c r="Q41" s="747"/>
      <c r="R41" s="747"/>
      <c r="S41" s="747"/>
      <c r="T41" s="163"/>
      <c r="U41" s="746" t="str">
        <f t="shared" si="4"/>
        <v/>
      </c>
      <c r="V41" s="746"/>
      <c r="W41" s="747"/>
      <c r="X41" s="747"/>
      <c r="Y41" s="747"/>
      <c r="Z41" s="747"/>
      <c r="AA41" s="747"/>
      <c r="AB41" s="747"/>
      <c r="AC41" s="747"/>
      <c r="AD41" s="747"/>
      <c r="AE41" s="747"/>
      <c r="AF41" s="747"/>
      <c r="AG41" s="747"/>
      <c r="AH41" s="747"/>
      <c r="AI41" s="747"/>
      <c r="AJ41" s="747"/>
      <c r="AK41" s="747"/>
      <c r="AL41" s="163"/>
      <c r="AM41" s="746" t="str">
        <f t="shared" si="0"/>
        <v/>
      </c>
      <c r="AN41" s="746"/>
      <c r="AO41" s="747"/>
      <c r="AP41" s="747"/>
      <c r="AQ41" s="747"/>
      <c r="AR41" s="747"/>
      <c r="AS41" s="747"/>
      <c r="AT41" s="747"/>
      <c r="AU41" s="747"/>
      <c r="AV41" s="747"/>
      <c r="AW41" s="747"/>
      <c r="AX41" s="747"/>
      <c r="AY41" s="747"/>
      <c r="AZ41" s="747"/>
      <c r="BA41" s="747"/>
      <c r="BB41" s="747"/>
      <c r="BC41" s="747"/>
      <c r="BD41" s="163"/>
      <c r="BE41" s="746" t="str">
        <f t="shared" si="1"/>
        <v/>
      </c>
      <c r="BF41" s="746"/>
      <c r="BG41" s="747"/>
      <c r="BH41" s="747"/>
      <c r="BI41" s="747"/>
      <c r="BJ41" s="747"/>
      <c r="BK41" s="747"/>
      <c r="BL41" s="747"/>
      <c r="BM41" s="747"/>
      <c r="BN41" s="747"/>
      <c r="BO41" s="747"/>
      <c r="BP41" s="747"/>
      <c r="BQ41" s="747"/>
      <c r="BR41" s="747"/>
      <c r="BS41" s="747"/>
      <c r="BT41" s="747"/>
      <c r="BU41" s="747"/>
      <c r="BV41" s="163"/>
      <c r="BW41" s="746" t="str">
        <f t="shared" si="2"/>
        <v/>
      </c>
      <c r="BX41" s="746"/>
      <c r="BY41" s="747" t="str">
        <f>IF('各会計、関係団体の財政状況及び健全化判断比率'!B75="","",'各会計、関係団体の財政状況及び健全化判断比率'!B75)</f>
        <v/>
      </c>
      <c r="BZ41" s="747"/>
      <c r="CA41" s="747"/>
      <c r="CB41" s="747"/>
      <c r="CC41" s="747"/>
      <c r="CD41" s="747"/>
      <c r="CE41" s="747"/>
      <c r="CF41" s="747"/>
      <c r="CG41" s="747"/>
      <c r="CH41" s="747"/>
      <c r="CI41" s="747"/>
      <c r="CJ41" s="747"/>
      <c r="CK41" s="747"/>
      <c r="CL41" s="747"/>
      <c r="CM41" s="747"/>
      <c r="CN41" s="163"/>
      <c r="CO41" s="746">
        <f t="shared" si="3"/>
        <v>21</v>
      </c>
      <c r="CP41" s="746"/>
      <c r="CQ41" s="747" t="str">
        <f>IF('各会計、関係団体の財政状況及び健全化判断比率'!BS14="","",'各会計、関係団体の財政状況及び健全化判断比率'!BS14)</f>
        <v>大正ロマン</v>
      </c>
      <c r="CR41" s="747"/>
      <c r="CS41" s="747"/>
      <c r="CT41" s="747"/>
      <c r="CU41" s="747"/>
      <c r="CV41" s="747"/>
      <c r="CW41" s="747"/>
      <c r="CX41" s="747"/>
      <c r="CY41" s="747"/>
      <c r="CZ41" s="747"/>
      <c r="DA41" s="747"/>
      <c r="DB41" s="747"/>
      <c r="DC41" s="747"/>
      <c r="DD41" s="747"/>
      <c r="DE41" s="747"/>
      <c r="DG41" s="744" t="str">
        <f>IF('各会計、関係団体の財政状況及び健全化判断比率'!BR14="","",'各会計、関係団体の財政状況及び健全化判断比率'!BR14)</f>
        <v/>
      </c>
      <c r="DH41" s="744"/>
      <c r="DI41" s="168"/>
    </row>
    <row r="42" spans="1:113" ht="32.25" customHeight="1" x14ac:dyDescent="0.15">
      <c r="B42" s="190"/>
      <c r="C42" s="746" t="str">
        <f t="shared" si="5"/>
        <v/>
      </c>
      <c r="D42" s="746"/>
      <c r="E42" s="747" t="str">
        <f>IF('各会計、関係団体の財政状況及び健全化判断比率'!B15="","",'各会計、関係団体の財政状況及び健全化判断比率'!B15)</f>
        <v/>
      </c>
      <c r="F42" s="747"/>
      <c r="G42" s="747"/>
      <c r="H42" s="747"/>
      <c r="I42" s="747"/>
      <c r="J42" s="747"/>
      <c r="K42" s="747"/>
      <c r="L42" s="747"/>
      <c r="M42" s="747"/>
      <c r="N42" s="747"/>
      <c r="O42" s="747"/>
      <c r="P42" s="747"/>
      <c r="Q42" s="747"/>
      <c r="R42" s="747"/>
      <c r="S42" s="747"/>
      <c r="T42" s="163"/>
      <c r="U42" s="746" t="str">
        <f t="shared" si="4"/>
        <v/>
      </c>
      <c r="V42" s="746"/>
      <c r="W42" s="747"/>
      <c r="X42" s="747"/>
      <c r="Y42" s="747"/>
      <c r="Z42" s="747"/>
      <c r="AA42" s="747"/>
      <c r="AB42" s="747"/>
      <c r="AC42" s="747"/>
      <c r="AD42" s="747"/>
      <c r="AE42" s="747"/>
      <c r="AF42" s="747"/>
      <c r="AG42" s="747"/>
      <c r="AH42" s="747"/>
      <c r="AI42" s="747"/>
      <c r="AJ42" s="747"/>
      <c r="AK42" s="747"/>
      <c r="AL42" s="163"/>
      <c r="AM42" s="746" t="str">
        <f t="shared" si="0"/>
        <v/>
      </c>
      <c r="AN42" s="746"/>
      <c r="AO42" s="747"/>
      <c r="AP42" s="747"/>
      <c r="AQ42" s="747"/>
      <c r="AR42" s="747"/>
      <c r="AS42" s="747"/>
      <c r="AT42" s="747"/>
      <c r="AU42" s="747"/>
      <c r="AV42" s="747"/>
      <c r="AW42" s="747"/>
      <c r="AX42" s="747"/>
      <c r="AY42" s="747"/>
      <c r="AZ42" s="747"/>
      <c r="BA42" s="747"/>
      <c r="BB42" s="747"/>
      <c r="BC42" s="747"/>
      <c r="BD42" s="163"/>
      <c r="BE42" s="746" t="str">
        <f t="shared" si="1"/>
        <v/>
      </c>
      <c r="BF42" s="746"/>
      <c r="BG42" s="747"/>
      <c r="BH42" s="747"/>
      <c r="BI42" s="747"/>
      <c r="BJ42" s="747"/>
      <c r="BK42" s="747"/>
      <c r="BL42" s="747"/>
      <c r="BM42" s="747"/>
      <c r="BN42" s="747"/>
      <c r="BO42" s="747"/>
      <c r="BP42" s="747"/>
      <c r="BQ42" s="747"/>
      <c r="BR42" s="747"/>
      <c r="BS42" s="747"/>
      <c r="BT42" s="747"/>
      <c r="BU42" s="747"/>
      <c r="BV42" s="163"/>
      <c r="BW42" s="746" t="str">
        <f t="shared" si="2"/>
        <v/>
      </c>
      <c r="BX42" s="746"/>
      <c r="BY42" s="747" t="str">
        <f>IF('各会計、関係団体の財政状況及び健全化判断比率'!B76="","",'各会計、関係団体の財政状況及び健全化判断比率'!B76)</f>
        <v/>
      </c>
      <c r="BZ42" s="747"/>
      <c r="CA42" s="747"/>
      <c r="CB42" s="747"/>
      <c r="CC42" s="747"/>
      <c r="CD42" s="747"/>
      <c r="CE42" s="747"/>
      <c r="CF42" s="747"/>
      <c r="CG42" s="747"/>
      <c r="CH42" s="747"/>
      <c r="CI42" s="747"/>
      <c r="CJ42" s="747"/>
      <c r="CK42" s="747"/>
      <c r="CL42" s="747"/>
      <c r="CM42" s="747"/>
      <c r="CN42" s="163"/>
      <c r="CO42" s="746">
        <f t="shared" si="3"/>
        <v>22</v>
      </c>
      <c r="CP42" s="746"/>
      <c r="CQ42" s="747" t="str">
        <f>IF('各会計、関係団体の財政状況及び健全化判断比率'!BS15="","",'各会計、関係団体の財政状況及び健全化判断比率'!BS15)</f>
        <v>くしはらの里</v>
      </c>
      <c r="CR42" s="747"/>
      <c r="CS42" s="747"/>
      <c r="CT42" s="747"/>
      <c r="CU42" s="747"/>
      <c r="CV42" s="747"/>
      <c r="CW42" s="747"/>
      <c r="CX42" s="747"/>
      <c r="CY42" s="747"/>
      <c r="CZ42" s="747"/>
      <c r="DA42" s="747"/>
      <c r="DB42" s="747"/>
      <c r="DC42" s="747"/>
      <c r="DD42" s="747"/>
      <c r="DE42" s="747"/>
      <c r="DG42" s="744" t="str">
        <f>IF('各会計、関係団体の財政状況及び健全化判断比率'!BR15="","",'各会計、関係団体の財政状況及び健全化判断比率'!BR15)</f>
        <v/>
      </c>
      <c r="DH42" s="744"/>
      <c r="DI42" s="168"/>
    </row>
    <row r="43" spans="1:113" ht="32.25" customHeight="1" x14ac:dyDescent="0.15">
      <c r="B43" s="190"/>
      <c r="C43" s="746" t="str">
        <f t="shared" si="5"/>
        <v/>
      </c>
      <c r="D43" s="746"/>
      <c r="E43" s="747" t="str">
        <f>IF('各会計、関係団体の財政状況及び健全化判断比率'!B16="","",'各会計、関係団体の財政状況及び健全化判断比率'!B16)</f>
        <v/>
      </c>
      <c r="F43" s="747"/>
      <c r="G43" s="747"/>
      <c r="H43" s="747"/>
      <c r="I43" s="747"/>
      <c r="J43" s="747"/>
      <c r="K43" s="747"/>
      <c r="L43" s="747"/>
      <c r="M43" s="747"/>
      <c r="N43" s="747"/>
      <c r="O43" s="747"/>
      <c r="P43" s="747"/>
      <c r="Q43" s="747"/>
      <c r="R43" s="747"/>
      <c r="S43" s="747"/>
      <c r="T43" s="163"/>
      <c r="U43" s="746" t="str">
        <f t="shared" si="4"/>
        <v/>
      </c>
      <c r="V43" s="746"/>
      <c r="W43" s="747"/>
      <c r="X43" s="747"/>
      <c r="Y43" s="747"/>
      <c r="Z43" s="747"/>
      <c r="AA43" s="747"/>
      <c r="AB43" s="747"/>
      <c r="AC43" s="747"/>
      <c r="AD43" s="747"/>
      <c r="AE43" s="747"/>
      <c r="AF43" s="747"/>
      <c r="AG43" s="747"/>
      <c r="AH43" s="747"/>
      <c r="AI43" s="747"/>
      <c r="AJ43" s="747"/>
      <c r="AK43" s="747"/>
      <c r="AL43" s="163"/>
      <c r="AM43" s="746" t="str">
        <f t="shared" si="0"/>
        <v/>
      </c>
      <c r="AN43" s="746"/>
      <c r="AO43" s="747"/>
      <c r="AP43" s="747"/>
      <c r="AQ43" s="747"/>
      <c r="AR43" s="747"/>
      <c r="AS43" s="747"/>
      <c r="AT43" s="747"/>
      <c r="AU43" s="747"/>
      <c r="AV43" s="747"/>
      <c r="AW43" s="747"/>
      <c r="AX43" s="747"/>
      <c r="AY43" s="747"/>
      <c r="AZ43" s="747"/>
      <c r="BA43" s="747"/>
      <c r="BB43" s="747"/>
      <c r="BC43" s="747"/>
      <c r="BD43" s="163"/>
      <c r="BE43" s="746" t="str">
        <f t="shared" si="1"/>
        <v/>
      </c>
      <c r="BF43" s="746"/>
      <c r="BG43" s="747"/>
      <c r="BH43" s="747"/>
      <c r="BI43" s="747"/>
      <c r="BJ43" s="747"/>
      <c r="BK43" s="747"/>
      <c r="BL43" s="747"/>
      <c r="BM43" s="747"/>
      <c r="BN43" s="747"/>
      <c r="BO43" s="747"/>
      <c r="BP43" s="747"/>
      <c r="BQ43" s="747"/>
      <c r="BR43" s="747"/>
      <c r="BS43" s="747"/>
      <c r="BT43" s="747"/>
      <c r="BU43" s="747"/>
      <c r="BV43" s="163"/>
      <c r="BW43" s="746" t="str">
        <f t="shared" si="2"/>
        <v/>
      </c>
      <c r="BX43" s="746"/>
      <c r="BY43" s="747" t="str">
        <f>IF('各会計、関係団体の財政状況及び健全化判断比率'!B77="","",'各会計、関係団体の財政状況及び健全化判断比率'!B77)</f>
        <v/>
      </c>
      <c r="BZ43" s="747"/>
      <c r="CA43" s="747"/>
      <c r="CB43" s="747"/>
      <c r="CC43" s="747"/>
      <c r="CD43" s="747"/>
      <c r="CE43" s="747"/>
      <c r="CF43" s="747"/>
      <c r="CG43" s="747"/>
      <c r="CH43" s="747"/>
      <c r="CI43" s="747"/>
      <c r="CJ43" s="747"/>
      <c r="CK43" s="747"/>
      <c r="CL43" s="747"/>
      <c r="CM43" s="747"/>
      <c r="CN43" s="163"/>
      <c r="CO43" s="746">
        <f t="shared" si="3"/>
        <v>23</v>
      </c>
      <c r="CP43" s="746"/>
      <c r="CQ43" s="747" t="str">
        <f>IF('各会計、関係団体の財政状況及び健全化判断比率'!BS16="","",'各会計、関係団体の財政状況及び健全化判断比率'!BS16)</f>
        <v>ジバスクラム恵那</v>
      </c>
      <c r="CR43" s="747"/>
      <c r="CS43" s="747"/>
      <c r="CT43" s="747"/>
      <c r="CU43" s="747"/>
      <c r="CV43" s="747"/>
      <c r="CW43" s="747"/>
      <c r="CX43" s="747"/>
      <c r="CY43" s="747"/>
      <c r="CZ43" s="747"/>
      <c r="DA43" s="747"/>
      <c r="DB43" s="747"/>
      <c r="DC43" s="747"/>
      <c r="DD43" s="747"/>
      <c r="DE43" s="747"/>
      <c r="DG43" s="744" t="str">
        <f>IF('各会計、関係団体の財政状況及び健全化判断比率'!BR16="","",'各会計、関係団体の財政状況及び健全化判断比率'!BR16)</f>
        <v/>
      </c>
      <c r="DH43" s="744"/>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743" t="s">
        <v>194</v>
      </c>
      <c r="F46" s="743"/>
      <c r="G46" s="743"/>
      <c r="H46" s="743"/>
      <c r="I46" s="743"/>
      <c r="J46" s="743"/>
      <c r="K46" s="743"/>
      <c r="L46" s="743"/>
      <c r="M46" s="743"/>
      <c r="N46" s="743"/>
      <c r="O46" s="743"/>
      <c r="P46" s="743"/>
      <c r="Q46" s="743"/>
      <c r="R46" s="743"/>
      <c r="S46" s="743"/>
      <c r="T46" s="743"/>
      <c r="U46" s="743"/>
      <c r="V46" s="743"/>
      <c r="W46" s="743"/>
      <c r="X46" s="743"/>
      <c r="Y46" s="743"/>
      <c r="Z46" s="743"/>
      <c r="AA46" s="743"/>
      <c r="AB46" s="743"/>
      <c r="AC46" s="743"/>
      <c r="AD46" s="743"/>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3"/>
      <c r="BC46" s="743"/>
      <c r="BD46" s="743"/>
      <c r="BE46" s="743"/>
      <c r="BF46" s="743"/>
      <c r="BG46" s="743"/>
      <c r="BH46" s="743"/>
      <c r="BI46" s="743"/>
      <c r="BJ46" s="743"/>
      <c r="BK46" s="743"/>
      <c r="BL46" s="743"/>
      <c r="BM46" s="743"/>
      <c r="BN46" s="743"/>
      <c r="BO46" s="743"/>
      <c r="BP46" s="743"/>
      <c r="BQ46" s="743"/>
      <c r="BR46" s="743"/>
      <c r="BS46" s="743"/>
      <c r="BT46" s="743"/>
      <c r="BU46" s="743"/>
      <c r="BV46" s="743"/>
      <c r="BW46" s="743"/>
      <c r="BX46" s="743"/>
      <c r="BY46" s="743"/>
      <c r="BZ46" s="743"/>
      <c r="CA46" s="743"/>
      <c r="CB46" s="743"/>
      <c r="CC46" s="743"/>
      <c r="CD46" s="743"/>
      <c r="CE46" s="743"/>
      <c r="CF46" s="743"/>
      <c r="CG46" s="743"/>
      <c r="CH46" s="743"/>
      <c r="CI46" s="743"/>
      <c r="CJ46" s="743"/>
      <c r="CK46" s="743"/>
      <c r="CL46" s="743"/>
      <c r="CM46" s="743"/>
      <c r="CN46" s="743"/>
      <c r="CO46" s="743"/>
      <c r="CP46" s="743"/>
      <c r="CQ46" s="743"/>
      <c r="CR46" s="743"/>
      <c r="CS46" s="743"/>
      <c r="CT46" s="743"/>
      <c r="CU46" s="743"/>
      <c r="CV46" s="743"/>
      <c r="CW46" s="743"/>
      <c r="CX46" s="743"/>
      <c r="CY46" s="743"/>
      <c r="CZ46" s="743"/>
      <c r="DA46" s="743"/>
      <c r="DB46" s="743"/>
      <c r="DC46" s="743"/>
      <c r="DD46" s="743"/>
      <c r="DE46" s="743"/>
      <c r="DF46" s="743"/>
      <c r="DG46" s="743"/>
      <c r="DH46" s="743"/>
      <c r="DI46" s="743"/>
    </row>
    <row r="47" spans="1:113" x14ac:dyDescent="0.15">
      <c r="E47" s="743" t="s">
        <v>195</v>
      </c>
      <c r="F47" s="743"/>
      <c r="G47" s="743"/>
      <c r="H47" s="743"/>
      <c r="I47" s="743"/>
      <c r="J47" s="743"/>
      <c r="K47" s="743"/>
      <c r="L47" s="743"/>
      <c r="M47" s="743"/>
      <c r="N47" s="743"/>
      <c r="O47" s="743"/>
      <c r="P47" s="743"/>
      <c r="Q47" s="743"/>
      <c r="R47" s="743"/>
      <c r="S47" s="743"/>
      <c r="T47" s="743"/>
      <c r="U47" s="743"/>
      <c r="V47" s="743"/>
      <c r="W47" s="743"/>
      <c r="X47" s="743"/>
      <c r="Y47" s="743"/>
      <c r="Z47" s="743"/>
      <c r="AA47" s="743"/>
      <c r="AB47" s="743"/>
      <c r="AC47" s="743"/>
      <c r="AD47" s="743"/>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3"/>
      <c r="BC47" s="743"/>
      <c r="BD47" s="743"/>
      <c r="BE47" s="743"/>
      <c r="BF47" s="743"/>
      <c r="BG47" s="743"/>
      <c r="BH47" s="743"/>
      <c r="BI47" s="743"/>
      <c r="BJ47" s="743"/>
      <c r="BK47" s="743"/>
      <c r="BL47" s="743"/>
      <c r="BM47" s="743"/>
      <c r="BN47" s="743"/>
      <c r="BO47" s="743"/>
      <c r="BP47" s="743"/>
      <c r="BQ47" s="743"/>
      <c r="BR47" s="743"/>
      <c r="BS47" s="743"/>
      <c r="BT47" s="743"/>
      <c r="BU47" s="743"/>
      <c r="BV47" s="743"/>
      <c r="BW47" s="743"/>
      <c r="BX47" s="743"/>
      <c r="BY47" s="743"/>
      <c r="BZ47" s="743"/>
      <c r="CA47" s="743"/>
      <c r="CB47" s="743"/>
      <c r="CC47" s="743"/>
      <c r="CD47" s="743"/>
      <c r="CE47" s="743"/>
      <c r="CF47" s="743"/>
      <c r="CG47" s="743"/>
      <c r="CH47" s="743"/>
      <c r="CI47" s="743"/>
      <c r="CJ47" s="743"/>
      <c r="CK47" s="743"/>
      <c r="CL47" s="743"/>
      <c r="CM47" s="743"/>
      <c r="CN47" s="743"/>
      <c r="CO47" s="743"/>
      <c r="CP47" s="743"/>
      <c r="CQ47" s="743"/>
      <c r="CR47" s="743"/>
      <c r="CS47" s="743"/>
      <c r="CT47" s="743"/>
      <c r="CU47" s="743"/>
      <c r="CV47" s="743"/>
      <c r="CW47" s="743"/>
      <c r="CX47" s="743"/>
      <c r="CY47" s="743"/>
      <c r="CZ47" s="743"/>
      <c r="DA47" s="743"/>
      <c r="DB47" s="743"/>
      <c r="DC47" s="743"/>
      <c r="DD47" s="743"/>
      <c r="DE47" s="743"/>
      <c r="DF47" s="743"/>
      <c r="DG47" s="743"/>
      <c r="DH47" s="743"/>
      <c r="DI47" s="743"/>
    </row>
    <row r="48" spans="1:113" x14ac:dyDescent="0.15">
      <c r="E48" s="743" t="s">
        <v>196</v>
      </c>
      <c r="F48" s="743"/>
      <c r="G48" s="743"/>
      <c r="H48" s="743"/>
      <c r="I48" s="743"/>
      <c r="J48" s="743"/>
      <c r="K48" s="743"/>
      <c r="L48" s="743"/>
      <c r="M48" s="743"/>
      <c r="N48" s="743"/>
      <c r="O48" s="743"/>
      <c r="P48" s="743"/>
      <c r="Q48" s="743"/>
      <c r="R48" s="743"/>
      <c r="S48" s="743"/>
      <c r="T48" s="743"/>
      <c r="U48" s="743"/>
      <c r="V48" s="743"/>
      <c r="W48" s="743"/>
      <c r="X48" s="743"/>
      <c r="Y48" s="743"/>
      <c r="Z48" s="743"/>
      <c r="AA48" s="743"/>
      <c r="AB48" s="743"/>
      <c r="AC48" s="743"/>
      <c r="AD48" s="743"/>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3"/>
      <c r="BC48" s="743"/>
      <c r="BD48" s="743"/>
      <c r="BE48" s="743"/>
      <c r="BF48" s="743"/>
      <c r="BG48" s="743"/>
      <c r="BH48" s="743"/>
      <c r="BI48" s="743"/>
      <c r="BJ48" s="743"/>
      <c r="BK48" s="743"/>
      <c r="BL48" s="743"/>
      <c r="BM48" s="743"/>
      <c r="BN48" s="743"/>
      <c r="BO48" s="743"/>
      <c r="BP48" s="743"/>
      <c r="BQ48" s="743"/>
      <c r="BR48" s="743"/>
      <c r="BS48" s="743"/>
      <c r="BT48" s="743"/>
      <c r="BU48" s="743"/>
      <c r="BV48" s="743"/>
      <c r="BW48" s="743"/>
      <c r="BX48" s="743"/>
      <c r="BY48" s="743"/>
      <c r="BZ48" s="743"/>
      <c r="CA48" s="743"/>
      <c r="CB48" s="743"/>
      <c r="CC48" s="743"/>
      <c r="CD48" s="743"/>
      <c r="CE48" s="743"/>
      <c r="CF48" s="743"/>
      <c r="CG48" s="743"/>
      <c r="CH48" s="743"/>
      <c r="CI48" s="743"/>
      <c r="CJ48" s="743"/>
      <c r="CK48" s="743"/>
      <c r="CL48" s="743"/>
      <c r="CM48" s="743"/>
      <c r="CN48" s="743"/>
      <c r="CO48" s="743"/>
      <c r="CP48" s="743"/>
      <c r="CQ48" s="743"/>
      <c r="CR48" s="743"/>
      <c r="CS48" s="743"/>
      <c r="CT48" s="743"/>
      <c r="CU48" s="743"/>
      <c r="CV48" s="743"/>
      <c r="CW48" s="743"/>
      <c r="CX48" s="743"/>
      <c r="CY48" s="743"/>
      <c r="CZ48" s="743"/>
      <c r="DA48" s="743"/>
      <c r="DB48" s="743"/>
      <c r="DC48" s="743"/>
      <c r="DD48" s="743"/>
      <c r="DE48" s="743"/>
      <c r="DF48" s="743"/>
      <c r="DG48" s="743"/>
      <c r="DH48" s="743"/>
      <c r="DI48" s="743"/>
    </row>
    <row r="49" spans="5:113" x14ac:dyDescent="0.15">
      <c r="E49" s="745" t="s">
        <v>197</v>
      </c>
      <c r="F49" s="745"/>
      <c r="G49" s="745"/>
      <c r="H49" s="745"/>
      <c r="I49" s="745"/>
      <c r="J49" s="745"/>
      <c r="K49" s="745"/>
      <c r="L49" s="745"/>
      <c r="M49" s="745"/>
      <c r="N49" s="745"/>
      <c r="O49" s="745"/>
      <c r="P49" s="745"/>
      <c r="Q49" s="745"/>
      <c r="R49" s="745"/>
      <c r="S49" s="745"/>
      <c r="T49" s="745"/>
      <c r="U49" s="745"/>
      <c r="V49" s="745"/>
      <c r="W49" s="745"/>
      <c r="X49" s="745"/>
      <c r="Y49" s="745"/>
      <c r="Z49" s="745"/>
      <c r="AA49" s="745"/>
      <c r="AB49" s="745"/>
      <c r="AC49" s="745"/>
      <c r="AD49" s="745"/>
      <c r="AE49" s="745"/>
      <c r="AF49" s="745"/>
      <c r="AG49" s="745"/>
      <c r="AH49" s="745"/>
      <c r="AI49" s="745"/>
      <c r="AJ49" s="745"/>
      <c r="AK49" s="745"/>
      <c r="AL49" s="745"/>
      <c r="AM49" s="745"/>
      <c r="AN49" s="745"/>
      <c r="AO49" s="745"/>
      <c r="AP49" s="745"/>
      <c r="AQ49" s="745"/>
      <c r="AR49" s="745"/>
      <c r="AS49" s="745"/>
      <c r="AT49" s="745"/>
      <c r="AU49" s="745"/>
      <c r="AV49" s="745"/>
      <c r="AW49" s="745"/>
      <c r="AX49" s="745"/>
      <c r="AY49" s="745"/>
      <c r="AZ49" s="745"/>
      <c r="BA49" s="745"/>
      <c r="BB49" s="745"/>
      <c r="BC49" s="745"/>
      <c r="BD49" s="745"/>
      <c r="BE49" s="745"/>
      <c r="BF49" s="745"/>
      <c r="BG49" s="745"/>
      <c r="BH49" s="745"/>
      <c r="BI49" s="745"/>
      <c r="BJ49" s="745"/>
      <c r="BK49" s="745"/>
      <c r="BL49" s="745"/>
      <c r="BM49" s="745"/>
      <c r="BN49" s="745"/>
      <c r="BO49" s="745"/>
      <c r="BP49" s="745"/>
      <c r="BQ49" s="745"/>
      <c r="BR49" s="745"/>
      <c r="BS49" s="745"/>
      <c r="BT49" s="745"/>
      <c r="BU49" s="745"/>
      <c r="BV49" s="745"/>
      <c r="BW49" s="745"/>
      <c r="BX49" s="745"/>
      <c r="BY49" s="745"/>
      <c r="BZ49" s="745"/>
      <c r="CA49" s="745"/>
      <c r="CB49" s="745"/>
      <c r="CC49" s="745"/>
      <c r="CD49" s="745"/>
      <c r="CE49" s="745"/>
      <c r="CF49" s="745"/>
      <c r="CG49" s="745"/>
      <c r="CH49" s="745"/>
      <c r="CI49" s="745"/>
      <c r="CJ49" s="745"/>
      <c r="CK49" s="745"/>
      <c r="CL49" s="745"/>
      <c r="CM49" s="745"/>
      <c r="CN49" s="745"/>
      <c r="CO49" s="745"/>
      <c r="CP49" s="745"/>
      <c r="CQ49" s="745"/>
      <c r="CR49" s="745"/>
      <c r="CS49" s="745"/>
      <c r="CT49" s="745"/>
      <c r="CU49" s="745"/>
      <c r="CV49" s="745"/>
      <c r="CW49" s="745"/>
      <c r="CX49" s="745"/>
      <c r="CY49" s="745"/>
      <c r="CZ49" s="745"/>
      <c r="DA49" s="745"/>
      <c r="DB49" s="745"/>
      <c r="DC49" s="745"/>
      <c r="DD49" s="745"/>
      <c r="DE49" s="745"/>
      <c r="DF49" s="745"/>
      <c r="DG49" s="745"/>
      <c r="DH49" s="745"/>
      <c r="DI49" s="745"/>
    </row>
    <row r="50" spans="5:113" x14ac:dyDescent="0.15">
      <c r="E50" s="743" t="s">
        <v>198</v>
      </c>
      <c r="F50" s="743"/>
      <c r="G50" s="743"/>
      <c r="H50" s="743"/>
      <c r="I50" s="743"/>
      <c r="J50" s="743"/>
      <c r="K50" s="743"/>
      <c r="L50" s="743"/>
      <c r="M50" s="743"/>
      <c r="N50" s="743"/>
      <c r="O50" s="743"/>
      <c r="P50" s="743"/>
      <c r="Q50" s="743"/>
      <c r="R50" s="743"/>
      <c r="S50" s="743"/>
      <c r="T50" s="743"/>
      <c r="U50" s="743"/>
      <c r="V50" s="743"/>
      <c r="W50" s="743"/>
      <c r="X50" s="743"/>
      <c r="Y50" s="743"/>
      <c r="Z50" s="743"/>
      <c r="AA50" s="743"/>
      <c r="AB50" s="743"/>
      <c r="AC50" s="743"/>
      <c r="AD50" s="743"/>
      <c r="AE50" s="743"/>
      <c r="AF50" s="743"/>
      <c r="AG50" s="743"/>
      <c r="AH50" s="743"/>
      <c r="AI50" s="743"/>
      <c r="AJ50" s="743"/>
      <c r="AK50" s="743"/>
      <c r="AL50" s="743"/>
      <c r="AM50" s="743"/>
      <c r="AN50" s="743"/>
      <c r="AO50" s="743"/>
      <c r="AP50" s="743"/>
      <c r="AQ50" s="743"/>
      <c r="AR50" s="743"/>
      <c r="AS50" s="743"/>
      <c r="AT50" s="743"/>
      <c r="AU50" s="743"/>
      <c r="AV50" s="743"/>
      <c r="AW50" s="743"/>
      <c r="AX50" s="743"/>
      <c r="AY50" s="743"/>
      <c r="AZ50" s="743"/>
      <c r="BA50" s="743"/>
      <c r="BB50" s="743"/>
      <c r="BC50" s="743"/>
      <c r="BD50" s="743"/>
      <c r="BE50" s="743"/>
      <c r="BF50" s="743"/>
      <c r="BG50" s="743"/>
      <c r="BH50" s="743"/>
      <c r="BI50" s="743"/>
      <c r="BJ50" s="743"/>
      <c r="BK50" s="743"/>
      <c r="BL50" s="743"/>
      <c r="BM50" s="743"/>
      <c r="BN50" s="743"/>
      <c r="BO50" s="743"/>
      <c r="BP50" s="743"/>
      <c r="BQ50" s="743"/>
      <c r="BR50" s="743"/>
      <c r="BS50" s="743"/>
      <c r="BT50" s="743"/>
      <c r="BU50" s="743"/>
      <c r="BV50" s="743"/>
      <c r="BW50" s="743"/>
      <c r="BX50" s="743"/>
      <c r="BY50" s="743"/>
      <c r="BZ50" s="743"/>
      <c r="CA50" s="743"/>
      <c r="CB50" s="743"/>
      <c r="CC50" s="743"/>
      <c r="CD50" s="743"/>
      <c r="CE50" s="743"/>
      <c r="CF50" s="743"/>
      <c r="CG50" s="743"/>
      <c r="CH50" s="743"/>
      <c r="CI50" s="743"/>
      <c r="CJ50" s="743"/>
      <c r="CK50" s="743"/>
      <c r="CL50" s="743"/>
      <c r="CM50" s="743"/>
      <c r="CN50" s="743"/>
      <c r="CO50" s="743"/>
      <c r="CP50" s="743"/>
      <c r="CQ50" s="743"/>
      <c r="CR50" s="743"/>
      <c r="CS50" s="743"/>
      <c r="CT50" s="743"/>
      <c r="CU50" s="743"/>
      <c r="CV50" s="743"/>
      <c r="CW50" s="743"/>
      <c r="CX50" s="743"/>
      <c r="CY50" s="743"/>
      <c r="CZ50" s="743"/>
      <c r="DA50" s="743"/>
      <c r="DB50" s="743"/>
      <c r="DC50" s="743"/>
      <c r="DD50" s="743"/>
      <c r="DE50" s="743"/>
      <c r="DF50" s="743"/>
      <c r="DG50" s="743"/>
      <c r="DH50" s="743"/>
      <c r="DI50" s="743"/>
    </row>
    <row r="51" spans="5:113" x14ac:dyDescent="0.15">
      <c r="E51" s="743" t="s">
        <v>199</v>
      </c>
      <c r="F51" s="743"/>
      <c r="G51" s="743"/>
      <c r="H51" s="743"/>
      <c r="I51" s="743"/>
      <c r="J51" s="743"/>
      <c r="K51" s="743"/>
      <c r="L51" s="743"/>
      <c r="M51" s="743"/>
      <c r="N51" s="743"/>
      <c r="O51" s="743"/>
      <c r="P51" s="743"/>
      <c r="Q51" s="743"/>
      <c r="R51" s="743"/>
      <c r="S51" s="743"/>
      <c r="T51" s="743"/>
      <c r="U51" s="743"/>
      <c r="V51" s="743"/>
      <c r="W51" s="743"/>
      <c r="X51" s="743"/>
      <c r="Y51" s="743"/>
      <c r="Z51" s="743"/>
      <c r="AA51" s="743"/>
      <c r="AB51" s="743"/>
      <c r="AC51" s="743"/>
      <c r="AD51" s="743"/>
      <c r="AE51" s="743"/>
      <c r="AF51" s="743"/>
      <c r="AG51" s="743"/>
      <c r="AH51" s="743"/>
      <c r="AI51" s="743"/>
      <c r="AJ51" s="743"/>
      <c r="AK51" s="743"/>
      <c r="AL51" s="743"/>
      <c r="AM51" s="743"/>
      <c r="AN51" s="743"/>
      <c r="AO51" s="743"/>
      <c r="AP51" s="743"/>
      <c r="AQ51" s="743"/>
      <c r="AR51" s="743"/>
      <c r="AS51" s="743"/>
      <c r="AT51" s="743"/>
      <c r="AU51" s="743"/>
      <c r="AV51" s="743"/>
      <c r="AW51" s="743"/>
      <c r="AX51" s="743"/>
      <c r="AY51" s="743"/>
      <c r="AZ51" s="743"/>
      <c r="BA51" s="743"/>
      <c r="BB51" s="743"/>
      <c r="BC51" s="743"/>
      <c r="BD51" s="743"/>
      <c r="BE51" s="743"/>
      <c r="BF51" s="743"/>
      <c r="BG51" s="743"/>
      <c r="BH51" s="743"/>
      <c r="BI51" s="743"/>
      <c r="BJ51" s="743"/>
      <c r="BK51" s="743"/>
      <c r="BL51" s="743"/>
      <c r="BM51" s="743"/>
      <c r="BN51" s="743"/>
      <c r="BO51" s="743"/>
      <c r="BP51" s="743"/>
      <c r="BQ51" s="743"/>
      <c r="BR51" s="743"/>
      <c r="BS51" s="743"/>
      <c r="BT51" s="743"/>
      <c r="BU51" s="743"/>
      <c r="BV51" s="743"/>
      <c r="BW51" s="743"/>
      <c r="BX51" s="743"/>
      <c r="BY51" s="743"/>
      <c r="BZ51" s="743"/>
      <c r="CA51" s="743"/>
      <c r="CB51" s="743"/>
      <c r="CC51" s="743"/>
      <c r="CD51" s="743"/>
      <c r="CE51" s="743"/>
      <c r="CF51" s="743"/>
      <c r="CG51" s="743"/>
      <c r="CH51" s="743"/>
      <c r="CI51" s="743"/>
      <c r="CJ51" s="743"/>
      <c r="CK51" s="743"/>
      <c r="CL51" s="743"/>
      <c r="CM51" s="743"/>
      <c r="CN51" s="743"/>
      <c r="CO51" s="743"/>
      <c r="CP51" s="743"/>
      <c r="CQ51" s="743"/>
      <c r="CR51" s="743"/>
      <c r="CS51" s="743"/>
      <c r="CT51" s="743"/>
      <c r="CU51" s="743"/>
      <c r="CV51" s="743"/>
      <c r="CW51" s="743"/>
      <c r="CX51" s="743"/>
      <c r="CY51" s="743"/>
      <c r="CZ51" s="743"/>
      <c r="DA51" s="743"/>
      <c r="DB51" s="743"/>
      <c r="DC51" s="743"/>
      <c r="DD51" s="743"/>
      <c r="DE51" s="743"/>
      <c r="DF51" s="743"/>
      <c r="DG51" s="743"/>
      <c r="DH51" s="743"/>
      <c r="DI51" s="743"/>
    </row>
    <row r="52" spans="5:113" x14ac:dyDescent="0.15">
      <c r="E52" s="743" t="s">
        <v>200</v>
      </c>
      <c r="F52" s="743"/>
      <c r="G52" s="743"/>
      <c r="H52" s="743"/>
      <c r="I52" s="743"/>
      <c r="J52" s="743"/>
      <c r="K52" s="743"/>
      <c r="L52" s="743"/>
      <c r="M52" s="743"/>
      <c r="N52" s="743"/>
      <c r="O52" s="743"/>
      <c r="P52" s="743"/>
      <c r="Q52" s="743"/>
      <c r="R52" s="743"/>
      <c r="S52" s="743"/>
      <c r="T52" s="743"/>
      <c r="U52" s="743"/>
      <c r="V52" s="743"/>
      <c r="W52" s="743"/>
      <c r="X52" s="743"/>
      <c r="Y52" s="743"/>
      <c r="Z52" s="743"/>
      <c r="AA52" s="743"/>
      <c r="AB52" s="743"/>
      <c r="AC52" s="743"/>
      <c r="AD52" s="743"/>
      <c r="AE52" s="743"/>
      <c r="AF52" s="743"/>
      <c r="AG52" s="743"/>
      <c r="AH52" s="743"/>
      <c r="AI52" s="743"/>
      <c r="AJ52" s="743"/>
      <c r="AK52" s="743"/>
      <c r="AL52" s="743"/>
      <c r="AM52" s="743"/>
      <c r="AN52" s="743"/>
      <c r="AO52" s="743"/>
      <c r="AP52" s="743"/>
      <c r="AQ52" s="743"/>
      <c r="AR52" s="743"/>
      <c r="AS52" s="743"/>
      <c r="AT52" s="743"/>
      <c r="AU52" s="743"/>
      <c r="AV52" s="743"/>
      <c r="AW52" s="743"/>
      <c r="AX52" s="743"/>
      <c r="AY52" s="743"/>
      <c r="AZ52" s="743"/>
      <c r="BA52" s="743"/>
      <c r="BB52" s="743"/>
      <c r="BC52" s="743"/>
      <c r="BD52" s="743"/>
      <c r="BE52" s="743"/>
      <c r="BF52" s="743"/>
      <c r="BG52" s="743"/>
      <c r="BH52" s="743"/>
      <c r="BI52" s="743"/>
      <c r="BJ52" s="743"/>
      <c r="BK52" s="743"/>
      <c r="BL52" s="743"/>
      <c r="BM52" s="743"/>
      <c r="BN52" s="743"/>
      <c r="BO52" s="743"/>
      <c r="BP52" s="743"/>
      <c r="BQ52" s="743"/>
      <c r="BR52" s="743"/>
      <c r="BS52" s="743"/>
      <c r="BT52" s="743"/>
      <c r="BU52" s="743"/>
      <c r="BV52" s="743"/>
      <c r="BW52" s="743"/>
      <c r="BX52" s="743"/>
      <c r="BY52" s="743"/>
      <c r="BZ52" s="743"/>
      <c r="CA52" s="743"/>
      <c r="CB52" s="743"/>
      <c r="CC52" s="743"/>
      <c r="CD52" s="743"/>
      <c r="CE52" s="743"/>
      <c r="CF52" s="743"/>
      <c r="CG52" s="743"/>
      <c r="CH52" s="743"/>
      <c r="CI52" s="743"/>
      <c r="CJ52" s="743"/>
      <c r="CK52" s="743"/>
      <c r="CL52" s="743"/>
      <c r="CM52" s="743"/>
      <c r="CN52" s="743"/>
      <c r="CO52" s="743"/>
      <c r="CP52" s="743"/>
      <c r="CQ52" s="743"/>
      <c r="CR52" s="743"/>
      <c r="CS52" s="743"/>
      <c r="CT52" s="743"/>
      <c r="CU52" s="743"/>
      <c r="CV52" s="743"/>
      <c r="CW52" s="743"/>
      <c r="CX52" s="743"/>
      <c r="CY52" s="743"/>
      <c r="CZ52" s="743"/>
      <c r="DA52" s="743"/>
      <c r="DB52" s="743"/>
      <c r="DC52" s="743"/>
      <c r="DD52" s="743"/>
      <c r="DE52" s="743"/>
      <c r="DF52" s="743"/>
      <c r="DG52" s="743"/>
      <c r="DH52" s="743"/>
      <c r="DI52" s="743"/>
    </row>
    <row r="53" spans="5:113" x14ac:dyDescent="0.15">
      <c r="E53" s="743" t="s">
        <v>201</v>
      </c>
      <c r="F53" s="743"/>
      <c r="G53" s="743"/>
      <c r="H53" s="743"/>
      <c r="I53" s="743"/>
      <c r="J53" s="743"/>
      <c r="K53" s="743"/>
      <c r="L53" s="743"/>
      <c r="M53" s="743"/>
      <c r="N53" s="743"/>
      <c r="O53" s="743"/>
      <c r="P53" s="743"/>
      <c r="Q53" s="743"/>
      <c r="R53" s="743"/>
      <c r="S53" s="743"/>
      <c r="T53" s="743"/>
      <c r="U53" s="743"/>
      <c r="V53" s="743"/>
      <c r="W53" s="743"/>
      <c r="X53" s="743"/>
      <c r="Y53" s="743"/>
      <c r="Z53" s="743"/>
      <c r="AA53" s="743"/>
      <c r="AB53" s="743"/>
      <c r="AC53" s="743"/>
      <c r="AD53" s="743"/>
      <c r="AE53" s="743"/>
      <c r="AF53" s="743"/>
      <c r="AG53" s="743"/>
      <c r="AH53" s="743"/>
      <c r="AI53" s="743"/>
      <c r="AJ53" s="743"/>
      <c r="AK53" s="743"/>
      <c r="AL53" s="743"/>
      <c r="AM53" s="743"/>
      <c r="AN53" s="743"/>
      <c r="AO53" s="743"/>
      <c r="AP53" s="743"/>
      <c r="AQ53" s="743"/>
      <c r="AR53" s="743"/>
      <c r="AS53" s="743"/>
      <c r="AT53" s="743"/>
      <c r="AU53" s="743"/>
      <c r="AV53" s="743"/>
      <c r="AW53" s="743"/>
      <c r="AX53" s="743"/>
      <c r="AY53" s="743"/>
      <c r="AZ53" s="743"/>
      <c r="BA53" s="743"/>
      <c r="BB53" s="743"/>
      <c r="BC53" s="743"/>
      <c r="BD53" s="743"/>
      <c r="BE53" s="743"/>
      <c r="BF53" s="743"/>
      <c r="BG53" s="743"/>
      <c r="BH53" s="743"/>
      <c r="BI53" s="743"/>
      <c r="BJ53" s="743"/>
      <c r="BK53" s="743"/>
      <c r="BL53" s="743"/>
      <c r="BM53" s="743"/>
      <c r="BN53" s="743"/>
      <c r="BO53" s="743"/>
      <c r="BP53" s="743"/>
      <c r="BQ53" s="743"/>
      <c r="BR53" s="743"/>
      <c r="BS53" s="743"/>
      <c r="BT53" s="743"/>
      <c r="BU53" s="743"/>
      <c r="BV53" s="743"/>
      <c r="BW53" s="743"/>
      <c r="BX53" s="743"/>
      <c r="BY53" s="743"/>
      <c r="BZ53" s="743"/>
      <c r="CA53" s="743"/>
      <c r="CB53" s="743"/>
      <c r="CC53" s="743"/>
      <c r="CD53" s="743"/>
      <c r="CE53" s="743"/>
      <c r="CF53" s="743"/>
      <c r="CG53" s="743"/>
      <c r="CH53" s="743"/>
      <c r="CI53" s="743"/>
      <c r="CJ53" s="743"/>
      <c r="CK53" s="743"/>
      <c r="CL53" s="743"/>
      <c r="CM53" s="743"/>
      <c r="CN53" s="743"/>
      <c r="CO53" s="743"/>
      <c r="CP53" s="743"/>
      <c r="CQ53" s="743"/>
      <c r="CR53" s="743"/>
      <c r="CS53" s="743"/>
      <c r="CT53" s="743"/>
      <c r="CU53" s="743"/>
      <c r="CV53" s="743"/>
      <c r="CW53" s="743"/>
      <c r="CX53" s="743"/>
      <c r="CY53" s="743"/>
      <c r="CZ53" s="743"/>
      <c r="DA53" s="743"/>
      <c r="DB53" s="743"/>
      <c r="DC53" s="743"/>
      <c r="DD53" s="743"/>
      <c r="DE53" s="743"/>
      <c r="DF53" s="743"/>
      <c r="DG53" s="743"/>
      <c r="DH53" s="743"/>
      <c r="DI53" s="743"/>
    </row>
    <row r="54" spans="5:113" x14ac:dyDescent="0.15"/>
    <row r="55" spans="5:113" x14ac:dyDescent="0.15"/>
    <row r="56" spans="5:113" x14ac:dyDescent="0.15"/>
  </sheetData>
  <sheetProtection algorithmName="SHA-512" hashValue="GjflBFzA0iFVcevBE29YGu7uK05FQmSiDPgj1G2qomxxiHnl28zJ5PAs+JHoWWFh2lHnK/RcMWwXl+F7IvT8vw==" saltValue="9k3L/GKFkxahqSExMBSE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1096" t="s">
        <v>202</v>
      </c>
      <c r="DI1" s="1097"/>
      <c r="DJ1" s="1097"/>
      <c r="DK1" s="1097"/>
      <c r="DL1" s="1097"/>
      <c r="DM1" s="1097"/>
      <c r="DN1" s="1098"/>
      <c r="DO1" s="196"/>
      <c r="DP1" s="1096" t="s">
        <v>203</v>
      </c>
      <c r="DQ1" s="1097"/>
      <c r="DR1" s="1097"/>
      <c r="DS1" s="1097"/>
      <c r="DT1" s="1097"/>
      <c r="DU1" s="1097"/>
      <c r="DV1" s="1097"/>
      <c r="DW1" s="1097"/>
      <c r="DX1" s="1097"/>
      <c r="DY1" s="1097"/>
      <c r="DZ1" s="1097"/>
      <c r="EA1" s="1097"/>
      <c r="EB1" s="1097"/>
      <c r="EC1" s="1098"/>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1052" t="s">
        <v>205</v>
      </c>
      <c r="C3" s="1053"/>
      <c r="D3" s="1053"/>
      <c r="E3" s="1053"/>
      <c r="F3" s="1053"/>
      <c r="G3" s="1053"/>
      <c r="H3" s="1053"/>
      <c r="I3" s="1053"/>
      <c r="J3" s="1053"/>
      <c r="K3" s="1053"/>
      <c r="L3" s="1053"/>
      <c r="M3" s="1053"/>
      <c r="N3" s="1053"/>
      <c r="O3" s="1053"/>
      <c r="P3" s="1053"/>
      <c r="Q3" s="1053"/>
      <c r="R3" s="1053"/>
      <c r="S3" s="1053"/>
      <c r="T3" s="1053"/>
      <c r="U3" s="1053"/>
      <c r="V3" s="1053"/>
      <c r="W3" s="1053"/>
      <c r="X3" s="1053"/>
      <c r="Y3" s="1053"/>
      <c r="Z3" s="1053"/>
      <c r="AA3" s="1053"/>
      <c r="AB3" s="1053"/>
      <c r="AC3" s="1053"/>
      <c r="AD3" s="1053"/>
      <c r="AE3" s="1053"/>
      <c r="AF3" s="1053"/>
      <c r="AG3" s="1053"/>
      <c r="AH3" s="1053"/>
      <c r="AI3" s="1053"/>
      <c r="AJ3" s="1053"/>
      <c r="AK3" s="1053"/>
      <c r="AL3" s="1053"/>
      <c r="AM3" s="1053"/>
      <c r="AN3" s="1053"/>
      <c r="AO3" s="1053"/>
      <c r="AP3" s="1052" t="s">
        <v>206</v>
      </c>
      <c r="AQ3" s="1053"/>
      <c r="AR3" s="1053"/>
      <c r="AS3" s="1053"/>
      <c r="AT3" s="1053"/>
      <c r="AU3" s="1053"/>
      <c r="AV3" s="1053"/>
      <c r="AW3" s="1053"/>
      <c r="AX3" s="1053"/>
      <c r="AY3" s="1053"/>
      <c r="AZ3" s="1053"/>
      <c r="BA3" s="1053"/>
      <c r="BB3" s="1053"/>
      <c r="BC3" s="1053"/>
      <c r="BD3" s="1053"/>
      <c r="BE3" s="1053"/>
      <c r="BF3" s="1053"/>
      <c r="BG3" s="1053"/>
      <c r="BH3" s="1053"/>
      <c r="BI3" s="1053"/>
      <c r="BJ3" s="1053"/>
      <c r="BK3" s="1053"/>
      <c r="BL3" s="1053"/>
      <c r="BM3" s="1053"/>
      <c r="BN3" s="1053"/>
      <c r="BO3" s="1053"/>
      <c r="BP3" s="1053"/>
      <c r="BQ3" s="1053"/>
      <c r="BR3" s="1053"/>
      <c r="BS3" s="1053"/>
      <c r="BT3" s="1053"/>
      <c r="BU3" s="1053"/>
      <c r="BV3" s="1053"/>
      <c r="BW3" s="1053"/>
      <c r="BX3" s="1053"/>
      <c r="BY3" s="1053"/>
      <c r="BZ3" s="1053"/>
      <c r="CA3" s="1053"/>
      <c r="CB3" s="1054"/>
      <c r="CD3" s="1052" t="s">
        <v>207</v>
      </c>
      <c r="CE3" s="1053"/>
      <c r="CF3" s="1053"/>
      <c r="CG3" s="1053"/>
      <c r="CH3" s="1053"/>
      <c r="CI3" s="1053"/>
      <c r="CJ3" s="1053"/>
      <c r="CK3" s="1053"/>
      <c r="CL3" s="1053"/>
      <c r="CM3" s="1053"/>
      <c r="CN3" s="1053"/>
      <c r="CO3" s="1053"/>
      <c r="CP3" s="1053"/>
      <c r="CQ3" s="1053"/>
      <c r="CR3" s="1053"/>
      <c r="CS3" s="1053"/>
      <c r="CT3" s="1053"/>
      <c r="CU3" s="1053"/>
      <c r="CV3" s="1053"/>
      <c r="CW3" s="1053"/>
      <c r="CX3" s="1053"/>
      <c r="CY3" s="1053"/>
      <c r="CZ3" s="1053"/>
      <c r="DA3" s="1053"/>
      <c r="DB3" s="1053"/>
      <c r="DC3" s="1053"/>
      <c r="DD3" s="1053"/>
      <c r="DE3" s="1053"/>
      <c r="DF3" s="1053"/>
      <c r="DG3" s="1053"/>
      <c r="DH3" s="1053"/>
      <c r="DI3" s="1053"/>
      <c r="DJ3" s="1053"/>
      <c r="DK3" s="1053"/>
      <c r="DL3" s="1053"/>
      <c r="DM3" s="1053"/>
      <c r="DN3" s="1053"/>
      <c r="DO3" s="1053"/>
      <c r="DP3" s="1053"/>
      <c r="DQ3" s="1053"/>
      <c r="DR3" s="1053"/>
      <c r="DS3" s="1053"/>
      <c r="DT3" s="1053"/>
      <c r="DU3" s="1053"/>
      <c r="DV3" s="1053"/>
      <c r="DW3" s="1053"/>
      <c r="DX3" s="1053"/>
      <c r="DY3" s="1053"/>
      <c r="DZ3" s="1053"/>
      <c r="EA3" s="1053"/>
      <c r="EB3" s="1053"/>
      <c r="EC3" s="1054"/>
    </row>
    <row r="4" spans="2:143" ht="11.25" customHeight="1" x14ac:dyDescent="0.15">
      <c r="B4" s="1052" t="s">
        <v>1</v>
      </c>
      <c r="C4" s="1053"/>
      <c r="D4" s="1053"/>
      <c r="E4" s="1053"/>
      <c r="F4" s="1053"/>
      <c r="G4" s="1053"/>
      <c r="H4" s="1053"/>
      <c r="I4" s="1053"/>
      <c r="J4" s="1053"/>
      <c r="K4" s="1053"/>
      <c r="L4" s="1053"/>
      <c r="M4" s="1053"/>
      <c r="N4" s="1053"/>
      <c r="O4" s="1053"/>
      <c r="P4" s="1053"/>
      <c r="Q4" s="1054"/>
      <c r="R4" s="1052" t="s">
        <v>208</v>
      </c>
      <c r="S4" s="1053"/>
      <c r="T4" s="1053"/>
      <c r="U4" s="1053"/>
      <c r="V4" s="1053"/>
      <c r="W4" s="1053"/>
      <c r="X4" s="1053"/>
      <c r="Y4" s="1054"/>
      <c r="Z4" s="1052" t="s">
        <v>209</v>
      </c>
      <c r="AA4" s="1053"/>
      <c r="AB4" s="1053"/>
      <c r="AC4" s="1054"/>
      <c r="AD4" s="1052" t="s">
        <v>210</v>
      </c>
      <c r="AE4" s="1053"/>
      <c r="AF4" s="1053"/>
      <c r="AG4" s="1053"/>
      <c r="AH4" s="1053"/>
      <c r="AI4" s="1053"/>
      <c r="AJ4" s="1053"/>
      <c r="AK4" s="1054"/>
      <c r="AL4" s="1052" t="s">
        <v>209</v>
      </c>
      <c r="AM4" s="1053"/>
      <c r="AN4" s="1053"/>
      <c r="AO4" s="1054"/>
      <c r="AP4" s="1099" t="s">
        <v>211</v>
      </c>
      <c r="AQ4" s="1099"/>
      <c r="AR4" s="1099"/>
      <c r="AS4" s="1099"/>
      <c r="AT4" s="1099"/>
      <c r="AU4" s="1099"/>
      <c r="AV4" s="1099"/>
      <c r="AW4" s="1099"/>
      <c r="AX4" s="1099"/>
      <c r="AY4" s="1099"/>
      <c r="AZ4" s="1099"/>
      <c r="BA4" s="1099"/>
      <c r="BB4" s="1099"/>
      <c r="BC4" s="1099"/>
      <c r="BD4" s="1099"/>
      <c r="BE4" s="1099"/>
      <c r="BF4" s="1099"/>
      <c r="BG4" s="1099" t="s">
        <v>212</v>
      </c>
      <c r="BH4" s="1099"/>
      <c r="BI4" s="1099"/>
      <c r="BJ4" s="1099"/>
      <c r="BK4" s="1099"/>
      <c r="BL4" s="1099"/>
      <c r="BM4" s="1099"/>
      <c r="BN4" s="1099"/>
      <c r="BO4" s="1099" t="s">
        <v>209</v>
      </c>
      <c r="BP4" s="1099"/>
      <c r="BQ4" s="1099"/>
      <c r="BR4" s="1099"/>
      <c r="BS4" s="1099" t="s">
        <v>213</v>
      </c>
      <c r="BT4" s="1099"/>
      <c r="BU4" s="1099"/>
      <c r="BV4" s="1099"/>
      <c r="BW4" s="1099"/>
      <c r="BX4" s="1099"/>
      <c r="BY4" s="1099"/>
      <c r="BZ4" s="1099"/>
      <c r="CA4" s="1099"/>
      <c r="CB4" s="1099"/>
      <c r="CD4" s="1052" t="s">
        <v>214</v>
      </c>
      <c r="CE4" s="1053"/>
      <c r="CF4" s="1053"/>
      <c r="CG4" s="1053"/>
      <c r="CH4" s="1053"/>
      <c r="CI4" s="1053"/>
      <c r="CJ4" s="1053"/>
      <c r="CK4" s="1053"/>
      <c r="CL4" s="1053"/>
      <c r="CM4" s="1053"/>
      <c r="CN4" s="1053"/>
      <c r="CO4" s="1053"/>
      <c r="CP4" s="1053"/>
      <c r="CQ4" s="1053"/>
      <c r="CR4" s="1053"/>
      <c r="CS4" s="1053"/>
      <c r="CT4" s="1053"/>
      <c r="CU4" s="1053"/>
      <c r="CV4" s="1053"/>
      <c r="CW4" s="1053"/>
      <c r="CX4" s="1053"/>
      <c r="CY4" s="1053"/>
      <c r="CZ4" s="1053"/>
      <c r="DA4" s="1053"/>
      <c r="DB4" s="1053"/>
      <c r="DC4" s="1053"/>
      <c r="DD4" s="1053"/>
      <c r="DE4" s="1053"/>
      <c r="DF4" s="1053"/>
      <c r="DG4" s="1053"/>
      <c r="DH4" s="1053"/>
      <c r="DI4" s="1053"/>
      <c r="DJ4" s="1053"/>
      <c r="DK4" s="1053"/>
      <c r="DL4" s="1053"/>
      <c r="DM4" s="1053"/>
      <c r="DN4" s="1053"/>
      <c r="DO4" s="1053"/>
      <c r="DP4" s="1053"/>
      <c r="DQ4" s="1053"/>
      <c r="DR4" s="1053"/>
      <c r="DS4" s="1053"/>
      <c r="DT4" s="1053"/>
      <c r="DU4" s="1053"/>
      <c r="DV4" s="1053"/>
      <c r="DW4" s="1053"/>
      <c r="DX4" s="1053"/>
      <c r="DY4" s="1053"/>
      <c r="DZ4" s="1053"/>
      <c r="EA4" s="1053"/>
      <c r="EB4" s="1053"/>
      <c r="EC4" s="1054"/>
    </row>
    <row r="5" spans="2:143" ht="11.25" customHeight="1" x14ac:dyDescent="0.15">
      <c r="B5" s="1058" t="s">
        <v>215</v>
      </c>
      <c r="C5" s="1059"/>
      <c r="D5" s="1059"/>
      <c r="E5" s="1059"/>
      <c r="F5" s="1059"/>
      <c r="G5" s="1059"/>
      <c r="H5" s="1059"/>
      <c r="I5" s="1059"/>
      <c r="J5" s="1059"/>
      <c r="K5" s="1059"/>
      <c r="L5" s="1059"/>
      <c r="M5" s="1059"/>
      <c r="N5" s="1059"/>
      <c r="O5" s="1059"/>
      <c r="P5" s="1059"/>
      <c r="Q5" s="1060"/>
      <c r="R5" s="1055">
        <v>7139211</v>
      </c>
      <c r="S5" s="1056"/>
      <c r="T5" s="1056"/>
      <c r="U5" s="1056"/>
      <c r="V5" s="1056"/>
      <c r="W5" s="1056"/>
      <c r="X5" s="1056"/>
      <c r="Y5" s="1081"/>
      <c r="Z5" s="1094">
        <v>20.3</v>
      </c>
      <c r="AA5" s="1094"/>
      <c r="AB5" s="1094"/>
      <c r="AC5" s="1094"/>
      <c r="AD5" s="1095">
        <v>6856967</v>
      </c>
      <c r="AE5" s="1095"/>
      <c r="AF5" s="1095"/>
      <c r="AG5" s="1095"/>
      <c r="AH5" s="1095"/>
      <c r="AI5" s="1095"/>
      <c r="AJ5" s="1095"/>
      <c r="AK5" s="1095"/>
      <c r="AL5" s="1082">
        <v>37.799999999999997</v>
      </c>
      <c r="AM5" s="1064"/>
      <c r="AN5" s="1064"/>
      <c r="AO5" s="1083"/>
      <c r="AP5" s="1058" t="s">
        <v>216</v>
      </c>
      <c r="AQ5" s="1059"/>
      <c r="AR5" s="1059"/>
      <c r="AS5" s="1059"/>
      <c r="AT5" s="1059"/>
      <c r="AU5" s="1059"/>
      <c r="AV5" s="1059"/>
      <c r="AW5" s="1059"/>
      <c r="AX5" s="1059"/>
      <c r="AY5" s="1059"/>
      <c r="AZ5" s="1059"/>
      <c r="BA5" s="1059"/>
      <c r="BB5" s="1059"/>
      <c r="BC5" s="1059"/>
      <c r="BD5" s="1059"/>
      <c r="BE5" s="1059"/>
      <c r="BF5" s="1060"/>
      <c r="BG5" s="1000">
        <v>6840254</v>
      </c>
      <c r="BH5" s="1001"/>
      <c r="BI5" s="1001"/>
      <c r="BJ5" s="1001"/>
      <c r="BK5" s="1001"/>
      <c r="BL5" s="1001"/>
      <c r="BM5" s="1001"/>
      <c r="BN5" s="1002"/>
      <c r="BO5" s="1038">
        <v>95.8</v>
      </c>
      <c r="BP5" s="1038"/>
      <c r="BQ5" s="1038"/>
      <c r="BR5" s="1038"/>
      <c r="BS5" s="1039">
        <v>103477</v>
      </c>
      <c r="BT5" s="1039"/>
      <c r="BU5" s="1039"/>
      <c r="BV5" s="1039"/>
      <c r="BW5" s="1039"/>
      <c r="BX5" s="1039"/>
      <c r="BY5" s="1039"/>
      <c r="BZ5" s="1039"/>
      <c r="CA5" s="1039"/>
      <c r="CB5" s="1077"/>
      <c r="CD5" s="1052" t="s">
        <v>211</v>
      </c>
      <c r="CE5" s="1053"/>
      <c r="CF5" s="1053"/>
      <c r="CG5" s="1053"/>
      <c r="CH5" s="1053"/>
      <c r="CI5" s="1053"/>
      <c r="CJ5" s="1053"/>
      <c r="CK5" s="1053"/>
      <c r="CL5" s="1053"/>
      <c r="CM5" s="1053"/>
      <c r="CN5" s="1053"/>
      <c r="CO5" s="1053"/>
      <c r="CP5" s="1053"/>
      <c r="CQ5" s="1054"/>
      <c r="CR5" s="1052" t="s">
        <v>217</v>
      </c>
      <c r="CS5" s="1053"/>
      <c r="CT5" s="1053"/>
      <c r="CU5" s="1053"/>
      <c r="CV5" s="1053"/>
      <c r="CW5" s="1053"/>
      <c r="CX5" s="1053"/>
      <c r="CY5" s="1054"/>
      <c r="CZ5" s="1052" t="s">
        <v>209</v>
      </c>
      <c r="DA5" s="1053"/>
      <c r="DB5" s="1053"/>
      <c r="DC5" s="1054"/>
      <c r="DD5" s="1052" t="s">
        <v>218</v>
      </c>
      <c r="DE5" s="1053"/>
      <c r="DF5" s="1053"/>
      <c r="DG5" s="1053"/>
      <c r="DH5" s="1053"/>
      <c r="DI5" s="1053"/>
      <c r="DJ5" s="1053"/>
      <c r="DK5" s="1053"/>
      <c r="DL5" s="1053"/>
      <c r="DM5" s="1053"/>
      <c r="DN5" s="1053"/>
      <c r="DO5" s="1053"/>
      <c r="DP5" s="1054"/>
      <c r="DQ5" s="1052" t="s">
        <v>219</v>
      </c>
      <c r="DR5" s="1053"/>
      <c r="DS5" s="1053"/>
      <c r="DT5" s="1053"/>
      <c r="DU5" s="1053"/>
      <c r="DV5" s="1053"/>
      <c r="DW5" s="1053"/>
      <c r="DX5" s="1053"/>
      <c r="DY5" s="1053"/>
      <c r="DZ5" s="1053"/>
      <c r="EA5" s="1053"/>
      <c r="EB5" s="1053"/>
      <c r="EC5" s="1054"/>
    </row>
    <row r="6" spans="2:143" ht="11.25" customHeight="1" x14ac:dyDescent="0.15">
      <c r="B6" s="997" t="s">
        <v>220</v>
      </c>
      <c r="C6" s="998"/>
      <c r="D6" s="998"/>
      <c r="E6" s="998"/>
      <c r="F6" s="998"/>
      <c r="G6" s="998"/>
      <c r="H6" s="998"/>
      <c r="I6" s="998"/>
      <c r="J6" s="998"/>
      <c r="K6" s="998"/>
      <c r="L6" s="998"/>
      <c r="M6" s="998"/>
      <c r="N6" s="998"/>
      <c r="O6" s="998"/>
      <c r="P6" s="998"/>
      <c r="Q6" s="999"/>
      <c r="R6" s="1000">
        <v>405286</v>
      </c>
      <c r="S6" s="1001"/>
      <c r="T6" s="1001"/>
      <c r="U6" s="1001"/>
      <c r="V6" s="1001"/>
      <c r="W6" s="1001"/>
      <c r="X6" s="1001"/>
      <c r="Y6" s="1002"/>
      <c r="Z6" s="1038">
        <v>1.2</v>
      </c>
      <c r="AA6" s="1038"/>
      <c r="AB6" s="1038"/>
      <c r="AC6" s="1038"/>
      <c r="AD6" s="1039">
        <v>405286</v>
      </c>
      <c r="AE6" s="1039"/>
      <c r="AF6" s="1039"/>
      <c r="AG6" s="1039"/>
      <c r="AH6" s="1039"/>
      <c r="AI6" s="1039"/>
      <c r="AJ6" s="1039"/>
      <c r="AK6" s="1039"/>
      <c r="AL6" s="1003">
        <v>2.2000000000000002</v>
      </c>
      <c r="AM6" s="1004"/>
      <c r="AN6" s="1004"/>
      <c r="AO6" s="1040"/>
      <c r="AP6" s="997" t="s">
        <v>221</v>
      </c>
      <c r="AQ6" s="998"/>
      <c r="AR6" s="998"/>
      <c r="AS6" s="998"/>
      <c r="AT6" s="998"/>
      <c r="AU6" s="998"/>
      <c r="AV6" s="998"/>
      <c r="AW6" s="998"/>
      <c r="AX6" s="998"/>
      <c r="AY6" s="998"/>
      <c r="AZ6" s="998"/>
      <c r="BA6" s="998"/>
      <c r="BB6" s="998"/>
      <c r="BC6" s="998"/>
      <c r="BD6" s="998"/>
      <c r="BE6" s="998"/>
      <c r="BF6" s="999"/>
      <c r="BG6" s="1000">
        <v>6840254</v>
      </c>
      <c r="BH6" s="1001"/>
      <c r="BI6" s="1001"/>
      <c r="BJ6" s="1001"/>
      <c r="BK6" s="1001"/>
      <c r="BL6" s="1001"/>
      <c r="BM6" s="1001"/>
      <c r="BN6" s="1002"/>
      <c r="BO6" s="1038">
        <v>95.8</v>
      </c>
      <c r="BP6" s="1038"/>
      <c r="BQ6" s="1038"/>
      <c r="BR6" s="1038"/>
      <c r="BS6" s="1039">
        <v>103477</v>
      </c>
      <c r="BT6" s="1039"/>
      <c r="BU6" s="1039"/>
      <c r="BV6" s="1039"/>
      <c r="BW6" s="1039"/>
      <c r="BX6" s="1039"/>
      <c r="BY6" s="1039"/>
      <c r="BZ6" s="1039"/>
      <c r="CA6" s="1039"/>
      <c r="CB6" s="1077"/>
      <c r="CD6" s="1058" t="s">
        <v>222</v>
      </c>
      <c r="CE6" s="1059"/>
      <c r="CF6" s="1059"/>
      <c r="CG6" s="1059"/>
      <c r="CH6" s="1059"/>
      <c r="CI6" s="1059"/>
      <c r="CJ6" s="1059"/>
      <c r="CK6" s="1059"/>
      <c r="CL6" s="1059"/>
      <c r="CM6" s="1059"/>
      <c r="CN6" s="1059"/>
      <c r="CO6" s="1059"/>
      <c r="CP6" s="1059"/>
      <c r="CQ6" s="1060"/>
      <c r="CR6" s="1000">
        <v>194963</v>
      </c>
      <c r="CS6" s="1001"/>
      <c r="CT6" s="1001"/>
      <c r="CU6" s="1001"/>
      <c r="CV6" s="1001"/>
      <c r="CW6" s="1001"/>
      <c r="CX6" s="1001"/>
      <c r="CY6" s="1002"/>
      <c r="CZ6" s="1082">
        <v>0.6</v>
      </c>
      <c r="DA6" s="1064"/>
      <c r="DB6" s="1064"/>
      <c r="DC6" s="1084"/>
      <c r="DD6" s="1006" t="s">
        <v>122</v>
      </c>
      <c r="DE6" s="1001"/>
      <c r="DF6" s="1001"/>
      <c r="DG6" s="1001"/>
      <c r="DH6" s="1001"/>
      <c r="DI6" s="1001"/>
      <c r="DJ6" s="1001"/>
      <c r="DK6" s="1001"/>
      <c r="DL6" s="1001"/>
      <c r="DM6" s="1001"/>
      <c r="DN6" s="1001"/>
      <c r="DO6" s="1001"/>
      <c r="DP6" s="1002"/>
      <c r="DQ6" s="1006">
        <v>194963</v>
      </c>
      <c r="DR6" s="1001"/>
      <c r="DS6" s="1001"/>
      <c r="DT6" s="1001"/>
      <c r="DU6" s="1001"/>
      <c r="DV6" s="1001"/>
      <c r="DW6" s="1001"/>
      <c r="DX6" s="1001"/>
      <c r="DY6" s="1001"/>
      <c r="DZ6" s="1001"/>
      <c r="EA6" s="1001"/>
      <c r="EB6" s="1001"/>
      <c r="EC6" s="1037"/>
    </row>
    <row r="7" spans="2:143" ht="11.25" customHeight="1" x14ac:dyDescent="0.15">
      <c r="B7" s="997" t="s">
        <v>223</v>
      </c>
      <c r="C7" s="998"/>
      <c r="D7" s="998"/>
      <c r="E7" s="998"/>
      <c r="F7" s="998"/>
      <c r="G7" s="998"/>
      <c r="H7" s="998"/>
      <c r="I7" s="998"/>
      <c r="J7" s="998"/>
      <c r="K7" s="998"/>
      <c r="L7" s="998"/>
      <c r="M7" s="998"/>
      <c r="N7" s="998"/>
      <c r="O7" s="998"/>
      <c r="P7" s="998"/>
      <c r="Q7" s="999"/>
      <c r="R7" s="1000">
        <v>2670</v>
      </c>
      <c r="S7" s="1001"/>
      <c r="T7" s="1001"/>
      <c r="U7" s="1001"/>
      <c r="V7" s="1001"/>
      <c r="W7" s="1001"/>
      <c r="X7" s="1001"/>
      <c r="Y7" s="1002"/>
      <c r="Z7" s="1038">
        <v>0</v>
      </c>
      <c r="AA7" s="1038"/>
      <c r="AB7" s="1038"/>
      <c r="AC7" s="1038"/>
      <c r="AD7" s="1039">
        <v>2670</v>
      </c>
      <c r="AE7" s="1039"/>
      <c r="AF7" s="1039"/>
      <c r="AG7" s="1039"/>
      <c r="AH7" s="1039"/>
      <c r="AI7" s="1039"/>
      <c r="AJ7" s="1039"/>
      <c r="AK7" s="1039"/>
      <c r="AL7" s="1003">
        <v>0</v>
      </c>
      <c r="AM7" s="1004"/>
      <c r="AN7" s="1004"/>
      <c r="AO7" s="1040"/>
      <c r="AP7" s="997" t="s">
        <v>224</v>
      </c>
      <c r="AQ7" s="998"/>
      <c r="AR7" s="998"/>
      <c r="AS7" s="998"/>
      <c r="AT7" s="998"/>
      <c r="AU7" s="998"/>
      <c r="AV7" s="998"/>
      <c r="AW7" s="998"/>
      <c r="AX7" s="998"/>
      <c r="AY7" s="998"/>
      <c r="AZ7" s="998"/>
      <c r="BA7" s="998"/>
      <c r="BB7" s="998"/>
      <c r="BC7" s="998"/>
      <c r="BD7" s="998"/>
      <c r="BE7" s="998"/>
      <c r="BF7" s="999"/>
      <c r="BG7" s="1000">
        <v>2660195</v>
      </c>
      <c r="BH7" s="1001"/>
      <c r="BI7" s="1001"/>
      <c r="BJ7" s="1001"/>
      <c r="BK7" s="1001"/>
      <c r="BL7" s="1001"/>
      <c r="BM7" s="1001"/>
      <c r="BN7" s="1002"/>
      <c r="BO7" s="1038">
        <v>37.299999999999997</v>
      </c>
      <c r="BP7" s="1038"/>
      <c r="BQ7" s="1038"/>
      <c r="BR7" s="1038"/>
      <c r="BS7" s="1039">
        <v>103477</v>
      </c>
      <c r="BT7" s="1039"/>
      <c r="BU7" s="1039"/>
      <c r="BV7" s="1039"/>
      <c r="BW7" s="1039"/>
      <c r="BX7" s="1039"/>
      <c r="BY7" s="1039"/>
      <c r="BZ7" s="1039"/>
      <c r="CA7" s="1039"/>
      <c r="CB7" s="1077"/>
      <c r="CD7" s="997" t="s">
        <v>225</v>
      </c>
      <c r="CE7" s="998"/>
      <c r="CF7" s="998"/>
      <c r="CG7" s="998"/>
      <c r="CH7" s="998"/>
      <c r="CI7" s="998"/>
      <c r="CJ7" s="998"/>
      <c r="CK7" s="998"/>
      <c r="CL7" s="998"/>
      <c r="CM7" s="998"/>
      <c r="CN7" s="998"/>
      <c r="CO7" s="998"/>
      <c r="CP7" s="998"/>
      <c r="CQ7" s="999"/>
      <c r="CR7" s="1000">
        <v>5547975</v>
      </c>
      <c r="CS7" s="1001"/>
      <c r="CT7" s="1001"/>
      <c r="CU7" s="1001"/>
      <c r="CV7" s="1001"/>
      <c r="CW7" s="1001"/>
      <c r="CX7" s="1001"/>
      <c r="CY7" s="1002"/>
      <c r="CZ7" s="1038">
        <v>17</v>
      </c>
      <c r="DA7" s="1038"/>
      <c r="DB7" s="1038"/>
      <c r="DC7" s="1038"/>
      <c r="DD7" s="1006">
        <v>343085</v>
      </c>
      <c r="DE7" s="1001"/>
      <c r="DF7" s="1001"/>
      <c r="DG7" s="1001"/>
      <c r="DH7" s="1001"/>
      <c r="DI7" s="1001"/>
      <c r="DJ7" s="1001"/>
      <c r="DK7" s="1001"/>
      <c r="DL7" s="1001"/>
      <c r="DM7" s="1001"/>
      <c r="DN7" s="1001"/>
      <c r="DO7" s="1001"/>
      <c r="DP7" s="1002"/>
      <c r="DQ7" s="1006">
        <v>3995252</v>
      </c>
      <c r="DR7" s="1001"/>
      <c r="DS7" s="1001"/>
      <c r="DT7" s="1001"/>
      <c r="DU7" s="1001"/>
      <c r="DV7" s="1001"/>
      <c r="DW7" s="1001"/>
      <c r="DX7" s="1001"/>
      <c r="DY7" s="1001"/>
      <c r="DZ7" s="1001"/>
      <c r="EA7" s="1001"/>
      <c r="EB7" s="1001"/>
      <c r="EC7" s="1037"/>
    </row>
    <row r="8" spans="2:143" ht="11.25" customHeight="1" x14ac:dyDescent="0.15">
      <c r="B8" s="997" t="s">
        <v>226</v>
      </c>
      <c r="C8" s="998"/>
      <c r="D8" s="998"/>
      <c r="E8" s="998"/>
      <c r="F8" s="998"/>
      <c r="G8" s="998"/>
      <c r="H8" s="998"/>
      <c r="I8" s="998"/>
      <c r="J8" s="998"/>
      <c r="K8" s="998"/>
      <c r="L8" s="998"/>
      <c r="M8" s="998"/>
      <c r="N8" s="998"/>
      <c r="O8" s="998"/>
      <c r="P8" s="998"/>
      <c r="Q8" s="999"/>
      <c r="R8" s="1000">
        <v>56836</v>
      </c>
      <c r="S8" s="1001"/>
      <c r="T8" s="1001"/>
      <c r="U8" s="1001"/>
      <c r="V8" s="1001"/>
      <c r="W8" s="1001"/>
      <c r="X8" s="1001"/>
      <c r="Y8" s="1002"/>
      <c r="Z8" s="1038">
        <v>0.2</v>
      </c>
      <c r="AA8" s="1038"/>
      <c r="AB8" s="1038"/>
      <c r="AC8" s="1038"/>
      <c r="AD8" s="1039">
        <v>56836</v>
      </c>
      <c r="AE8" s="1039"/>
      <c r="AF8" s="1039"/>
      <c r="AG8" s="1039"/>
      <c r="AH8" s="1039"/>
      <c r="AI8" s="1039"/>
      <c r="AJ8" s="1039"/>
      <c r="AK8" s="1039"/>
      <c r="AL8" s="1003">
        <v>0.3</v>
      </c>
      <c r="AM8" s="1004"/>
      <c r="AN8" s="1004"/>
      <c r="AO8" s="1040"/>
      <c r="AP8" s="997" t="s">
        <v>227</v>
      </c>
      <c r="AQ8" s="998"/>
      <c r="AR8" s="998"/>
      <c r="AS8" s="998"/>
      <c r="AT8" s="998"/>
      <c r="AU8" s="998"/>
      <c r="AV8" s="998"/>
      <c r="AW8" s="998"/>
      <c r="AX8" s="998"/>
      <c r="AY8" s="998"/>
      <c r="AZ8" s="998"/>
      <c r="BA8" s="998"/>
      <c r="BB8" s="998"/>
      <c r="BC8" s="998"/>
      <c r="BD8" s="998"/>
      <c r="BE8" s="998"/>
      <c r="BF8" s="999"/>
      <c r="BG8" s="1000">
        <v>76887</v>
      </c>
      <c r="BH8" s="1001"/>
      <c r="BI8" s="1001"/>
      <c r="BJ8" s="1001"/>
      <c r="BK8" s="1001"/>
      <c r="BL8" s="1001"/>
      <c r="BM8" s="1001"/>
      <c r="BN8" s="1002"/>
      <c r="BO8" s="1038">
        <v>1.1000000000000001</v>
      </c>
      <c r="BP8" s="1038"/>
      <c r="BQ8" s="1038"/>
      <c r="BR8" s="1038"/>
      <c r="BS8" s="1039" t="s">
        <v>122</v>
      </c>
      <c r="BT8" s="1039"/>
      <c r="BU8" s="1039"/>
      <c r="BV8" s="1039"/>
      <c r="BW8" s="1039"/>
      <c r="BX8" s="1039"/>
      <c r="BY8" s="1039"/>
      <c r="BZ8" s="1039"/>
      <c r="CA8" s="1039"/>
      <c r="CB8" s="1077"/>
      <c r="CD8" s="997" t="s">
        <v>228</v>
      </c>
      <c r="CE8" s="998"/>
      <c r="CF8" s="998"/>
      <c r="CG8" s="998"/>
      <c r="CH8" s="998"/>
      <c r="CI8" s="998"/>
      <c r="CJ8" s="998"/>
      <c r="CK8" s="998"/>
      <c r="CL8" s="998"/>
      <c r="CM8" s="998"/>
      <c r="CN8" s="998"/>
      <c r="CO8" s="998"/>
      <c r="CP8" s="998"/>
      <c r="CQ8" s="999"/>
      <c r="CR8" s="1000">
        <v>8869404</v>
      </c>
      <c r="CS8" s="1001"/>
      <c r="CT8" s="1001"/>
      <c r="CU8" s="1001"/>
      <c r="CV8" s="1001"/>
      <c r="CW8" s="1001"/>
      <c r="CX8" s="1001"/>
      <c r="CY8" s="1002"/>
      <c r="CZ8" s="1038">
        <v>27.1</v>
      </c>
      <c r="DA8" s="1038"/>
      <c r="DB8" s="1038"/>
      <c r="DC8" s="1038"/>
      <c r="DD8" s="1006">
        <v>120370</v>
      </c>
      <c r="DE8" s="1001"/>
      <c r="DF8" s="1001"/>
      <c r="DG8" s="1001"/>
      <c r="DH8" s="1001"/>
      <c r="DI8" s="1001"/>
      <c r="DJ8" s="1001"/>
      <c r="DK8" s="1001"/>
      <c r="DL8" s="1001"/>
      <c r="DM8" s="1001"/>
      <c r="DN8" s="1001"/>
      <c r="DO8" s="1001"/>
      <c r="DP8" s="1002"/>
      <c r="DQ8" s="1006">
        <v>5777710</v>
      </c>
      <c r="DR8" s="1001"/>
      <c r="DS8" s="1001"/>
      <c r="DT8" s="1001"/>
      <c r="DU8" s="1001"/>
      <c r="DV8" s="1001"/>
      <c r="DW8" s="1001"/>
      <c r="DX8" s="1001"/>
      <c r="DY8" s="1001"/>
      <c r="DZ8" s="1001"/>
      <c r="EA8" s="1001"/>
      <c r="EB8" s="1001"/>
      <c r="EC8" s="1037"/>
    </row>
    <row r="9" spans="2:143" ht="11.25" customHeight="1" x14ac:dyDescent="0.15">
      <c r="B9" s="997" t="s">
        <v>229</v>
      </c>
      <c r="C9" s="998"/>
      <c r="D9" s="998"/>
      <c r="E9" s="998"/>
      <c r="F9" s="998"/>
      <c r="G9" s="998"/>
      <c r="H9" s="998"/>
      <c r="I9" s="998"/>
      <c r="J9" s="998"/>
      <c r="K9" s="998"/>
      <c r="L9" s="998"/>
      <c r="M9" s="998"/>
      <c r="N9" s="998"/>
      <c r="O9" s="998"/>
      <c r="P9" s="998"/>
      <c r="Q9" s="999"/>
      <c r="R9" s="1000">
        <v>72899</v>
      </c>
      <c r="S9" s="1001"/>
      <c r="T9" s="1001"/>
      <c r="U9" s="1001"/>
      <c r="V9" s="1001"/>
      <c r="W9" s="1001"/>
      <c r="X9" s="1001"/>
      <c r="Y9" s="1002"/>
      <c r="Z9" s="1038">
        <v>0.2</v>
      </c>
      <c r="AA9" s="1038"/>
      <c r="AB9" s="1038"/>
      <c r="AC9" s="1038"/>
      <c r="AD9" s="1039">
        <v>72899</v>
      </c>
      <c r="AE9" s="1039"/>
      <c r="AF9" s="1039"/>
      <c r="AG9" s="1039"/>
      <c r="AH9" s="1039"/>
      <c r="AI9" s="1039"/>
      <c r="AJ9" s="1039"/>
      <c r="AK9" s="1039"/>
      <c r="AL9" s="1003">
        <v>0.4</v>
      </c>
      <c r="AM9" s="1004"/>
      <c r="AN9" s="1004"/>
      <c r="AO9" s="1040"/>
      <c r="AP9" s="997" t="s">
        <v>230</v>
      </c>
      <c r="AQ9" s="998"/>
      <c r="AR9" s="998"/>
      <c r="AS9" s="998"/>
      <c r="AT9" s="998"/>
      <c r="AU9" s="998"/>
      <c r="AV9" s="998"/>
      <c r="AW9" s="998"/>
      <c r="AX9" s="998"/>
      <c r="AY9" s="998"/>
      <c r="AZ9" s="998"/>
      <c r="BA9" s="998"/>
      <c r="BB9" s="998"/>
      <c r="BC9" s="998"/>
      <c r="BD9" s="998"/>
      <c r="BE9" s="998"/>
      <c r="BF9" s="999"/>
      <c r="BG9" s="1000">
        <v>2058865</v>
      </c>
      <c r="BH9" s="1001"/>
      <c r="BI9" s="1001"/>
      <c r="BJ9" s="1001"/>
      <c r="BK9" s="1001"/>
      <c r="BL9" s="1001"/>
      <c r="BM9" s="1001"/>
      <c r="BN9" s="1002"/>
      <c r="BO9" s="1038">
        <v>28.8</v>
      </c>
      <c r="BP9" s="1038"/>
      <c r="BQ9" s="1038"/>
      <c r="BR9" s="1038"/>
      <c r="BS9" s="1039" t="s">
        <v>122</v>
      </c>
      <c r="BT9" s="1039"/>
      <c r="BU9" s="1039"/>
      <c r="BV9" s="1039"/>
      <c r="BW9" s="1039"/>
      <c r="BX9" s="1039"/>
      <c r="BY9" s="1039"/>
      <c r="BZ9" s="1039"/>
      <c r="CA9" s="1039"/>
      <c r="CB9" s="1077"/>
      <c r="CD9" s="997" t="s">
        <v>231</v>
      </c>
      <c r="CE9" s="998"/>
      <c r="CF9" s="998"/>
      <c r="CG9" s="998"/>
      <c r="CH9" s="998"/>
      <c r="CI9" s="998"/>
      <c r="CJ9" s="998"/>
      <c r="CK9" s="998"/>
      <c r="CL9" s="998"/>
      <c r="CM9" s="998"/>
      <c r="CN9" s="998"/>
      <c r="CO9" s="998"/>
      <c r="CP9" s="998"/>
      <c r="CQ9" s="999"/>
      <c r="CR9" s="1000">
        <v>3183884</v>
      </c>
      <c r="CS9" s="1001"/>
      <c r="CT9" s="1001"/>
      <c r="CU9" s="1001"/>
      <c r="CV9" s="1001"/>
      <c r="CW9" s="1001"/>
      <c r="CX9" s="1001"/>
      <c r="CY9" s="1002"/>
      <c r="CZ9" s="1038">
        <v>9.6999999999999993</v>
      </c>
      <c r="DA9" s="1038"/>
      <c r="DB9" s="1038"/>
      <c r="DC9" s="1038"/>
      <c r="DD9" s="1006">
        <v>455516</v>
      </c>
      <c r="DE9" s="1001"/>
      <c r="DF9" s="1001"/>
      <c r="DG9" s="1001"/>
      <c r="DH9" s="1001"/>
      <c r="DI9" s="1001"/>
      <c r="DJ9" s="1001"/>
      <c r="DK9" s="1001"/>
      <c r="DL9" s="1001"/>
      <c r="DM9" s="1001"/>
      <c r="DN9" s="1001"/>
      <c r="DO9" s="1001"/>
      <c r="DP9" s="1002"/>
      <c r="DQ9" s="1006">
        <v>2529207</v>
      </c>
      <c r="DR9" s="1001"/>
      <c r="DS9" s="1001"/>
      <c r="DT9" s="1001"/>
      <c r="DU9" s="1001"/>
      <c r="DV9" s="1001"/>
      <c r="DW9" s="1001"/>
      <c r="DX9" s="1001"/>
      <c r="DY9" s="1001"/>
      <c r="DZ9" s="1001"/>
      <c r="EA9" s="1001"/>
      <c r="EB9" s="1001"/>
      <c r="EC9" s="1037"/>
    </row>
    <row r="10" spans="2:143" ht="11.25" customHeight="1" x14ac:dyDescent="0.15">
      <c r="B10" s="997" t="s">
        <v>232</v>
      </c>
      <c r="C10" s="998"/>
      <c r="D10" s="998"/>
      <c r="E10" s="998"/>
      <c r="F10" s="998"/>
      <c r="G10" s="998"/>
      <c r="H10" s="998"/>
      <c r="I10" s="998"/>
      <c r="J10" s="998"/>
      <c r="K10" s="998"/>
      <c r="L10" s="998"/>
      <c r="M10" s="998"/>
      <c r="N10" s="998"/>
      <c r="O10" s="998"/>
      <c r="P10" s="998"/>
      <c r="Q10" s="999"/>
      <c r="R10" s="1000" t="s">
        <v>122</v>
      </c>
      <c r="S10" s="1001"/>
      <c r="T10" s="1001"/>
      <c r="U10" s="1001"/>
      <c r="V10" s="1001"/>
      <c r="W10" s="1001"/>
      <c r="X10" s="1001"/>
      <c r="Y10" s="1002"/>
      <c r="Z10" s="1038" t="s">
        <v>122</v>
      </c>
      <c r="AA10" s="1038"/>
      <c r="AB10" s="1038"/>
      <c r="AC10" s="1038"/>
      <c r="AD10" s="1039" t="s">
        <v>122</v>
      </c>
      <c r="AE10" s="1039"/>
      <c r="AF10" s="1039"/>
      <c r="AG10" s="1039"/>
      <c r="AH10" s="1039"/>
      <c r="AI10" s="1039"/>
      <c r="AJ10" s="1039"/>
      <c r="AK10" s="1039"/>
      <c r="AL10" s="1003" t="s">
        <v>122</v>
      </c>
      <c r="AM10" s="1004"/>
      <c r="AN10" s="1004"/>
      <c r="AO10" s="1040"/>
      <c r="AP10" s="997" t="s">
        <v>233</v>
      </c>
      <c r="AQ10" s="998"/>
      <c r="AR10" s="998"/>
      <c r="AS10" s="998"/>
      <c r="AT10" s="998"/>
      <c r="AU10" s="998"/>
      <c r="AV10" s="998"/>
      <c r="AW10" s="998"/>
      <c r="AX10" s="998"/>
      <c r="AY10" s="998"/>
      <c r="AZ10" s="998"/>
      <c r="BA10" s="998"/>
      <c r="BB10" s="998"/>
      <c r="BC10" s="998"/>
      <c r="BD10" s="998"/>
      <c r="BE10" s="998"/>
      <c r="BF10" s="999"/>
      <c r="BG10" s="1000">
        <v>162297</v>
      </c>
      <c r="BH10" s="1001"/>
      <c r="BI10" s="1001"/>
      <c r="BJ10" s="1001"/>
      <c r="BK10" s="1001"/>
      <c r="BL10" s="1001"/>
      <c r="BM10" s="1001"/>
      <c r="BN10" s="1002"/>
      <c r="BO10" s="1038">
        <v>2.2999999999999998</v>
      </c>
      <c r="BP10" s="1038"/>
      <c r="BQ10" s="1038"/>
      <c r="BR10" s="1038"/>
      <c r="BS10" s="1039" t="s">
        <v>122</v>
      </c>
      <c r="BT10" s="1039"/>
      <c r="BU10" s="1039"/>
      <c r="BV10" s="1039"/>
      <c r="BW10" s="1039"/>
      <c r="BX10" s="1039"/>
      <c r="BY10" s="1039"/>
      <c r="BZ10" s="1039"/>
      <c r="CA10" s="1039"/>
      <c r="CB10" s="1077"/>
      <c r="CD10" s="997" t="s">
        <v>234</v>
      </c>
      <c r="CE10" s="998"/>
      <c r="CF10" s="998"/>
      <c r="CG10" s="998"/>
      <c r="CH10" s="998"/>
      <c r="CI10" s="998"/>
      <c r="CJ10" s="998"/>
      <c r="CK10" s="998"/>
      <c r="CL10" s="998"/>
      <c r="CM10" s="998"/>
      <c r="CN10" s="998"/>
      <c r="CO10" s="998"/>
      <c r="CP10" s="998"/>
      <c r="CQ10" s="999"/>
      <c r="CR10" s="1000">
        <v>57435</v>
      </c>
      <c r="CS10" s="1001"/>
      <c r="CT10" s="1001"/>
      <c r="CU10" s="1001"/>
      <c r="CV10" s="1001"/>
      <c r="CW10" s="1001"/>
      <c r="CX10" s="1001"/>
      <c r="CY10" s="1002"/>
      <c r="CZ10" s="1038">
        <v>0.2</v>
      </c>
      <c r="DA10" s="1038"/>
      <c r="DB10" s="1038"/>
      <c r="DC10" s="1038"/>
      <c r="DD10" s="1006" t="s">
        <v>122</v>
      </c>
      <c r="DE10" s="1001"/>
      <c r="DF10" s="1001"/>
      <c r="DG10" s="1001"/>
      <c r="DH10" s="1001"/>
      <c r="DI10" s="1001"/>
      <c r="DJ10" s="1001"/>
      <c r="DK10" s="1001"/>
      <c r="DL10" s="1001"/>
      <c r="DM10" s="1001"/>
      <c r="DN10" s="1001"/>
      <c r="DO10" s="1001"/>
      <c r="DP10" s="1002"/>
      <c r="DQ10" s="1006">
        <v>27435</v>
      </c>
      <c r="DR10" s="1001"/>
      <c r="DS10" s="1001"/>
      <c r="DT10" s="1001"/>
      <c r="DU10" s="1001"/>
      <c r="DV10" s="1001"/>
      <c r="DW10" s="1001"/>
      <c r="DX10" s="1001"/>
      <c r="DY10" s="1001"/>
      <c r="DZ10" s="1001"/>
      <c r="EA10" s="1001"/>
      <c r="EB10" s="1001"/>
      <c r="EC10" s="1037"/>
    </row>
    <row r="11" spans="2:143" ht="11.25" customHeight="1" x14ac:dyDescent="0.15">
      <c r="B11" s="997" t="s">
        <v>235</v>
      </c>
      <c r="C11" s="998"/>
      <c r="D11" s="998"/>
      <c r="E11" s="998"/>
      <c r="F11" s="998"/>
      <c r="G11" s="998"/>
      <c r="H11" s="998"/>
      <c r="I11" s="998"/>
      <c r="J11" s="998"/>
      <c r="K11" s="998"/>
      <c r="L11" s="998"/>
      <c r="M11" s="998"/>
      <c r="N11" s="998"/>
      <c r="O11" s="998"/>
      <c r="P11" s="998"/>
      <c r="Q11" s="999"/>
      <c r="R11" s="1000">
        <v>1281228</v>
      </c>
      <c r="S11" s="1001"/>
      <c r="T11" s="1001"/>
      <c r="U11" s="1001"/>
      <c r="V11" s="1001"/>
      <c r="W11" s="1001"/>
      <c r="X11" s="1001"/>
      <c r="Y11" s="1002"/>
      <c r="Z11" s="1003">
        <v>3.6</v>
      </c>
      <c r="AA11" s="1004"/>
      <c r="AB11" s="1004"/>
      <c r="AC11" s="1005"/>
      <c r="AD11" s="1006">
        <v>1281228</v>
      </c>
      <c r="AE11" s="1001"/>
      <c r="AF11" s="1001"/>
      <c r="AG11" s="1001"/>
      <c r="AH11" s="1001"/>
      <c r="AI11" s="1001"/>
      <c r="AJ11" s="1001"/>
      <c r="AK11" s="1002"/>
      <c r="AL11" s="1003">
        <v>7.1</v>
      </c>
      <c r="AM11" s="1004"/>
      <c r="AN11" s="1004"/>
      <c r="AO11" s="1040"/>
      <c r="AP11" s="997" t="s">
        <v>236</v>
      </c>
      <c r="AQ11" s="998"/>
      <c r="AR11" s="998"/>
      <c r="AS11" s="998"/>
      <c r="AT11" s="998"/>
      <c r="AU11" s="998"/>
      <c r="AV11" s="998"/>
      <c r="AW11" s="998"/>
      <c r="AX11" s="998"/>
      <c r="AY11" s="998"/>
      <c r="AZ11" s="998"/>
      <c r="BA11" s="998"/>
      <c r="BB11" s="998"/>
      <c r="BC11" s="998"/>
      <c r="BD11" s="998"/>
      <c r="BE11" s="998"/>
      <c r="BF11" s="999"/>
      <c r="BG11" s="1000">
        <v>362146</v>
      </c>
      <c r="BH11" s="1001"/>
      <c r="BI11" s="1001"/>
      <c r="BJ11" s="1001"/>
      <c r="BK11" s="1001"/>
      <c r="BL11" s="1001"/>
      <c r="BM11" s="1001"/>
      <c r="BN11" s="1002"/>
      <c r="BO11" s="1038">
        <v>5.0999999999999996</v>
      </c>
      <c r="BP11" s="1038"/>
      <c r="BQ11" s="1038"/>
      <c r="BR11" s="1038"/>
      <c r="BS11" s="1039">
        <v>103477</v>
      </c>
      <c r="BT11" s="1039"/>
      <c r="BU11" s="1039"/>
      <c r="BV11" s="1039"/>
      <c r="BW11" s="1039"/>
      <c r="BX11" s="1039"/>
      <c r="BY11" s="1039"/>
      <c r="BZ11" s="1039"/>
      <c r="CA11" s="1039"/>
      <c r="CB11" s="1077"/>
      <c r="CD11" s="997" t="s">
        <v>237</v>
      </c>
      <c r="CE11" s="998"/>
      <c r="CF11" s="998"/>
      <c r="CG11" s="998"/>
      <c r="CH11" s="998"/>
      <c r="CI11" s="998"/>
      <c r="CJ11" s="998"/>
      <c r="CK11" s="998"/>
      <c r="CL11" s="998"/>
      <c r="CM11" s="998"/>
      <c r="CN11" s="998"/>
      <c r="CO11" s="998"/>
      <c r="CP11" s="998"/>
      <c r="CQ11" s="999"/>
      <c r="CR11" s="1000">
        <v>1213803</v>
      </c>
      <c r="CS11" s="1001"/>
      <c r="CT11" s="1001"/>
      <c r="CU11" s="1001"/>
      <c r="CV11" s="1001"/>
      <c r="CW11" s="1001"/>
      <c r="CX11" s="1001"/>
      <c r="CY11" s="1002"/>
      <c r="CZ11" s="1038">
        <v>3.7</v>
      </c>
      <c r="DA11" s="1038"/>
      <c r="DB11" s="1038"/>
      <c r="DC11" s="1038"/>
      <c r="DD11" s="1006">
        <v>326401</v>
      </c>
      <c r="DE11" s="1001"/>
      <c r="DF11" s="1001"/>
      <c r="DG11" s="1001"/>
      <c r="DH11" s="1001"/>
      <c r="DI11" s="1001"/>
      <c r="DJ11" s="1001"/>
      <c r="DK11" s="1001"/>
      <c r="DL11" s="1001"/>
      <c r="DM11" s="1001"/>
      <c r="DN11" s="1001"/>
      <c r="DO11" s="1001"/>
      <c r="DP11" s="1002"/>
      <c r="DQ11" s="1006">
        <v>757574</v>
      </c>
      <c r="DR11" s="1001"/>
      <c r="DS11" s="1001"/>
      <c r="DT11" s="1001"/>
      <c r="DU11" s="1001"/>
      <c r="DV11" s="1001"/>
      <c r="DW11" s="1001"/>
      <c r="DX11" s="1001"/>
      <c r="DY11" s="1001"/>
      <c r="DZ11" s="1001"/>
      <c r="EA11" s="1001"/>
      <c r="EB11" s="1001"/>
      <c r="EC11" s="1037"/>
    </row>
    <row r="12" spans="2:143" ht="11.25" customHeight="1" x14ac:dyDescent="0.15">
      <c r="B12" s="997" t="s">
        <v>238</v>
      </c>
      <c r="C12" s="998"/>
      <c r="D12" s="998"/>
      <c r="E12" s="998"/>
      <c r="F12" s="998"/>
      <c r="G12" s="998"/>
      <c r="H12" s="998"/>
      <c r="I12" s="998"/>
      <c r="J12" s="998"/>
      <c r="K12" s="998"/>
      <c r="L12" s="998"/>
      <c r="M12" s="998"/>
      <c r="N12" s="998"/>
      <c r="O12" s="998"/>
      <c r="P12" s="998"/>
      <c r="Q12" s="999"/>
      <c r="R12" s="1000">
        <v>111013</v>
      </c>
      <c r="S12" s="1001"/>
      <c r="T12" s="1001"/>
      <c r="U12" s="1001"/>
      <c r="V12" s="1001"/>
      <c r="W12" s="1001"/>
      <c r="X12" s="1001"/>
      <c r="Y12" s="1002"/>
      <c r="Z12" s="1038">
        <v>0.3</v>
      </c>
      <c r="AA12" s="1038"/>
      <c r="AB12" s="1038"/>
      <c r="AC12" s="1038"/>
      <c r="AD12" s="1039">
        <v>111013</v>
      </c>
      <c r="AE12" s="1039"/>
      <c r="AF12" s="1039"/>
      <c r="AG12" s="1039"/>
      <c r="AH12" s="1039"/>
      <c r="AI12" s="1039"/>
      <c r="AJ12" s="1039"/>
      <c r="AK12" s="1039"/>
      <c r="AL12" s="1003">
        <v>0.6</v>
      </c>
      <c r="AM12" s="1004"/>
      <c r="AN12" s="1004"/>
      <c r="AO12" s="1040"/>
      <c r="AP12" s="997" t="s">
        <v>239</v>
      </c>
      <c r="AQ12" s="998"/>
      <c r="AR12" s="998"/>
      <c r="AS12" s="998"/>
      <c r="AT12" s="998"/>
      <c r="AU12" s="998"/>
      <c r="AV12" s="998"/>
      <c r="AW12" s="998"/>
      <c r="AX12" s="998"/>
      <c r="AY12" s="998"/>
      <c r="AZ12" s="998"/>
      <c r="BA12" s="998"/>
      <c r="BB12" s="998"/>
      <c r="BC12" s="998"/>
      <c r="BD12" s="998"/>
      <c r="BE12" s="998"/>
      <c r="BF12" s="999"/>
      <c r="BG12" s="1000">
        <v>3600676</v>
      </c>
      <c r="BH12" s="1001"/>
      <c r="BI12" s="1001"/>
      <c r="BJ12" s="1001"/>
      <c r="BK12" s="1001"/>
      <c r="BL12" s="1001"/>
      <c r="BM12" s="1001"/>
      <c r="BN12" s="1002"/>
      <c r="BO12" s="1038">
        <v>50.4</v>
      </c>
      <c r="BP12" s="1038"/>
      <c r="BQ12" s="1038"/>
      <c r="BR12" s="1038"/>
      <c r="BS12" s="1039" t="s">
        <v>122</v>
      </c>
      <c r="BT12" s="1039"/>
      <c r="BU12" s="1039"/>
      <c r="BV12" s="1039"/>
      <c r="BW12" s="1039"/>
      <c r="BX12" s="1039"/>
      <c r="BY12" s="1039"/>
      <c r="BZ12" s="1039"/>
      <c r="CA12" s="1039"/>
      <c r="CB12" s="1077"/>
      <c r="CD12" s="997" t="s">
        <v>240</v>
      </c>
      <c r="CE12" s="998"/>
      <c r="CF12" s="998"/>
      <c r="CG12" s="998"/>
      <c r="CH12" s="998"/>
      <c r="CI12" s="998"/>
      <c r="CJ12" s="998"/>
      <c r="CK12" s="998"/>
      <c r="CL12" s="998"/>
      <c r="CM12" s="998"/>
      <c r="CN12" s="998"/>
      <c r="CO12" s="998"/>
      <c r="CP12" s="998"/>
      <c r="CQ12" s="999"/>
      <c r="CR12" s="1000">
        <v>769217</v>
      </c>
      <c r="CS12" s="1001"/>
      <c r="CT12" s="1001"/>
      <c r="CU12" s="1001"/>
      <c r="CV12" s="1001"/>
      <c r="CW12" s="1001"/>
      <c r="CX12" s="1001"/>
      <c r="CY12" s="1002"/>
      <c r="CZ12" s="1038">
        <v>2.4</v>
      </c>
      <c r="DA12" s="1038"/>
      <c r="DB12" s="1038"/>
      <c r="DC12" s="1038"/>
      <c r="DD12" s="1006">
        <v>36646</v>
      </c>
      <c r="DE12" s="1001"/>
      <c r="DF12" s="1001"/>
      <c r="DG12" s="1001"/>
      <c r="DH12" s="1001"/>
      <c r="DI12" s="1001"/>
      <c r="DJ12" s="1001"/>
      <c r="DK12" s="1001"/>
      <c r="DL12" s="1001"/>
      <c r="DM12" s="1001"/>
      <c r="DN12" s="1001"/>
      <c r="DO12" s="1001"/>
      <c r="DP12" s="1002"/>
      <c r="DQ12" s="1006">
        <v>607938</v>
      </c>
      <c r="DR12" s="1001"/>
      <c r="DS12" s="1001"/>
      <c r="DT12" s="1001"/>
      <c r="DU12" s="1001"/>
      <c r="DV12" s="1001"/>
      <c r="DW12" s="1001"/>
      <c r="DX12" s="1001"/>
      <c r="DY12" s="1001"/>
      <c r="DZ12" s="1001"/>
      <c r="EA12" s="1001"/>
      <c r="EB12" s="1001"/>
      <c r="EC12" s="1037"/>
    </row>
    <row r="13" spans="2:143" ht="11.25" customHeight="1" x14ac:dyDescent="0.15">
      <c r="B13" s="997" t="s">
        <v>241</v>
      </c>
      <c r="C13" s="998"/>
      <c r="D13" s="998"/>
      <c r="E13" s="998"/>
      <c r="F13" s="998"/>
      <c r="G13" s="998"/>
      <c r="H13" s="998"/>
      <c r="I13" s="998"/>
      <c r="J13" s="998"/>
      <c r="K13" s="998"/>
      <c r="L13" s="998"/>
      <c r="M13" s="998"/>
      <c r="N13" s="998"/>
      <c r="O13" s="998"/>
      <c r="P13" s="998"/>
      <c r="Q13" s="999"/>
      <c r="R13" s="1000">
        <v>2713</v>
      </c>
      <c r="S13" s="1001"/>
      <c r="T13" s="1001"/>
      <c r="U13" s="1001"/>
      <c r="V13" s="1001"/>
      <c r="W13" s="1001"/>
      <c r="X13" s="1001"/>
      <c r="Y13" s="1002"/>
      <c r="Z13" s="1038">
        <v>0</v>
      </c>
      <c r="AA13" s="1038"/>
      <c r="AB13" s="1038"/>
      <c r="AC13" s="1038"/>
      <c r="AD13" s="1039">
        <v>2713</v>
      </c>
      <c r="AE13" s="1039"/>
      <c r="AF13" s="1039"/>
      <c r="AG13" s="1039"/>
      <c r="AH13" s="1039"/>
      <c r="AI13" s="1039"/>
      <c r="AJ13" s="1039"/>
      <c r="AK13" s="1039"/>
      <c r="AL13" s="1003">
        <v>0</v>
      </c>
      <c r="AM13" s="1004"/>
      <c r="AN13" s="1004"/>
      <c r="AO13" s="1040"/>
      <c r="AP13" s="997" t="s">
        <v>242</v>
      </c>
      <c r="AQ13" s="998"/>
      <c r="AR13" s="998"/>
      <c r="AS13" s="998"/>
      <c r="AT13" s="998"/>
      <c r="AU13" s="998"/>
      <c r="AV13" s="998"/>
      <c r="AW13" s="998"/>
      <c r="AX13" s="998"/>
      <c r="AY13" s="998"/>
      <c r="AZ13" s="998"/>
      <c r="BA13" s="998"/>
      <c r="BB13" s="998"/>
      <c r="BC13" s="998"/>
      <c r="BD13" s="998"/>
      <c r="BE13" s="998"/>
      <c r="BF13" s="999"/>
      <c r="BG13" s="1000">
        <v>3571200</v>
      </c>
      <c r="BH13" s="1001"/>
      <c r="BI13" s="1001"/>
      <c r="BJ13" s="1001"/>
      <c r="BK13" s="1001"/>
      <c r="BL13" s="1001"/>
      <c r="BM13" s="1001"/>
      <c r="BN13" s="1002"/>
      <c r="BO13" s="1038">
        <v>50</v>
      </c>
      <c r="BP13" s="1038"/>
      <c r="BQ13" s="1038"/>
      <c r="BR13" s="1038"/>
      <c r="BS13" s="1039" t="s">
        <v>122</v>
      </c>
      <c r="BT13" s="1039"/>
      <c r="BU13" s="1039"/>
      <c r="BV13" s="1039"/>
      <c r="BW13" s="1039"/>
      <c r="BX13" s="1039"/>
      <c r="BY13" s="1039"/>
      <c r="BZ13" s="1039"/>
      <c r="CA13" s="1039"/>
      <c r="CB13" s="1077"/>
      <c r="CD13" s="997" t="s">
        <v>243</v>
      </c>
      <c r="CE13" s="998"/>
      <c r="CF13" s="998"/>
      <c r="CG13" s="998"/>
      <c r="CH13" s="998"/>
      <c r="CI13" s="998"/>
      <c r="CJ13" s="998"/>
      <c r="CK13" s="998"/>
      <c r="CL13" s="998"/>
      <c r="CM13" s="998"/>
      <c r="CN13" s="998"/>
      <c r="CO13" s="998"/>
      <c r="CP13" s="998"/>
      <c r="CQ13" s="999"/>
      <c r="CR13" s="1000">
        <v>3269902</v>
      </c>
      <c r="CS13" s="1001"/>
      <c r="CT13" s="1001"/>
      <c r="CU13" s="1001"/>
      <c r="CV13" s="1001"/>
      <c r="CW13" s="1001"/>
      <c r="CX13" s="1001"/>
      <c r="CY13" s="1002"/>
      <c r="CZ13" s="1038">
        <v>10</v>
      </c>
      <c r="DA13" s="1038"/>
      <c r="DB13" s="1038"/>
      <c r="DC13" s="1038"/>
      <c r="DD13" s="1006">
        <v>1490348</v>
      </c>
      <c r="DE13" s="1001"/>
      <c r="DF13" s="1001"/>
      <c r="DG13" s="1001"/>
      <c r="DH13" s="1001"/>
      <c r="DI13" s="1001"/>
      <c r="DJ13" s="1001"/>
      <c r="DK13" s="1001"/>
      <c r="DL13" s="1001"/>
      <c r="DM13" s="1001"/>
      <c r="DN13" s="1001"/>
      <c r="DO13" s="1001"/>
      <c r="DP13" s="1002"/>
      <c r="DQ13" s="1006">
        <v>1707255</v>
      </c>
      <c r="DR13" s="1001"/>
      <c r="DS13" s="1001"/>
      <c r="DT13" s="1001"/>
      <c r="DU13" s="1001"/>
      <c r="DV13" s="1001"/>
      <c r="DW13" s="1001"/>
      <c r="DX13" s="1001"/>
      <c r="DY13" s="1001"/>
      <c r="DZ13" s="1001"/>
      <c r="EA13" s="1001"/>
      <c r="EB13" s="1001"/>
      <c r="EC13" s="1037"/>
    </row>
    <row r="14" spans="2:143" ht="11.25" customHeight="1" x14ac:dyDescent="0.15">
      <c r="B14" s="997" t="s">
        <v>244</v>
      </c>
      <c r="C14" s="998"/>
      <c r="D14" s="998"/>
      <c r="E14" s="998"/>
      <c r="F14" s="998"/>
      <c r="G14" s="998"/>
      <c r="H14" s="998"/>
      <c r="I14" s="998"/>
      <c r="J14" s="998"/>
      <c r="K14" s="998"/>
      <c r="L14" s="998"/>
      <c r="M14" s="998"/>
      <c r="N14" s="998"/>
      <c r="O14" s="998"/>
      <c r="P14" s="998"/>
      <c r="Q14" s="999"/>
      <c r="R14" s="1000" t="s">
        <v>122</v>
      </c>
      <c r="S14" s="1001"/>
      <c r="T14" s="1001"/>
      <c r="U14" s="1001"/>
      <c r="V14" s="1001"/>
      <c r="W14" s="1001"/>
      <c r="X14" s="1001"/>
      <c r="Y14" s="1002"/>
      <c r="Z14" s="1038" t="s">
        <v>122</v>
      </c>
      <c r="AA14" s="1038"/>
      <c r="AB14" s="1038"/>
      <c r="AC14" s="1038"/>
      <c r="AD14" s="1039" t="s">
        <v>122</v>
      </c>
      <c r="AE14" s="1039"/>
      <c r="AF14" s="1039"/>
      <c r="AG14" s="1039"/>
      <c r="AH14" s="1039"/>
      <c r="AI14" s="1039"/>
      <c r="AJ14" s="1039"/>
      <c r="AK14" s="1039"/>
      <c r="AL14" s="1003" t="s">
        <v>122</v>
      </c>
      <c r="AM14" s="1004"/>
      <c r="AN14" s="1004"/>
      <c r="AO14" s="1040"/>
      <c r="AP14" s="997" t="s">
        <v>245</v>
      </c>
      <c r="AQ14" s="998"/>
      <c r="AR14" s="998"/>
      <c r="AS14" s="998"/>
      <c r="AT14" s="998"/>
      <c r="AU14" s="998"/>
      <c r="AV14" s="998"/>
      <c r="AW14" s="998"/>
      <c r="AX14" s="998"/>
      <c r="AY14" s="998"/>
      <c r="AZ14" s="998"/>
      <c r="BA14" s="998"/>
      <c r="BB14" s="998"/>
      <c r="BC14" s="998"/>
      <c r="BD14" s="998"/>
      <c r="BE14" s="998"/>
      <c r="BF14" s="999"/>
      <c r="BG14" s="1000">
        <v>202458</v>
      </c>
      <c r="BH14" s="1001"/>
      <c r="BI14" s="1001"/>
      <c r="BJ14" s="1001"/>
      <c r="BK14" s="1001"/>
      <c r="BL14" s="1001"/>
      <c r="BM14" s="1001"/>
      <c r="BN14" s="1002"/>
      <c r="BO14" s="1038">
        <v>2.8</v>
      </c>
      <c r="BP14" s="1038"/>
      <c r="BQ14" s="1038"/>
      <c r="BR14" s="1038"/>
      <c r="BS14" s="1039" t="s">
        <v>122</v>
      </c>
      <c r="BT14" s="1039"/>
      <c r="BU14" s="1039"/>
      <c r="BV14" s="1039"/>
      <c r="BW14" s="1039"/>
      <c r="BX14" s="1039"/>
      <c r="BY14" s="1039"/>
      <c r="BZ14" s="1039"/>
      <c r="CA14" s="1039"/>
      <c r="CB14" s="1077"/>
      <c r="CD14" s="997" t="s">
        <v>246</v>
      </c>
      <c r="CE14" s="998"/>
      <c r="CF14" s="998"/>
      <c r="CG14" s="998"/>
      <c r="CH14" s="998"/>
      <c r="CI14" s="998"/>
      <c r="CJ14" s="998"/>
      <c r="CK14" s="998"/>
      <c r="CL14" s="998"/>
      <c r="CM14" s="998"/>
      <c r="CN14" s="998"/>
      <c r="CO14" s="998"/>
      <c r="CP14" s="998"/>
      <c r="CQ14" s="999"/>
      <c r="CR14" s="1000">
        <v>907415</v>
      </c>
      <c r="CS14" s="1001"/>
      <c r="CT14" s="1001"/>
      <c r="CU14" s="1001"/>
      <c r="CV14" s="1001"/>
      <c r="CW14" s="1001"/>
      <c r="CX14" s="1001"/>
      <c r="CY14" s="1002"/>
      <c r="CZ14" s="1038">
        <v>2.8</v>
      </c>
      <c r="DA14" s="1038"/>
      <c r="DB14" s="1038"/>
      <c r="DC14" s="1038"/>
      <c r="DD14" s="1006">
        <v>74826</v>
      </c>
      <c r="DE14" s="1001"/>
      <c r="DF14" s="1001"/>
      <c r="DG14" s="1001"/>
      <c r="DH14" s="1001"/>
      <c r="DI14" s="1001"/>
      <c r="DJ14" s="1001"/>
      <c r="DK14" s="1001"/>
      <c r="DL14" s="1001"/>
      <c r="DM14" s="1001"/>
      <c r="DN14" s="1001"/>
      <c r="DO14" s="1001"/>
      <c r="DP14" s="1002"/>
      <c r="DQ14" s="1006">
        <v>807343</v>
      </c>
      <c r="DR14" s="1001"/>
      <c r="DS14" s="1001"/>
      <c r="DT14" s="1001"/>
      <c r="DU14" s="1001"/>
      <c r="DV14" s="1001"/>
      <c r="DW14" s="1001"/>
      <c r="DX14" s="1001"/>
      <c r="DY14" s="1001"/>
      <c r="DZ14" s="1001"/>
      <c r="EA14" s="1001"/>
      <c r="EB14" s="1001"/>
      <c r="EC14" s="1037"/>
    </row>
    <row r="15" spans="2:143" ht="11.25" customHeight="1" x14ac:dyDescent="0.15">
      <c r="B15" s="997" t="s">
        <v>247</v>
      </c>
      <c r="C15" s="998"/>
      <c r="D15" s="998"/>
      <c r="E15" s="998"/>
      <c r="F15" s="998"/>
      <c r="G15" s="998"/>
      <c r="H15" s="998"/>
      <c r="I15" s="998"/>
      <c r="J15" s="998"/>
      <c r="K15" s="998"/>
      <c r="L15" s="998"/>
      <c r="M15" s="998"/>
      <c r="N15" s="998"/>
      <c r="O15" s="998"/>
      <c r="P15" s="998"/>
      <c r="Q15" s="999"/>
      <c r="R15" s="1000">
        <v>46095</v>
      </c>
      <c r="S15" s="1001"/>
      <c r="T15" s="1001"/>
      <c r="U15" s="1001"/>
      <c r="V15" s="1001"/>
      <c r="W15" s="1001"/>
      <c r="X15" s="1001"/>
      <c r="Y15" s="1002"/>
      <c r="Z15" s="1038">
        <v>0.1</v>
      </c>
      <c r="AA15" s="1038"/>
      <c r="AB15" s="1038"/>
      <c r="AC15" s="1038"/>
      <c r="AD15" s="1039">
        <v>46095</v>
      </c>
      <c r="AE15" s="1039"/>
      <c r="AF15" s="1039"/>
      <c r="AG15" s="1039"/>
      <c r="AH15" s="1039"/>
      <c r="AI15" s="1039"/>
      <c r="AJ15" s="1039"/>
      <c r="AK15" s="1039"/>
      <c r="AL15" s="1003">
        <v>0.3</v>
      </c>
      <c r="AM15" s="1004"/>
      <c r="AN15" s="1004"/>
      <c r="AO15" s="1040"/>
      <c r="AP15" s="997" t="s">
        <v>248</v>
      </c>
      <c r="AQ15" s="998"/>
      <c r="AR15" s="998"/>
      <c r="AS15" s="998"/>
      <c r="AT15" s="998"/>
      <c r="AU15" s="998"/>
      <c r="AV15" s="998"/>
      <c r="AW15" s="998"/>
      <c r="AX15" s="998"/>
      <c r="AY15" s="998"/>
      <c r="AZ15" s="998"/>
      <c r="BA15" s="998"/>
      <c r="BB15" s="998"/>
      <c r="BC15" s="998"/>
      <c r="BD15" s="998"/>
      <c r="BE15" s="998"/>
      <c r="BF15" s="999"/>
      <c r="BG15" s="1000">
        <v>375660</v>
      </c>
      <c r="BH15" s="1001"/>
      <c r="BI15" s="1001"/>
      <c r="BJ15" s="1001"/>
      <c r="BK15" s="1001"/>
      <c r="BL15" s="1001"/>
      <c r="BM15" s="1001"/>
      <c r="BN15" s="1002"/>
      <c r="BO15" s="1038">
        <v>5.3</v>
      </c>
      <c r="BP15" s="1038"/>
      <c r="BQ15" s="1038"/>
      <c r="BR15" s="1038"/>
      <c r="BS15" s="1039" t="s">
        <v>122</v>
      </c>
      <c r="BT15" s="1039"/>
      <c r="BU15" s="1039"/>
      <c r="BV15" s="1039"/>
      <c r="BW15" s="1039"/>
      <c r="BX15" s="1039"/>
      <c r="BY15" s="1039"/>
      <c r="BZ15" s="1039"/>
      <c r="CA15" s="1039"/>
      <c r="CB15" s="1077"/>
      <c r="CD15" s="997" t="s">
        <v>249</v>
      </c>
      <c r="CE15" s="998"/>
      <c r="CF15" s="998"/>
      <c r="CG15" s="998"/>
      <c r="CH15" s="998"/>
      <c r="CI15" s="998"/>
      <c r="CJ15" s="998"/>
      <c r="CK15" s="998"/>
      <c r="CL15" s="998"/>
      <c r="CM15" s="998"/>
      <c r="CN15" s="998"/>
      <c r="CO15" s="998"/>
      <c r="CP15" s="998"/>
      <c r="CQ15" s="999"/>
      <c r="CR15" s="1000">
        <v>5698404</v>
      </c>
      <c r="CS15" s="1001"/>
      <c r="CT15" s="1001"/>
      <c r="CU15" s="1001"/>
      <c r="CV15" s="1001"/>
      <c r="CW15" s="1001"/>
      <c r="CX15" s="1001"/>
      <c r="CY15" s="1002"/>
      <c r="CZ15" s="1038">
        <v>17.399999999999999</v>
      </c>
      <c r="DA15" s="1038"/>
      <c r="DB15" s="1038"/>
      <c r="DC15" s="1038"/>
      <c r="DD15" s="1006">
        <v>3020023</v>
      </c>
      <c r="DE15" s="1001"/>
      <c r="DF15" s="1001"/>
      <c r="DG15" s="1001"/>
      <c r="DH15" s="1001"/>
      <c r="DI15" s="1001"/>
      <c r="DJ15" s="1001"/>
      <c r="DK15" s="1001"/>
      <c r="DL15" s="1001"/>
      <c r="DM15" s="1001"/>
      <c r="DN15" s="1001"/>
      <c r="DO15" s="1001"/>
      <c r="DP15" s="1002"/>
      <c r="DQ15" s="1006">
        <v>2461061</v>
      </c>
      <c r="DR15" s="1001"/>
      <c r="DS15" s="1001"/>
      <c r="DT15" s="1001"/>
      <c r="DU15" s="1001"/>
      <c r="DV15" s="1001"/>
      <c r="DW15" s="1001"/>
      <c r="DX15" s="1001"/>
      <c r="DY15" s="1001"/>
      <c r="DZ15" s="1001"/>
      <c r="EA15" s="1001"/>
      <c r="EB15" s="1001"/>
      <c r="EC15" s="1037"/>
    </row>
    <row r="16" spans="2:143" ht="11.25" customHeight="1" x14ac:dyDescent="0.15">
      <c r="B16" s="997" t="s">
        <v>250</v>
      </c>
      <c r="C16" s="998"/>
      <c r="D16" s="998"/>
      <c r="E16" s="998"/>
      <c r="F16" s="998"/>
      <c r="G16" s="998"/>
      <c r="H16" s="998"/>
      <c r="I16" s="998"/>
      <c r="J16" s="998"/>
      <c r="K16" s="998"/>
      <c r="L16" s="998"/>
      <c r="M16" s="998"/>
      <c r="N16" s="998"/>
      <c r="O16" s="998"/>
      <c r="P16" s="998"/>
      <c r="Q16" s="999"/>
      <c r="R16" s="1000">
        <v>125380</v>
      </c>
      <c r="S16" s="1001"/>
      <c r="T16" s="1001"/>
      <c r="U16" s="1001"/>
      <c r="V16" s="1001"/>
      <c r="W16" s="1001"/>
      <c r="X16" s="1001"/>
      <c r="Y16" s="1002"/>
      <c r="Z16" s="1038">
        <v>0.4</v>
      </c>
      <c r="AA16" s="1038"/>
      <c r="AB16" s="1038"/>
      <c r="AC16" s="1038"/>
      <c r="AD16" s="1039">
        <v>125380</v>
      </c>
      <c r="AE16" s="1039"/>
      <c r="AF16" s="1039"/>
      <c r="AG16" s="1039"/>
      <c r="AH16" s="1039"/>
      <c r="AI16" s="1039"/>
      <c r="AJ16" s="1039"/>
      <c r="AK16" s="1039"/>
      <c r="AL16" s="1003">
        <v>0.7</v>
      </c>
      <c r="AM16" s="1004"/>
      <c r="AN16" s="1004"/>
      <c r="AO16" s="1040"/>
      <c r="AP16" s="997" t="s">
        <v>251</v>
      </c>
      <c r="AQ16" s="998"/>
      <c r="AR16" s="998"/>
      <c r="AS16" s="998"/>
      <c r="AT16" s="998"/>
      <c r="AU16" s="998"/>
      <c r="AV16" s="998"/>
      <c r="AW16" s="998"/>
      <c r="AX16" s="998"/>
      <c r="AY16" s="998"/>
      <c r="AZ16" s="998"/>
      <c r="BA16" s="998"/>
      <c r="BB16" s="998"/>
      <c r="BC16" s="998"/>
      <c r="BD16" s="998"/>
      <c r="BE16" s="998"/>
      <c r="BF16" s="999"/>
      <c r="BG16" s="1000">
        <v>1265</v>
      </c>
      <c r="BH16" s="1001"/>
      <c r="BI16" s="1001"/>
      <c r="BJ16" s="1001"/>
      <c r="BK16" s="1001"/>
      <c r="BL16" s="1001"/>
      <c r="BM16" s="1001"/>
      <c r="BN16" s="1002"/>
      <c r="BO16" s="1038">
        <v>0</v>
      </c>
      <c r="BP16" s="1038"/>
      <c r="BQ16" s="1038"/>
      <c r="BR16" s="1038"/>
      <c r="BS16" s="1039" t="s">
        <v>122</v>
      </c>
      <c r="BT16" s="1039"/>
      <c r="BU16" s="1039"/>
      <c r="BV16" s="1039"/>
      <c r="BW16" s="1039"/>
      <c r="BX16" s="1039"/>
      <c r="BY16" s="1039"/>
      <c r="BZ16" s="1039"/>
      <c r="CA16" s="1039"/>
      <c r="CB16" s="1077"/>
      <c r="CD16" s="997" t="s">
        <v>252</v>
      </c>
      <c r="CE16" s="998"/>
      <c r="CF16" s="998"/>
      <c r="CG16" s="998"/>
      <c r="CH16" s="998"/>
      <c r="CI16" s="998"/>
      <c r="CJ16" s="998"/>
      <c r="CK16" s="998"/>
      <c r="CL16" s="998"/>
      <c r="CM16" s="998"/>
      <c r="CN16" s="998"/>
      <c r="CO16" s="998"/>
      <c r="CP16" s="998"/>
      <c r="CQ16" s="999"/>
      <c r="CR16" s="1000">
        <v>267281</v>
      </c>
      <c r="CS16" s="1001"/>
      <c r="CT16" s="1001"/>
      <c r="CU16" s="1001"/>
      <c r="CV16" s="1001"/>
      <c r="CW16" s="1001"/>
      <c r="CX16" s="1001"/>
      <c r="CY16" s="1002"/>
      <c r="CZ16" s="1038">
        <v>0.8</v>
      </c>
      <c r="DA16" s="1038"/>
      <c r="DB16" s="1038"/>
      <c r="DC16" s="1038"/>
      <c r="DD16" s="1006" t="s">
        <v>122</v>
      </c>
      <c r="DE16" s="1001"/>
      <c r="DF16" s="1001"/>
      <c r="DG16" s="1001"/>
      <c r="DH16" s="1001"/>
      <c r="DI16" s="1001"/>
      <c r="DJ16" s="1001"/>
      <c r="DK16" s="1001"/>
      <c r="DL16" s="1001"/>
      <c r="DM16" s="1001"/>
      <c r="DN16" s="1001"/>
      <c r="DO16" s="1001"/>
      <c r="DP16" s="1002"/>
      <c r="DQ16" s="1006">
        <v>72840</v>
      </c>
      <c r="DR16" s="1001"/>
      <c r="DS16" s="1001"/>
      <c r="DT16" s="1001"/>
      <c r="DU16" s="1001"/>
      <c r="DV16" s="1001"/>
      <c r="DW16" s="1001"/>
      <c r="DX16" s="1001"/>
      <c r="DY16" s="1001"/>
      <c r="DZ16" s="1001"/>
      <c r="EA16" s="1001"/>
      <c r="EB16" s="1001"/>
      <c r="EC16" s="1037"/>
    </row>
    <row r="17" spans="2:133" ht="11.25" customHeight="1" x14ac:dyDescent="0.15">
      <c r="B17" s="997" t="s">
        <v>253</v>
      </c>
      <c r="C17" s="998"/>
      <c r="D17" s="998"/>
      <c r="E17" s="998"/>
      <c r="F17" s="998"/>
      <c r="G17" s="998"/>
      <c r="H17" s="998"/>
      <c r="I17" s="998"/>
      <c r="J17" s="998"/>
      <c r="K17" s="998"/>
      <c r="L17" s="998"/>
      <c r="M17" s="998"/>
      <c r="N17" s="998"/>
      <c r="O17" s="998"/>
      <c r="P17" s="998"/>
      <c r="Q17" s="999"/>
      <c r="R17" s="1000">
        <v>254575</v>
      </c>
      <c r="S17" s="1001"/>
      <c r="T17" s="1001"/>
      <c r="U17" s="1001"/>
      <c r="V17" s="1001"/>
      <c r="W17" s="1001"/>
      <c r="X17" s="1001"/>
      <c r="Y17" s="1002"/>
      <c r="Z17" s="1038">
        <v>0.7</v>
      </c>
      <c r="AA17" s="1038"/>
      <c r="AB17" s="1038"/>
      <c r="AC17" s="1038"/>
      <c r="AD17" s="1039">
        <v>254575</v>
      </c>
      <c r="AE17" s="1039"/>
      <c r="AF17" s="1039"/>
      <c r="AG17" s="1039"/>
      <c r="AH17" s="1039"/>
      <c r="AI17" s="1039"/>
      <c r="AJ17" s="1039"/>
      <c r="AK17" s="1039"/>
      <c r="AL17" s="1003">
        <v>1.4</v>
      </c>
      <c r="AM17" s="1004"/>
      <c r="AN17" s="1004"/>
      <c r="AO17" s="1040"/>
      <c r="AP17" s="997" t="s">
        <v>254</v>
      </c>
      <c r="AQ17" s="998"/>
      <c r="AR17" s="998"/>
      <c r="AS17" s="998"/>
      <c r="AT17" s="998"/>
      <c r="AU17" s="998"/>
      <c r="AV17" s="998"/>
      <c r="AW17" s="998"/>
      <c r="AX17" s="998"/>
      <c r="AY17" s="998"/>
      <c r="AZ17" s="998"/>
      <c r="BA17" s="998"/>
      <c r="BB17" s="998"/>
      <c r="BC17" s="998"/>
      <c r="BD17" s="998"/>
      <c r="BE17" s="998"/>
      <c r="BF17" s="999"/>
      <c r="BG17" s="1000" t="s">
        <v>122</v>
      </c>
      <c r="BH17" s="1001"/>
      <c r="BI17" s="1001"/>
      <c r="BJ17" s="1001"/>
      <c r="BK17" s="1001"/>
      <c r="BL17" s="1001"/>
      <c r="BM17" s="1001"/>
      <c r="BN17" s="1002"/>
      <c r="BO17" s="1038" t="s">
        <v>122</v>
      </c>
      <c r="BP17" s="1038"/>
      <c r="BQ17" s="1038"/>
      <c r="BR17" s="1038"/>
      <c r="BS17" s="1039" t="s">
        <v>122</v>
      </c>
      <c r="BT17" s="1039"/>
      <c r="BU17" s="1039"/>
      <c r="BV17" s="1039"/>
      <c r="BW17" s="1039"/>
      <c r="BX17" s="1039"/>
      <c r="BY17" s="1039"/>
      <c r="BZ17" s="1039"/>
      <c r="CA17" s="1039"/>
      <c r="CB17" s="1077"/>
      <c r="CD17" s="997" t="s">
        <v>255</v>
      </c>
      <c r="CE17" s="998"/>
      <c r="CF17" s="998"/>
      <c r="CG17" s="998"/>
      <c r="CH17" s="998"/>
      <c r="CI17" s="998"/>
      <c r="CJ17" s="998"/>
      <c r="CK17" s="998"/>
      <c r="CL17" s="998"/>
      <c r="CM17" s="998"/>
      <c r="CN17" s="998"/>
      <c r="CO17" s="998"/>
      <c r="CP17" s="998"/>
      <c r="CQ17" s="999"/>
      <c r="CR17" s="1000">
        <v>2736961</v>
      </c>
      <c r="CS17" s="1001"/>
      <c r="CT17" s="1001"/>
      <c r="CU17" s="1001"/>
      <c r="CV17" s="1001"/>
      <c r="CW17" s="1001"/>
      <c r="CX17" s="1001"/>
      <c r="CY17" s="1002"/>
      <c r="CZ17" s="1038">
        <v>8.4</v>
      </c>
      <c r="DA17" s="1038"/>
      <c r="DB17" s="1038"/>
      <c r="DC17" s="1038"/>
      <c r="DD17" s="1006" t="s">
        <v>122</v>
      </c>
      <c r="DE17" s="1001"/>
      <c r="DF17" s="1001"/>
      <c r="DG17" s="1001"/>
      <c r="DH17" s="1001"/>
      <c r="DI17" s="1001"/>
      <c r="DJ17" s="1001"/>
      <c r="DK17" s="1001"/>
      <c r="DL17" s="1001"/>
      <c r="DM17" s="1001"/>
      <c r="DN17" s="1001"/>
      <c r="DO17" s="1001"/>
      <c r="DP17" s="1002"/>
      <c r="DQ17" s="1006">
        <v>2725607</v>
      </c>
      <c r="DR17" s="1001"/>
      <c r="DS17" s="1001"/>
      <c r="DT17" s="1001"/>
      <c r="DU17" s="1001"/>
      <c r="DV17" s="1001"/>
      <c r="DW17" s="1001"/>
      <c r="DX17" s="1001"/>
      <c r="DY17" s="1001"/>
      <c r="DZ17" s="1001"/>
      <c r="EA17" s="1001"/>
      <c r="EB17" s="1001"/>
      <c r="EC17" s="1037"/>
    </row>
    <row r="18" spans="2:133" ht="11.25" customHeight="1" x14ac:dyDescent="0.15">
      <c r="B18" s="997" t="s">
        <v>256</v>
      </c>
      <c r="C18" s="998"/>
      <c r="D18" s="998"/>
      <c r="E18" s="998"/>
      <c r="F18" s="998"/>
      <c r="G18" s="998"/>
      <c r="H18" s="998"/>
      <c r="I18" s="998"/>
      <c r="J18" s="998"/>
      <c r="K18" s="998"/>
      <c r="L18" s="998"/>
      <c r="M18" s="998"/>
      <c r="N18" s="998"/>
      <c r="O18" s="998"/>
      <c r="P18" s="998"/>
      <c r="Q18" s="999"/>
      <c r="R18" s="1000">
        <v>38261</v>
      </c>
      <c r="S18" s="1001"/>
      <c r="T18" s="1001"/>
      <c r="U18" s="1001"/>
      <c r="V18" s="1001"/>
      <c r="W18" s="1001"/>
      <c r="X18" s="1001"/>
      <c r="Y18" s="1002"/>
      <c r="Z18" s="1038">
        <v>0.1</v>
      </c>
      <c r="AA18" s="1038"/>
      <c r="AB18" s="1038"/>
      <c r="AC18" s="1038"/>
      <c r="AD18" s="1039">
        <v>38261</v>
      </c>
      <c r="AE18" s="1039"/>
      <c r="AF18" s="1039"/>
      <c r="AG18" s="1039"/>
      <c r="AH18" s="1039"/>
      <c r="AI18" s="1039"/>
      <c r="AJ18" s="1039"/>
      <c r="AK18" s="1039"/>
      <c r="AL18" s="1003">
        <v>0.2</v>
      </c>
      <c r="AM18" s="1004"/>
      <c r="AN18" s="1004"/>
      <c r="AO18" s="1040"/>
      <c r="AP18" s="997" t="s">
        <v>257</v>
      </c>
      <c r="AQ18" s="998"/>
      <c r="AR18" s="998"/>
      <c r="AS18" s="998"/>
      <c r="AT18" s="998"/>
      <c r="AU18" s="998"/>
      <c r="AV18" s="998"/>
      <c r="AW18" s="998"/>
      <c r="AX18" s="998"/>
      <c r="AY18" s="998"/>
      <c r="AZ18" s="998"/>
      <c r="BA18" s="998"/>
      <c r="BB18" s="998"/>
      <c r="BC18" s="998"/>
      <c r="BD18" s="998"/>
      <c r="BE18" s="998"/>
      <c r="BF18" s="999"/>
      <c r="BG18" s="1000" t="s">
        <v>122</v>
      </c>
      <c r="BH18" s="1001"/>
      <c r="BI18" s="1001"/>
      <c r="BJ18" s="1001"/>
      <c r="BK18" s="1001"/>
      <c r="BL18" s="1001"/>
      <c r="BM18" s="1001"/>
      <c r="BN18" s="1002"/>
      <c r="BO18" s="1038" t="s">
        <v>122</v>
      </c>
      <c r="BP18" s="1038"/>
      <c r="BQ18" s="1038"/>
      <c r="BR18" s="1038"/>
      <c r="BS18" s="1039" t="s">
        <v>122</v>
      </c>
      <c r="BT18" s="1039"/>
      <c r="BU18" s="1039"/>
      <c r="BV18" s="1039"/>
      <c r="BW18" s="1039"/>
      <c r="BX18" s="1039"/>
      <c r="BY18" s="1039"/>
      <c r="BZ18" s="1039"/>
      <c r="CA18" s="1039"/>
      <c r="CB18" s="1077"/>
      <c r="CD18" s="997" t="s">
        <v>258</v>
      </c>
      <c r="CE18" s="998"/>
      <c r="CF18" s="998"/>
      <c r="CG18" s="998"/>
      <c r="CH18" s="998"/>
      <c r="CI18" s="998"/>
      <c r="CJ18" s="998"/>
      <c r="CK18" s="998"/>
      <c r="CL18" s="998"/>
      <c r="CM18" s="998"/>
      <c r="CN18" s="998"/>
      <c r="CO18" s="998"/>
      <c r="CP18" s="998"/>
      <c r="CQ18" s="999"/>
      <c r="CR18" s="1000" t="s">
        <v>122</v>
      </c>
      <c r="CS18" s="1001"/>
      <c r="CT18" s="1001"/>
      <c r="CU18" s="1001"/>
      <c r="CV18" s="1001"/>
      <c r="CW18" s="1001"/>
      <c r="CX18" s="1001"/>
      <c r="CY18" s="1002"/>
      <c r="CZ18" s="1038" t="s">
        <v>122</v>
      </c>
      <c r="DA18" s="1038"/>
      <c r="DB18" s="1038"/>
      <c r="DC18" s="1038"/>
      <c r="DD18" s="1006" t="s">
        <v>122</v>
      </c>
      <c r="DE18" s="1001"/>
      <c r="DF18" s="1001"/>
      <c r="DG18" s="1001"/>
      <c r="DH18" s="1001"/>
      <c r="DI18" s="1001"/>
      <c r="DJ18" s="1001"/>
      <c r="DK18" s="1001"/>
      <c r="DL18" s="1001"/>
      <c r="DM18" s="1001"/>
      <c r="DN18" s="1001"/>
      <c r="DO18" s="1001"/>
      <c r="DP18" s="1002"/>
      <c r="DQ18" s="1006" t="s">
        <v>122</v>
      </c>
      <c r="DR18" s="1001"/>
      <c r="DS18" s="1001"/>
      <c r="DT18" s="1001"/>
      <c r="DU18" s="1001"/>
      <c r="DV18" s="1001"/>
      <c r="DW18" s="1001"/>
      <c r="DX18" s="1001"/>
      <c r="DY18" s="1001"/>
      <c r="DZ18" s="1001"/>
      <c r="EA18" s="1001"/>
      <c r="EB18" s="1001"/>
      <c r="EC18" s="1037"/>
    </row>
    <row r="19" spans="2:133" ht="11.25" customHeight="1" x14ac:dyDescent="0.15">
      <c r="B19" s="997" t="s">
        <v>259</v>
      </c>
      <c r="C19" s="998"/>
      <c r="D19" s="998"/>
      <c r="E19" s="998"/>
      <c r="F19" s="998"/>
      <c r="G19" s="998"/>
      <c r="H19" s="998"/>
      <c r="I19" s="998"/>
      <c r="J19" s="998"/>
      <c r="K19" s="998"/>
      <c r="L19" s="998"/>
      <c r="M19" s="998"/>
      <c r="N19" s="998"/>
      <c r="O19" s="998"/>
      <c r="P19" s="998"/>
      <c r="Q19" s="999"/>
      <c r="R19" s="1000">
        <v>203742</v>
      </c>
      <c r="S19" s="1001"/>
      <c r="T19" s="1001"/>
      <c r="U19" s="1001"/>
      <c r="V19" s="1001"/>
      <c r="W19" s="1001"/>
      <c r="X19" s="1001"/>
      <c r="Y19" s="1002"/>
      <c r="Z19" s="1038">
        <v>0.6</v>
      </c>
      <c r="AA19" s="1038"/>
      <c r="AB19" s="1038"/>
      <c r="AC19" s="1038"/>
      <c r="AD19" s="1039">
        <v>203742</v>
      </c>
      <c r="AE19" s="1039"/>
      <c r="AF19" s="1039"/>
      <c r="AG19" s="1039"/>
      <c r="AH19" s="1039"/>
      <c r="AI19" s="1039"/>
      <c r="AJ19" s="1039"/>
      <c r="AK19" s="1039"/>
      <c r="AL19" s="1003">
        <v>1.1000000000000001</v>
      </c>
      <c r="AM19" s="1004"/>
      <c r="AN19" s="1004"/>
      <c r="AO19" s="1040"/>
      <c r="AP19" s="997" t="s">
        <v>260</v>
      </c>
      <c r="AQ19" s="998"/>
      <c r="AR19" s="998"/>
      <c r="AS19" s="998"/>
      <c r="AT19" s="998"/>
      <c r="AU19" s="998"/>
      <c r="AV19" s="998"/>
      <c r="AW19" s="998"/>
      <c r="AX19" s="998"/>
      <c r="AY19" s="998"/>
      <c r="AZ19" s="998"/>
      <c r="BA19" s="998"/>
      <c r="BB19" s="998"/>
      <c r="BC19" s="998"/>
      <c r="BD19" s="998"/>
      <c r="BE19" s="998"/>
      <c r="BF19" s="999"/>
      <c r="BG19" s="1000">
        <v>298957</v>
      </c>
      <c r="BH19" s="1001"/>
      <c r="BI19" s="1001"/>
      <c r="BJ19" s="1001"/>
      <c r="BK19" s="1001"/>
      <c r="BL19" s="1001"/>
      <c r="BM19" s="1001"/>
      <c r="BN19" s="1002"/>
      <c r="BO19" s="1038">
        <v>4.2</v>
      </c>
      <c r="BP19" s="1038"/>
      <c r="BQ19" s="1038"/>
      <c r="BR19" s="1038"/>
      <c r="BS19" s="1039" t="s">
        <v>122</v>
      </c>
      <c r="BT19" s="1039"/>
      <c r="BU19" s="1039"/>
      <c r="BV19" s="1039"/>
      <c r="BW19" s="1039"/>
      <c r="BX19" s="1039"/>
      <c r="BY19" s="1039"/>
      <c r="BZ19" s="1039"/>
      <c r="CA19" s="1039"/>
      <c r="CB19" s="1077"/>
      <c r="CD19" s="997" t="s">
        <v>261</v>
      </c>
      <c r="CE19" s="998"/>
      <c r="CF19" s="998"/>
      <c r="CG19" s="998"/>
      <c r="CH19" s="998"/>
      <c r="CI19" s="998"/>
      <c r="CJ19" s="998"/>
      <c r="CK19" s="998"/>
      <c r="CL19" s="998"/>
      <c r="CM19" s="998"/>
      <c r="CN19" s="998"/>
      <c r="CO19" s="998"/>
      <c r="CP19" s="998"/>
      <c r="CQ19" s="999"/>
      <c r="CR19" s="1000" t="s">
        <v>122</v>
      </c>
      <c r="CS19" s="1001"/>
      <c r="CT19" s="1001"/>
      <c r="CU19" s="1001"/>
      <c r="CV19" s="1001"/>
      <c r="CW19" s="1001"/>
      <c r="CX19" s="1001"/>
      <c r="CY19" s="1002"/>
      <c r="CZ19" s="1038" t="s">
        <v>122</v>
      </c>
      <c r="DA19" s="1038"/>
      <c r="DB19" s="1038"/>
      <c r="DC19" s="1038"/>
      <c r="DD19" s="1006" t="s">
        <v>122</v>
      </c>
      <c r="DE19" s="1001"/>
      <c r="DF19" s="1001"/>
      <c r="DG19" s="1001"/>
      <c r="DH19" s="1001"/>
      <c r="DI19" s="1001"/>
      <c r="DJ19" s="1001"/>
      <c r="DK19" s="1001"/>
      <c r="DL19" s="1001"/>
      <c r="DM19" s="1001"/>
      <c r="DN19" s="1001"/>
      <c r="DO19" s="1001"/>
      <c r="DP19" s="1002"/>
      <c r="DQ19" s="1006" t="s">
        <v>122</v>
      </c>
      <c r="DR19" s="1001"/>
      <c r="DS19" s="1001"/>
      <c r="DT19" s="1001"/>
      <c r="DU19" s="1001"/>
      <c r="DV19" s="1001"/>
      <c r="DW19" s="1001"/>
      <c r="DX19" s="1001"/>
      <c r="DY19" s="1001"/>
      <c r="DZ19" s="1001"/>
      <c r="EA19" s="1001"/>
      <c r="EB19" s="1001"/>
      <c r="EC19" s="1037"/>
    </row>
    <row r="20" spans="2:133" ht="11.25" customHeight="1" x14ac:dyDescent="0.15">
      <c r="B20" s="1067" t="s">
        <v>262</v>
      </c>
      <c r="C20" s="1068"/>
      <c r="D20" s="1068"/>
      <c r="E20" s="1068"/>
      <c r="F20" s="1068"/>
      <c r="G20" s="1068"/>
      <c r="H20" s="1068"/>
      <c r="I20" s="1068"/>
      <c r="J20" s="1068"/>
      <c r="K20" s="1068"/>
      <c r="L20" s="1068"/>
      <c r="M20" s="1068"/>
      <c r="N20" s="1068"/>
      <c r="O20" s="1068"/>
      <c r="P20" s="1068"/>
      <c r="Q20" s="1069"/>
      <c r="R20" s="1000">
        <v>12572</v>
      </c>
      <c r="S20" s="1001"/>
      <c r="T20" s="1001"/>
      <c r="U20" s="1001"/>
      <c r="V20" s="1001"/>
      <c r="W20" s="1001"/>
      <c r="X20" s="1001"/>
      <c r="Y20" s="1002"/>
      <c r="Z20" s="1038">
        <v>0</v>
      </c>
      <c r="AA20" s="1038"/>
      <c r="AB20" s="1038"/>
      <c r="AC20" s="1038"/>
      <c r="AD20" s="1039">
        <v>12572</v>
      </c>
      <c r="AE20" s="1039"/>
      <c r="AF20" s="1039"/>
      <c r="AG20" s="1039"/>
      <c r="AH20" s="1039"/>
      <c r="AI20" s="1039"/>
      <c r="AJ20" s="1039"/>
      <c r="AK20" s="1039"/>
      <c r="AL20" s="1003">
        <v>0.1</v>
      </c>
      <c r="AM20" s="1004"/>
      <c r="AN20" s="1004"/>
      <c r="AO20" s="1040"/>
      <c r="AP20" s="997" t="s">
        <v>263</v>
      </c>
      <c r="AQ20" s="998"/>
      <c r="AR20" s="998"/>
      <c r="AS20" s="998"/>
      <c r="AT20" s="998"/>
      <c r="AU20" s="998"/>
      <c r="AV20" s="998"/>
      <c r="AW20" s="998"/>
      <c r="AX20" s="998"/>
      <c r="AY20" s="998"/>
      <c r="AZ20" s="998"/>
      <c r="BA20" s="998"/>
      <c r="BB20" s="998"/>
      <c r="BC20" s="998"/>
      <c r="BD20" s="998"/>
      <c r="BE20" s="998"/>
      <c r="BF20" s="999"/>
      <c r="BG20" s="1000">
        <v>298957</v>
      </c>
      <c r="BH20" s="1001"/>
      <c r="BI20" s="1001"/>
      <c r="BJ20" s="1001"/>
      <c r="BK20" s="1001"/>
      <c r="BL20" s="1001"/>
      <c r="BM20" s="1001"/>
      <c r="BN20" s="1002"/>
      <c r="BO20" s="1038">
        <v>4.2</v>
      </c>
      <c r="BP20" s="1038"/>
      <c r="BQ20" s="1038"/>
      <c r="BR20" s="1038"/>
      <c r="BS20" s="1039" t="s">
        <v>122</v>
      </c>
      <c r="BT20" s="1039"/>
      <c r="BU20" s="1039"/>
      <c r="BV20" s="1039"/>
      <c r="BW20" s="1039"/>
      <c r="BX20" s="1039"/>
      <c r="BY20" s="1039"/>
      <c r="BZ20" s="1039"/>
      <c r="CA20" s="1039"/>
      <c r="CB20" s="1077"/>
      <c r="CD20" s="997" t="s">
        <v>264</v>
      </c>
      <c r="CE20" s="998"/>
      <c r="CF20" s="998"/>
      <c r="CG20" s="998"/>
      <c r="CH20" s="998"/>
      <c r="CI20" s="998"/>
      <c r="CJ20" s="998"/>
      <c r="CK20" s="998"/>
      <c r="CL20" s="998"/>
      <c r="CM20" s="998"/>
      <c r="CN20" s="998"/>
      <c r="CO20" s="998"/>
      <c r="CP20" s="998"/>
      <c r="CQ20" s="999"/>
      <c r="CR20" s="1000">
        <v>32716644</v>
      </c>
      <c r="CS20" s="1001"/>
      <c r="CT20" s="1001"/>
      <c r="CU20" s="1001"/>
      <c r="CV20" s="1001"/>
      <c r="CW20" s="1001"/>
      <c r="CX20" s="1001"/>
      <c r="CY20" s="1002"/>
      <c r="CZ20" s="1038">
        <v>100</v>
      </c>
      <c r="DA20" s="1038"/>
      <c r="DB20" s="1038"/>
      <c r="DC20" s="1038"/>
      <c r="DD20" s="1006">
        <v>5867215</v>
      </c>
      <c r="DE20" s="1001"/>
      <c r="DF20" s="1001"/>
      <c r="DG20" s="1001"/>
      <c r="DH20" s="1001"/>
      <c r="DI20" s="1001"/>
      <c r="DJ20" s="1001"/>
      <c r="DK20" s="1001"/>
      <c r="DL20" s="1001"/>
      <c r="DM20" s="1001"/>
      <c r="DN20" s="1001"/>
      <c r="DO20" s="1001"/>
      <c r="DP20" s="1002"/>
      <c r="DQ20" s="1006">
        <v>21664185</v>
      </c>
      <c r="DR20" s="1001"/>
      <c r="DS20" s="1001"/>
      <c r="DT20" s="1001"/>
      <c r="DU20" s="1001"/>
      <c r="DV20" s="1001"/>
      <c r="DW20" s="1001"/>
      <c r="DX20" s="1001"/>
      <c r="DY20" s="1001"/>
      <c r="DZ20" s="1001"/>
      <c r="EA20" s="1001"/>
      <c r="EB20" s="1001"/>
      <c r="EC20" s="1037"/>
    </row>
    <row r="21" spans="2:133" ht="11.25" customHeight="1" x14ac:dyDescent="0.15">
      <c r="B21" s="997" t="s">
        <v>265</v>
      </c>
      <c r="C21" s="998"/>
      <c r="D21" s="998"/>
      <c r="E21" s="998"/>
      <c r="F21" s="998"/>
      <c r="G21" s="998"/>
      <c r="H21" s="998"/>
      <c r="I21" s="998"/>
      <c r="J21" s="998"/>
      <c r="K21" s="998"/>
      <c r="L21" s="998"/>
      <c r="M21" s="998"/>
      <c r="N21" s="998"/>
      <c r="O21" s="998"/>
      <c r="P21" s="998"/>
      <c r="Q21" s="999"/>
      <c r="R21" s="1000">
        <v>10563936</v>
      </c>
      <c r="S21" s="1001"/>
      <c r="T21" s="1001"/>
      <c r="U21" s="1001"/>
      <c r="V21" s="1001"/>
      <c r="W21" s="1001"/>
      <c r="X21" s="1001"/>
      <c r="Y21" s="1002"/>
      <c r="Z21" s="1038">
        <v>30.1</v>
      </c>
      <c r="AA21" s="1038"/>
      <c r="AB21" s="1038"/>
      <c r="AC21" s="1038"/>
      <c r="AD21" s="1039">
        <v>8824898</v>
      </c>
      <c r="AE21" s="1039"/>
      <c r="AF21" s="1039"/>
      <c r="AG21" s="1039"/>
      <c r="AH21" s="1039"/>
      <c r="AI21" s="1039"/>
      <c r="AJ21" s="1039"/>
      <c r="AK21" s="1039"/>
      <c r="AL21" s="1003">
        <v>48.7</v>
      </c>
      <c r="AM21" s="1004"/>
      <c r="AN21" s="1004"/>
      <c r="AO21" s="1040"/>
      <c r="AP21" s="997" t="s">
        <v>266</v>
      </c>
      <c r="AQ21" s="1078"/>
      <c r="AR21" s="1078"/>
      <c r="AS21" s="1078"/>
      <c r="AT21" s="1078"/>
      <c r="AU21" s="1078"/>
      <c r="AV21" s="1078"/>
      <c r="AW21" s="1078"/>
      <c r="AX21" s="1078"/>
      <c r="AY21" s="1078"/>
      <c r="AZ21" s="1078"/>
      <c r="BA21" s="1078"/>
      <c r="BB21" s="1078"/>
      <c r="BC21" s="1078"/>
      <c r="BD21" s="1078"/>
      <c r="BE21" s="1078"/>
      <c r="BF21" s="1079"/>
      <c r="BG21" s="1000">
        <v>16713</v>
      </c>
      <c r="BH21" s="1001"/>
      <c r="BI21" s="1001"/>
      <c r="BJ21" s="1001"/>
      <c r="BK21" s="1001"/>
      <c r="BL21" s="1001"/>
      <c r="BM21" s="1001"/>
      <c r="BN21" s="1002"/>
      <c r="BO21" s="1038">
        <v>0.2</v>
      </c>
      <c r="BP21" s="1038"/>
      <c r="BQ21" s="1038"/>
      <c r="BR21" s="1038"/>
      <c r="BS21" s="1039" t="s">
        <v>122</v>
      </c>
      <c r="BT21" s="1039"/>
      <c r="BU21" s="1039"/>
      <c r="BV21" s="1039"/>
      <c r="BW21" s="1039"/>
      <c r="BX21" s="1039"/>
      <c r="BY21" s="1039"/>
      <c r="BZ21" s="1039"/>
      <c r="CA21" s="1039"/>
      <c r="CB21" s="1077"/>
      <c r="CD21" s="981"/>
      <c r="CE21" s="982"/>
      <c r="CF21" s="982"/>
      <c r="CG21" s="982"/>
      <c r="CH21" s="982"/>
      <c r="CI21" s="982"/>
      <c r="CJ21" s="982"/>
      <c r="CK21" s="982"/>
      <c r="CL21" s="982"/>
      <c r="CM21" s="982"/>
      <c r="CN21" s="982"/>
      <c r="CO21" s="982"/>
      <c r="CP21" s="982"/>
      <c r="CQ21" s="983"/>
      <c r="CR21" s="1085"/>
      <c r="CS21" s="1086"/>
      <c r="CT21" s="1086"/>
      <c r="CU21" s="1086"/>
      <c r="CV21" s="1086"/>
      <c r="CW21" s="1086"/>
      <c r="CX21" s="1086"/>
      <c r="CY21" s="1087"/>
      <c r="CZ21" s="1088"/>
      <c r="DA21" s="1088"/>
      <c r="DB21" s="1088"/>
      <c r="DC21" s="1088"/>
      <c r="DD21" s="1089"/>
      <c r="DE21" s="1086"/>
      <c r="DF21" s="1086"/>
      <c r="DG21" s="1086"/>
      <c r="DH21" s="1086"/>
      <c r="DI21" s="1086"/>
      <c r="DJ21" s="1086"/>
      <c r="DK21" s="1086"/>
      <c r="DL21" s="1086"/>
      <c r="DM21" s="1086"/>
      <c r="DN21" s="1086"/>
      <c r="DO21" s="1086"/>
      <c r="DP21" s="1087"/>
      <c r="DQ21" s="1089"/>
      <c r="DR21" s="1086"/>
      <c r="DS21" s="1086"/>
      <c r="DT21" s="1086"/>
      <c r="DU21" s="1086"/>
      <c r="DV21" s="1086"/>
      <c r="DW21" s="1086"/>
      <c r="DX21" s="1086"/>
      <c r="DY21" s="1086"/>
      <c r="DZ21" s="1086"/>
      <c r="EA21" s="1086"/>
      <c r="EB21" s="1086"/>
      <c r="EC21" s="1093"/>
    </row>
    <row r="22" spans="2:133" ht="11.25" customHeight="1" x14ac:dyDescent="0.15">
      <c r="B22" s="997" t="s">
        <v>267</v>
      </c>
      <c r="C22" s="998"/>
      <c r="D22" s="998"/>
      <c r="E22" s="998"/>
      <c r="F22" s="998"/>
      <c r="G22" s="998"/>
      <c r="H22" s="998"/>
      <c r="I22" s="998"/>
      <c r="J22" s="998"/>
      <c r="K22" s="998"/>
      <c r="L22" s="998"/>
      <c r="M22" s="998"/>
      <c r="N22" s="998"/>
      <c r="O22" s="998"/>
      <c r="P22" s="998"/>
      <c r="Q22" s="999"/>
      <c r="R22" s="1000">
        <v>8824898</v>
      </c>
      <c r="S22" s="1001"/>
      <c r="T22" s="1001"/>
      <c r="U22" s="1001"/>
      <c r="V22" s="1001"/>
      <c r="W22" s="1001"/>
      <c r="X22" s="1001"/>
      <c r="Y22" s="1002"/>
      <c r="Z22" s="1038">
        <v>25.1</v>
      </c>
      <c r="AA22" s="1038"/>
      <c r="AB22" s="1038"/>
      <c r="AC22" s="1038"/>
      <c r="AD22" s="1039">
        <v>8824898</v>
      </c>
      <c r="AE22" s="1039"/>
      <c r="AF22" s="1039"/>
      <c r="AG22" s="1039"/>
      <c r="AH22" s="1039"/>
      <c r="AI22" s="1039"/>
      <c r="AJ22" s="1039"/>
      <c r="AK22" s="1039"/>
      <c r="AL22" s="1003">
        <v>48.7</v>
      </c>
      <c r="AM22" s="1004"/>
      <c r="AN22" s="1004"/>
      <c r="AO22" s="1040"/>
      <c r="AP22" s="997" t="s">
        <v>268</v>
      </c>
      <c r="AQ22" s="1078"/>
      <c r="AR22" s="1078"/>
      <c r="AS22" s="1078"/>
      <c r="AT22" s="1078"/>
      <c r="AU22" s="1078"/>
      <c r="AV22" s="1078"/>
      <c r="AW22" s="1078"/>
      <c r="AX22" s="1078"/>
      <c r="AY22" s="1078"/>
      <c r="AZ22" s="1078"/>
      <c r="BA22" s="1078"/>
      <c r="BB22" s="1078"/>
      <c r="BC22" s="1078"/>
      <c r="BD22" s="1078"/>
      <c r="BE22" s="1078"/>
      <c r="BF22" s="1079"/>
      <c r="BG22" s="1000" t="s">
        <v>122</v>
      </c>
      <c r="BH22" s="1001"/>
      <c r="BI22" s="1001"/>
      <c r="BJ22" s="1001"/>
      <c r="BK22" s="1001"/>
      <c r="BL22" s="1001"/>
      <c r="BM22" s="1001"/>
      <c r="BN22" s="1002"/>
      <c r="BO22" s="1038" t="s">
        <v>122</v>
      </c>
      <c r="BP22" s="1038"/>
      <c r="BQ22" s="1038"/>
      <c r="BR22" s="1038"/>
      <c r="BS22" s="1039" t="s">
        <v>122</v>
      </c>
      <c r="BT22" s="1039"/>
      <c r="BU22" s="1039"/>
      <c r="BV22" s="1039"/>
      <c r="BW22" s="1039"/>
      <c r="BX22" s="1039"/>
      <c r="BY22" s="1039"/>
      <c r="BZ22" s="1039"/>
      <c r="CA22" s="1039"/>
      <c r="CB22" s="1077"/>
      <c r="CD22" s="1052" t="s">
        <v>269</v>
      </c>
      <c r="CE22" s="1053"/>
      <c r="CF22" s="1053"/>
      <c r="CG22" s="1053"/>
      <c r="CH22" s="1053"/>
      <c r="CI22" s="1053"/>
      <c r="CJ22" s="1053"/>
      <c r="CK22" s="1053"/>
      <c r="CL22" s="1053"/>
      <c r="CM22" s="1053"/>
      <c r="CN22" s="1053"/>
      <c r="CO22" s="1053"/>
      <c r="CP22" s="1053"/>
      <c r="CQ22" s="1053"/>
      <c r="CR22" s="1053"/>
      <c r="CS22" s="1053"/>
      <c r="CT22" s="1053"/>
      <c r="CU22" s="1053"/>
      <c r="CV22" s="1053"/>
      <c r="CW22" s="1053"/>
      <c r="CX22" s="1053"/>
      <c r="CY22" s="1053"/>
      <c r="CZ22" s="1053"/>
      <c r="DA22" s="1053"/>
      <c r="DB22" s="1053"/>
      <c r="DC22" s="1053"/>
      <c r="DD22" s="1053"/>
      <c r="DE22" s="1053"/>
      <c r="DF22" s="1053"/>
      <c r="DG22" s="1053"/>
      <c r="DH22" s="1053"/>
      <c r="DI22" s="1053"/>
      <c r="DJ22" s="1053"/>
      <c r="DK22" s="1053"/>
      <c r="DL22" s="1053"/>
      <c r="DM22" s="1053"/>
      <c r="DN22" s="1053"/>
      <c r="DO22" s="1053"/>
      <c r="DP22" s="1053"/>
      <c r="DQ22" s="1053"/>
      <c r="DR22" s="1053"/>
      <c r="DS22" s="1053"/>
      <c r="DT22" s="1053"/>
      <c r="DU22" s="1053"/>
      <c r="DV22" s="1053"/>
      <c r="DW22" s="1053"/>
      <c r="DX22" s="1053"/>
      <c r="DY22" s="1053"/>
      <c r="DZ22" s="1053"/>
      <c r="EA22" s="1053"/>
      <c r="EB22" s="1053"/>
      <c r="EC22" s="1054"/>
    </row>
    <row r="23" spans="2:133" ht="11.25" customHeight="1" x14ac:dyDescent="0.15">
      <c r="B23" s="997" t="s">
        <v>270</v>
      </c>
      <c r="C23" s="998"/>
      <c r="D23" s="998"/>
      <c r="E23" s="998"/>
      <c r="F23" s="998"/>
      <c r="G23" s="998"/>
      <c r="H23" s="998"/>
      <c r="I23" s="998"/>
      <c r="J23" s="998"/>
      <c r="K23" s="998"/>
      <c r="L23" s="998"/>
      <c r="M23" s="998"/>
      <c r="N23" s="998"/>
      <c r="O23" s="998"/>
      <c r="P23" s="998"/>
      <c r="Q23" s="999"/>
      <c r="R23" s="1000">
        <v>1739038</v>
      </c>
      <c r="S23" s="1001"/>
      <c r="T23" s="1001"/>
      <c r="U23" s="1001"/>
      <c r="V23" s="1001"/>
      <c r="W23" s="1001"/>
      <c r="X23" s="1001"/>
      <c r="Y23" s="1002"/>
      <c r="Z23" s="1038">
        <v>4.9000000000000004</v>
      </c>
      <c r="AA23" s="1038"/>
      <c r="AB23" s="1038"/>
      <c r="AC23" s="1038"/>
      <c r="AD23" s="1039" t="s">
        <v>122</v>
      </c>
      <c r="AE23" s="1039"/>
      <c r="AF23" s="1039"/>
      <c r="AG23" s="1039"/>
      <c r="AH23" s="1039"/>
      <c r="AI23" s="1039"/>
      <c r="AJ23" s="1039"/>
      <c r="AK23" s="1039"/>
      <c r="AL23" s="1003" t="s">
        <v>122</v>
      </c>
      <c r="AM23" s="1004"/>
      <c r="AN23" s="1004"/>
      <c r="AO23" s="1040"/>
      <c r="AP23" s="997" t="s">
        <v>271</v>
      </c>
      <c r="AQ23" s="1078"/>
      <c r="AR23" s="1078"/>
      <c r="AS23" s="1078"/>
      <c r="AT23" s="1078"/>
      <c r="AU23" s="1078"/>
      <c r="AV23" s="1078"/>
      <c r="AW23" s="1078"/>
      <c r="AX23" s="1078"/>
      <c r="AY23" s="1078"/>
      <c r="AZ23" s="1078"/>
      <c r="BA23" s="1078"/>
      <c r="BB23" s="1078"/>
      <c r="BC23" s="1078"/>
      <c r="BD23" s="1078"/>
      <c r="BE23" s="1078"/>
      <c r="BF23" s="1079"/>
      <c r="BG23" s="1000">
        <v>282244</v>
      </c>
      <c r="BH23" s="1001"/>
      <c r="BI23" s="1001"/>
      <c r="BJ23" s="1001"/>
      <c r="BK23" s="1001"/>
      <c r="BL23" s="1001"/>
      <c r="BM23" s="1001"/>
      <c r="BN23" s="1002"/>
      <c r="BO23" s="1038">
        <v>4</v>
      </c>
      <c r="BP23" s="1038"/>
      <c r="BQ23" s="1038"/>
      <c r="BR23" s="1038"/>
      <c r="BS23" s="1039" t="s">
        <v>122</v>
      </c>
      <c r="BT23" s="1039"/>
      <c r="BU23" s="1039"/>
      <c r="BV23" s="1039"/>
      <c r="BW23" s="1039"/>
      <c r="BX23" s="1039"/>
      <c r="BY23" s="1039"/>
      <c r="BZ23" s="1039"/>
      <c r="CA23" s="1039"/>
      <c r="CB23" s="1077"/>
      <c r="CD23" s="1052" t="s">
        <v>211</v>
      </c>
      <c r="CE23" s="1053"/>
      <c r="CF23" s="1053"/>
      <c r="CG23" s="1053"/>
      <c r="CH23" s="1053"/>
      <c r="CI23" s="1053"/>
      <c r="CJ23" s="1053"/>
      <c r="CK23" s="1053"/>
      <c r="CL23" s="1053"/>
      <c r="CM23" s="1053"/>
      <c r="CN23" s="1053"/>
      <c r="CO23" s="1053"/>
      <c r="CP23" s="1053"/>
      <c r="CQ23" s="1054"/>
      <c r="CR23" s="1052" t="s">
        <v>272</v>
      </c>
      <c r="CS23" s="1053"/>
      <c r="CT23" s="1053"/>
      <c r="CU23" s="1053"/>
      <c r="CV23" s="1053"/>
      <c r="CW23" s="1053"/>
      <c r="CX23" s="1053"/>
      <c r="CY23" s="1054"/>
      <c r="CZ23" s="1052" t="s">
        <v>273</v>
      </c>
      <c r="DA23" s="1053"/>
      <c r="DB23" s="1053"/>
      <c r="DC23" s="1054"/>
      <c r="DD23" s="1052" t="s">
        <v>274</v>
      </c>
      <c r="DE23" s="1053"/>
      <c r="DF23" s="1053"/>
      <c r="DG23" s="1053"/>
      <c r="DH23" s="1053"/>
      <c r="DI23" s="1053"/>
      <c r="DJ23" s="1053"/>
      <c r="DK23" s="1054"/>
      <c r="DL23" s="1090" t="s">
        <v>275</v>
      </c>
      <c r="DM23" s="1091"/>
      <c r="DN23" s="1091"/>
      <c r="DO23" s="1091"/>
      <c r="DP23" s="1091"/>
      <c r="DQ23" s="1091"/>
      <c r="DR23" s="1091"/>
      <c r="DS23" s="1091"/>
      <c r="DT23" s="1091"/>
      <c r="DU23" s="1091"/>
      <c r="DV23" s="1092"/>
      <c r="DW23" s="1052" t="s">
        <v>276</v>
      </c>
      <c r="DX23" s="1053"/>
      <c r="DY23" s="1053"/>
      <c r="DZ23" s="1053"/>
      <c r="EA23" s="1053"/>
      <c r="EB23" s="1053"/>
      <c r="EC23" s="1054"/>
    </row>
    <row r="24" spans="2:133" ht="11.25" customHeight="1" x14ac:dyDescent="0.15">
      <c r="B24" s="997" t="s">
        <v>277</v>
      </c>
      <c r="C24" s="998"/>
      <c r="D24" s="998"/>
      <c r="E24" s="998"/>
      <c r="F24" s="998"/>
      <c r="G24" s="998"/>
      <c r="H24" s="998"/>
      <c r="I24" s="998"/>
      <c r="J24" s="998"/>
      <c r="K24" s="998"/>
      <c r="L24" s="998"/>
      <c r="M24" s="998"/>
      <c r="N24" s="998"/>
      <c r="O24" s="998"/>
      <c r="P24" s="998"/>
      <c r="Q24" s="999"/>
      <c r="R24" s="1000" t="s">
        <v>122</v>
      </c>
      <c r="S24" s="1001"/>
      <c r="T24" s="1001"/>
      <c r="U24" s="1001"/>
      <c r="V24" s="1001"/>
      <c r="W24" s="1001"/>
      <c r="X24" s="1001"/>
      <c r="Y24" s="1002"/>
      <c r="Z24" s="1038" t="s">
        <v>122</v>
      </c>
      <c r="AA24" s="1038"/>
      <c r="AB24" s="1038"/>
      <c r="AC24" s="1038"/>
      <c r="AD24" s="1039" t="s">
        <v>122</v>
      </c>
      <c r="AE24" s="1039"/>
      <c r="AF24" s="1039"/>
      <c r="AG24" s="1039"/>
      <c r="AH24" s="1039"/>
      <c r="AI24" s="1039"/>
      <c r="AJ24" s="1039"/>
      <c r="AK24" s="1039"/>
      <c r="AL24" s="1003" t="s">
        <v>122</v>
      </c>
      <c r="AM24" s="1004"/>
      <c r="AN24" s="1004"/>
      <c r="AO24" s="1040"/>
      <c r="AP24" s="997" t="s">
        <v>278</v>
      </c>
      <c r="AQ24" s="1078"/>
      <c r="AR24" s="1078"/>
      <c r="AS24" s="1078"/>
      <c r="AT24" s="1078"/>
      <c r="AU24" s="1078"/>
      <c r="AV24" s="1078"/>
      <c r="AW24" s="1078"/>
      <c r="AX24" s="1078"/>
      <c r="AY24" s="1078"/>
      <c r="AZ24" s="1078"/>
      <c r="BA24" s="1078"/>
      <c r="BB24" s="1078"/>
      <c r="BC24" s="1078"/>
      <c r="BD24" s="1078"/>
      <c r="BE24" s="1078"/>
      <c r="BF24" s="1079"/>
      <c r="BG24" s="1000" t="s">
        <v>122</v>
      </c>
      <c r="BH24" s="1001"/>
      <c r="BI24" s="1001"/>
      <c r="BJ24" s="1001"/>
      <c r="BK24" s="1001"/>
      <c r="BL24" s="1001"/>
      <c r="BM24" s="1001"/>
      <c r="BN24" s="1002"/>
      <c r="BO24" s="1038" t="s">
        <v>122</v>
      </c>
      <c r="BP24" s="1038"/>
      <c r="BQ24" s="1038"/>
      <c r="BR24" s="1038"/>
      <c r="BS24" s="1039" t="s">
        <v>122</v>
      </c>
      <c r="BT24" s="1039"/>
      <c r="BU24" s="1039"/>
      <c r="BV24" s="1039"/>
      <c r="BW24" s="1039"/>
      <c r="BX24" s="1039"/>
      <c r="BY24" s="1039"/>
      <c r="BZ24" s="1039"/>
      <c r="CA24" s="1039"/>
      <c r="CB24" s="1077"/>
      <c r="CD24" s="1058" t="s">
        <v>279</v>
      </c>
      <c r="CE24" s="1059"/>
      <c r="CF24" s="1059"/>
      <c r="CG24" s="1059"/>
      <c r="CH24" s="1059"/>
      <c r="CI24" s="1059"/>
      <c r="CJ24" s="1059"/>
      <c r="CK24" s="1059"/>
      <c r="CL24" s="1059"/>
      <c r="CM24" s="1059"/>
      <c r="CN24" s="1059"/>
      <c r="CO24" s="1059"/>
      <c r="CP24" s="1059"/>
      <c r="CQ24" s="1060"/>
      <c r="CR24" s="1055">
        <v>12509481</v>
      </c>
      <c r="CS24" s="1056"/>
      <c r="CT24" s="1056"/>
      <c r="CU24" s="1056"/>
      <c r="CV24" s="1056"/>
      <c r="CW24" s="1056"/>
      <c r="CX24" s="1056"/>
      <c r="CY24" s="1081"/>
      <c r="CZ24" s="1082">
        <v>38.200000000000003</v>
      </c>
      <c r="DA24" s="1064"/>
      <c r="DB24" s="1064"/>
      <c r="DC24" s="1084"/>
      <c r="DD24" s="1080">
        <v>9904070</v>
      </c>
      <c r="DE24" s="1056"/>
      <c r="DF24" s="1056"/>
      <c r="DG24" s="1056"/>
      <c r="DH24" s="1056"/>
      <c r="DI24" s="1056"/>
      <c r="DJ24" s="1056"/>
      <c r="DK24" s="1081"/>
      <c r="DL24" s="1080">
        <v>9134588</v>
      </c>
      <c r="DM24" s="1056"/>
      <c r="DN24" s="1056"/>
      <c r="DO24" s="1056"/>
      <c r="DP24" s="1056"/>
      <c r="DQ24" s="1056"/>
      <c r="DR24" s="1056"/>
      <c r="DS24" s="1056"/>
      <c r="DT24" s="1056"/>
      <c r="DU24" s="1056"/>
      <c r="DV24" s="1081"/>
      <c r="DW24" s="1082">
        <v>50.2</v>
      </c>
      <c r="DX24" s="1064"/>
      <c r="DY24" s="1064"/>
      <c r="DZ24" s="1064"/>
      <c r="EA24" s="1064"/>
      <c r="EB24" s="1064"/>
      <c r="EC24" s="1083"/>
    </row>
    <row r="25" spans="2:133" ht="11.25" customHeight="1" x14ac:dyDescent="0.15">
      <c r="B25" s="997" t="s">
        <v>280</v>
      </c>
      <c r="C25" s="998"/>
      <c r="D25" s="998"/>
      <c r="E25" s="998"/>
      <c r="F25" s="998"/>
      <c r="G25" s="998"/>
      <c r="H25" s="998"/>
      <c r="I25" s="998"/>
      <c r="J25" s="998"/>
      <c r="K25" s="998"/>
      <c r="L25" s="998"/>
      <c r="M25" s="998"/>
      <c r="N25" s="998"/>
      <c r="O25" s="998"/>
      <c r="P25" s="998"/>
      <c r="Q25" s="999"/>
      <c r="R25" s="1000">
        <v>20061842</v>
      </c>
      <c r="S25" s="1001"/>
      <c r="T25" s="1001"/>
      <c r="U25" s="1001"/>
      <c r="V25" s="1001"/>
      <c r="W25" s="1001"/>
      <c r="X25" s="1001"/>
      <c r="Y25" s="1002"/>
      <c r="Z25" s="1038">
        <v>57.1</v>
      </c>
      <c r="AA25" s="1038"/>
      <c r="AB25" s="1038"/>
      <c r="AC25" s="1038"/>
      <c r="AD25" s="1039">
        <v>18040560</v>
      </c>
      <c r="AE25" s="1039"/>
      <c r="AF25" s="1039"/>
      <c r="AG25" s="1039"/>
      <c r="AH25" s="1039"/>
      <c r="AI25" s="1039"/>
      <c r="AJ25" s="1039"/>
      <c r="AK25" s="1039"/>
      <c r="AL25" s="1003">
        <v>99.5</v>
      </c>
      <c r="AM25" s="1004"/>
      <c r="AN25" s="1004"/>
      <c r="AO25" s="1040"/>
      <c r="AP25" s="997" t="s">
        <v>281</v>
      </c>
      <c r="AQ25" s="1078"/>
      <c r="AR25" s="1078"/>
      <c r="AS25" s="1078"/>
      <c r="AT25" s="1078"/>
      <c r="AU25" s="1078"/>
      <c r="AV25" s="1078"/>
      <c r="AW25" s="1078"/>
      <c r="AX25" s="1078"/>
      <c r="AY25" s="1078"/>
      <c r="AZ25" s="1078"/>
      <c r="BA25" s="1078"/>
      <c r="BB25" s="1078"/>
      <c r="BC25" s="1078"/>
      <c r="BD25" s="1078"/>
      <c r="BE25" s="1078"/>
      <c r="BF25" s="1079"/>
      <c r="BG25" s="1000" t="s">
        <v>122</v>
      </c>
      <c r="BH25" s="1001"/>
      <c r="BI25" s="1001"/>
      <c r="BJ25" s="1001"/>
      <c r="BK25" s="1001"/>
      <c r="BL25" s="1001"/>
      <c r="BM25" s="1001"/>
      <c r="BN25" s="1002"/>
      <c r="BO25" s="1038" t="s">
        <v>122</v>
      </c>
      <c r="BP25" s="1038"/>
      <c r="BQ25" s="1038"/>
      <c r="BR25" s="1038"/>
      <c r="BS25" s="1039" t="s">
        <v>122</v>
      </c>
      <c r="BT25" s="1039"/>
      <c r="BU25" s="1039"/>
      <c r="BV25" s="1039"/>
      <c r="BW25" s="1039"/>
      <c r="BX25" s="1039"/>
      <c r="BY25" s="1039"/>
      <c r="BZ25" s="1039"/>
      <c r="CA25" s="1039"/>
      <c r="CB25" s="1077"/>
      <c r="CD25" s="997" t="s">
        <v>282</v>
      </c>
      <c r="CE25" s="998"/>
      <c r="CF25" s="998"/>
      <c r="CG25" s="998"/>
      <c r="CH25" s="998"/>
      <c r="CI25" s="998"/>
      <c r="CJ25" s="998"/>
      <c r="CK25" s="998"/>
      <c r="CL25" s="998"/>
      <c r="CM25" s="998"/>
      <c r="CN25" s="998"/>
      <c r="CO25" s="998"/>
      <c r="CP25" s="998"/>
      <c r="CQ25" s="999"/>
      <c r="CR25" s="1000">
        <v>5259902</v>
      </c>
      <c r="CS25" s="1013"/>
      <c r="CT25" s="1013"/>
      <c r="CU25" s="1013"/>
      <c r="CV25" s="1013"/>
      <c r="CW25" s="1013"/>
      <c r="CX25" s="1013"/>
      <c r="CY25" s="1014"/>
      <c r="CZ25" s="1003">
        <v>16.100000000000001</v>
      </c>
      <c r="DA25" s="1015"/>
      <c r="DB25" s="1015"/>
      <c r="DC25" s="1016"/>
      <c r="DD25" s="1006">
        <v>4809117</v>
      </c>
      <c r="DE25" s="1013"/>
      <c r="DF25" s="1013"/>
      <c r="DG25" s="1013"/>
      <c r="DH25" s="1013"/>
      <c r="DI25" s="1013"/>
      <c r="DJ25" s="1013"/>
      <c r="DK25" s="1014"/>
      <c r="DL25" s="1006">
        <v>4780827</v>
      </c>
      <c r="DM25" s="1013"/>
      <c r="DN25" s="1013"/>
      <c r="DO25" s="1013"/>
      <c r="DP25" s="1013"/>
      <c r="DQ25" s="1013"/>
      <c r="DR25" s="1013"/>
      <c r="DS25" s="1013"/>
      <c r="DT25" s="1013"/>
      <c r="DU25" s="1013"/>
      <c r="DV25" s="1014"/>
      <c r="DW25" s="1003">
        <v>26.3</v>
      </c>
      <c r="DX25" s="1015"/>
      <c r="DY25" s="1015"/>
      <c r="DZ25" s="1015"/>
      <c r="EA25" s="1015"/>
      <c r="EB25" s="1015"/>
      <c r="EC25" s="1027"/>
    </row>
    <row r="26" spans="2:133" ht="11.25" customHeight="1" x14ac:dyDescent="0.15">
      <c r="B26" s="997" t="s">
        <v>283</v>
      </c>
      <c r="C26" s="998"/>
      <c r="D26" s="998"/>
      <c r="E26" s="998"/>
      <c r="F26" s="998"/>
      <c r="G26" s="998"/>
      <c r="H26" s="998"/>
      <c r="I26" s="998"/>
      <c r="J26" s="998"/>
      <c r="K26" s="998"/>
      <c r="L26" s="998"/>
      <c r="M26" s="998"/>
      <c r="N26" s="998"/>
      <c r="O26" s="998"/>
      <c r="P26" s="998"/>
      <c r="Q26" s="999"/>
      <c r="R26" s="1000">
        <v>3278</v>
      </c>
      <c r="S26" s="1001"/>
      <c r="T26" s="1001"/>
      <c r="U26" s="1001"/>
      <c r="V26" s="1001"/>
      <c r="W26" s="1001"/>
      <c r="X26" s="1001"/>
      <c r="Y26" s="1002"/>
      <c r="Z26" s="1038">
        <v>0</v>
      </c>
      <c r="AA26" s="1038"/>
      <c r="AB26" s="1038"/>
      <c r="AC26" s="1038"/>
      <c r="AD26" s="1039">
        <v>3278</v>
      </c>
      <c r="AE26" s="1039"/>
      <c r="AF26" s="1039"/>
      <c r="AG26" s="1039"/>
      <c r="AH26" s="1039"/>
      <c r="AI26" s="1039"/>
      <c r="AJ26" s="1039"/>
      <c r="AK26" s="1039"/>
      <c r="AL26" s="1003">
        <v>0</v>
      </c>
      <c r="AM26" s="1004"/>
      <c r="AN26" s="1004"/>
      <c r="AO26" s="1040"/>
      <c r="AP26" s="997" t="s">
        <v>284</v>
      </c>
      <c r="AQ26" s="1078"/>
      <c r="AR26" s="1078"/>
      <c r="AS26" s="1078"/>
      <c r="AT26" s="1078"/>
      <c r="AU26" s="1078"/>
      <c r="AV26" s="1078"/>
      <c r="AW26" s="1078"/>
      <c r="AX26" s="1078"/>
      <c r="AY26" s="1078"/>
      <c r="AZ26" s="1078"/>
      <c r="BA26" s="1078"/>
      <c r="BB26" s="1078"/>
      <c r="BC26" s="1078"/>
      <c r="BD26" s="1078"/>
      <c r="BE26" s="1078"/>
      <c r="BF26" s="1079"/>
      <c r="BG26" s="1000" t="s">
        <v>122</v>
      </c>
      <c r="BH26" s="1001"/>
      <c r="BI26" s="1001"/>
      <c r="BJ26" s="1001"/>
      <c r="BK26" s="1001"/>
      <c r="BL26" s="1001"/>
      <c r="BM26" s="1001"/>
      <c r="BN26" s="1002"/>
      <c r="BO26" s="1038" t="s">
        <v>122</v>
      </c>
      <c r="BP26" s="1038"/>
      <c r="BQ26" s="1038"/>
      <c r="BR26" s="1038"/>
      <c r="BS26" s="1039" t="s">
        <v>122</v>
      </c>
      <c r="BT26" s="1039"/>
      <c r="BU26" s="1039"/>
      <c r="BV26" s="1039"/>
      <c r="BW26" s="1039"/>
      <c r="BX26" s="1039"/>
      <c r="BY26" s="1039"/>
      <c r="BZ26" s="1039"/>
      <c r="CA26" s="1039"/>
      <c r="CB26" s="1077"/>
      <c r="CD26" s="997" t="s">
        <v>285</v>
      </c>
      <c r="CE26" s="998"/>
      <c r="CF26" s="998"/>
      <c r="CG26" s="998"/>
      <c r="CH26" s="998"/>
      <c r="CI26" s="998"/>
      <c r="CJ26" s="998"/>
      <c r="CK26" s="998"/>
      <c r="CL26" s="998"/>
      <c r="CM26" s="998"/>
      <c r="CN26" s="998"/>
      <c r="CO26" s="998"/>
      <c r="CP26" s="998"/>
      <c r="CQ26" s="999"/>
      <c r="CR26" s="1000">
        <v>3198878</v>
      </c>
      <c r="CS26" s="1001"/>
      <c r="CT26" s="1001"/>
      <c r="CU26" s="1001"/>
      <c r="CV26" s="1001"/>
      <c r="CW26" s="1001"/>
      <c r="CX26" s="1001"/>
      <c r="CY26" s="1002"/>
      <c r="CZ26" s="1003">
        <v>9.8000000000000007</v>
      </c>
      <c r="DA26" s="1015"/>
      <c r="DB26" s="1015"/>
      <c r="DC26" s="1016"/>
      <c r="DD26" s="1006">
        <v>2830608</v>
      </c>
      <c r="DE26" s="1001"/>
      <c r="DF26" s="1001"/>
      <c r="DG26" s="1001"/>
      <c r="DH26" s="1001"/>
      <c r="DI26" s="1001"/>
      <c r="DJ26" s="1001"/>
      <c r="DK26" s="1002"/>
      <c r="DL26" s="1006" t="s">
        <v>122</v>
      </c>
      <c r="DM26" s="1001"/>
      <c r="DN26" s="1001"/>
      <c r="DO26" s="1001"/>
      <c r="DP26" s="1001"/>
      <c r="DQ26" s="1001"/>
      <c r="DR26" s="1001"/>
      <c r="DS26" s="1001"/>
      <c r="DT26" s="1001"/>
      <c r="DU26" s="1001"/>
      <c r="DV26" s="1002"/>
      <c r="DW26" s="1003" t="s">
        <v>122</v>
      </c>
      <c r="DX26" s="1015"/>
      <c r="DY26" s="1015"/>
      <c r="DZ26" s="1015"/>
      <c r="EA26" s="1015"/>
      <c r="EB26" s="1015"/>
      <c r="EC26" s="1027"/>
    </row>
    <row r="27" spans="2:133" ht="11.25" customHeight="1" x14ac:dyDescent="0.15">
      <c r="B27" s="997" t="s">
        <v>286</v>
      </c>
      <c r="C27" s="998"/>
      <c r="D27" s="998"/>
      <c r="E27" s="998"/>
      <c r="F27" s="998"/>
      <c r="G27" s="998"/>
      <c r="H27" s="998"/>
      <c r="I27" s="998"/>
      <c r="J27" s="998"/>
      <c r="K27" s="998"/>
      <c r="L27" s="998"/>
      <c r="M27" s="998"/>
      <c r="N27" s="998"/>
      <c r="O27" s="998"/>
      <c r="P27" s="998"/>
      <c r="Q27" s="999"/>
      <c r="R27" s="1000">
        <v>48610</v>
      </c>
      <c r="S27" s="1001"/>
      <c r="T27" s="1001"/>
      <c r="U27" s="1001"/>
      <c r="V27" s="1001"/>
      <c r="W27" s="1001"/>
      <c r="X27" s="1001"/>
      <c r="Y27" s="1002"/>
      <c r="Z27" s="1038">
        <v>0.1</v>
      </c>
      <c r="AA27" s="1038"/>
      <c r="AB27" s="1038"/>
      <c r="AC27" s="1038"/>
      <c r="AD27" s="1039" t="s">
        <v>122</v>
      </c>
      <c r="AE27" s="1039"/>
      <c r="AF27" s="1039"/>
      <c r="AG27" s="1039"/>
      <c r="AH27" s="1039"/>
      <c r="AI27" s="1039"/>
      <c r="AJ27" s="1039"/>
      <c r="AK27" s="1039"/>
      <c r="AL27" s="1003" t="s">
        <v>122</v>
      </c>
      <c r="AM27" s="1004"/>
      <c r="AN27" s="1004"/>
      <c r="AO27" s="1040"/>
      <c r="AP27" s="997" t="s">
        <v>287</v>
      </c>
      <c r="AQ27" s="998"/>
      <c r="AR27" s="998"/>
      <c r="AS27" s="998"/>
      <c r="AT27" s="998"/>
      <c r="AU27" s="998"/>
      <c r="AV27" s="998"/>
      <c r="AW27" s="998"/>
      <c r="AX27" s="998"/>
      <c r="AY27" s="998"/>
      <c r="AZ27" s="998"/>
      <c r="BA27" s="998"/>
      <c r="BB27" s="998"/>
      <c r="BC27" s="998"/>
      <c r="BD27" s="998"/>
      <c r="BE27" s="998"/>
      <c r="BF27" s="999"/>
      <c r="BG27" s="1000">
        <v>7139211</v>
      </c>
      <c r="BH27" s="1001"/>
      <c r="BI27" s="1001"/>
      <c r="BJ27" s="1001"/>
      <c r="BK27" s="1001"/>
      <c r="BL27" s="1001"/>
      <c r="BM27" s="1001"/>
      <c r="BN27" s="1002"/>
      <c r="BO27" s="1038">
        <v>100</v>
      </c>
      <c r="BP27" s="1038"/>
      <c r="BQ27" s="1038"/>
      <c r="BR27" s="1038"/>
      <c r="BS27" s="1039">
        <v>103477</v>
      </c>
      <c r="BT27" s="1039"/>
      <c r="BU27" s="1039"/>
      <c r="BV27" s="1039"/>
      <c r="BW27" s="1039"/>
      <c r="BX27" s="1039"/>
      <c r="BY27" s="1039"/>
      <c r="BZ27" s="1039"/>
      <c r="CA27" s="1039"/>
      <c r="CB27" s="1077"/>
      <c r="CD27" s="997" t="s">
        <v>288</v>
      </c>
      <c r="CE27" s="998"/>
      <c r="CF27" s="998"/>
      <c r="CG27" s="998"/>
      <c r="CH27" s="998"/>
      <c r="CI27" s="998"/>
      <c r="CJ27" s="998"/>
      <c r="CK27" s="998"/>
      <c r="CL27" s="998"/>
      <c r="CM27" s="998"/>
      <c r="CN27" s="998"/>
      <c r="CO27" s="998"/>
      <c r="CP27" s="998"/>
      <c r="CQ27" s="999"/>
      <c r="CR27" s="1000">
        <v>4512618</v>
      </c>
      <c r="CS27" s="1013"/>
      <c r="CT27" s="1013"/>
      <c r="CU27" s="1013"/>
      <c r="CV27" s="1013"/>
      <c r="CW27" s="1013"/>
      <c r="CX27" s="1013"/>
      <c r="CY27" s="1014"/>
      <c r="CZ27" s="1003">
        <v>13.8</v>
      </c>
      <c r="DA27" s="1015"/>
      <c r="DB27" s="1015"/>
      <c r="DC27" s="1016"/>
      <c r="DD27" s="1006">
        <v>2369346</v>
      </c>
      <c r="DE27" s="1013"/>
      <c r="DF27" s="1013"/>
      <c r="DG27" s="1013"/>
      <c r="DH27" s="1013"/>
      <c r="DI27" s="1013"/>
      <c r="DJ27" s="1013"/>
      <c r="DK27" s="1014"/>
      <c r="DL27" s="1006">
        <v>1628154</v>
      </c>
      <c r="DM27" s="1013"/>
      <c r="DN27" s="1013"/>
      <c r="DO27" s="1013"/>
      <c r="DP27" s="1013"/>
      <c r="DQ27" s="1013"/>
      <c r="DR27" s="1013"/>
      <c r="DS27" s="1013"/>
      <c r="DT27" s="1013"/>
      <c r="DU27" s="1013"/>
      <c r="DV27" s="1014"/>
      <c r="DW27" s="1003">
        <v>9</v>
      </c>
      <c r="DX27" s="1015"/>
      <c r="DY27" s="1015"/>
      <c r="DZ27" s="1015"/>
      <c r="EA27" s="1015"/>
      <c r="EB27" s="1015"/>
      <c r="EC27" s="1027"/>
    </row>
    <row r="28" spans="2:133" ht="11.25" customHeight="1" x14ac:dyDescent="0.15">
      <c r="B28" s="997" t="s">
        <v>289</v>
      </c>
      <c r="C28" s="998"/>
      <c r="D28" s="998"/>
      <c r="E28" s="998"/>
      <c r="F28" s="998"/>
      <c r="G28" s="998"/>
      <c r="H28" s="998"/>
      <c r="I28" s="998"/>
      <c r="J28" s="998"/>
      <c r="K28" s="998"/>
      <c r="L28" s="998"/>
      <c r="M28" s="998"/>
      <c r="N28" s="998"/>
      <c r="O28" s="998"/>
      <c r="P28" s="998"/>
      <c r="Q28" s="999"/>
      <c r="R28" s="1000">
        <v>222146</v>
      </c>
      <c r="S28" s="1001"/>
      <c r="T28" s="1001"/>
      <c r="U28" s="1001"/>
      <c r="V28" s="1001"/>
      <c r="W28" s="1001"/>
      <c r="X28" s="1001"/>
      <c r="Y28" s="1002"/>
      <c r="Z28" s="1038">
        <v>0.6</v>
      </c>
      <c r="AA28" s="1038"/>
      <c r="AB28" s="1038"/>
      <c r="AC28" s="1038"/>
      <c r="AD28" s="1039">
        <v>32758</v>
      </c>
      <c r="AE28" s="1039"/>
      <c r="AF28" s="1039"/>
      <c r="AG28" s="1039"/>
      <c r="AH28" s="1039"/>
      <c r="AI28" s="1039"/>
      <c r="AJ28" s="1039"/>
      <c r="AK28" s="1039"/>
      <c r="AL28" s="1003">
        <v>0.2</v>
      </c>
      <c r="AM28" s="1004"/>
      <c r="AN28" s="1004"/>
      <c r="AO28" s="1040"/>
      <c r="AP28" s="997"/>
      <c r="AQ28" s="998"/>
      <c r="AR28" s="998"/>
      <c r="AS28" s="998"/>
      <c r="AT28" s="998"/>
      <c r="AU28" s="998"/>
      <c r="AV28" s="998"/>
      <c r="AW28" s="998"/>
      <c r="AX28" s="998"/>
      <c r="AY28" s="998"/>
      <c r="AZ28" s="998"/>
      <c r="BA28" s="998"/>
      <c r="BB28" s="998"/>
      <c r="BC28" s="998"/>
      <c r="BD28" s="998"/>
      <c r="BE28" s="998"/>
      <c r="BF28" s="999"/>
      <c r="BG28" s="1000"/>
      <c r="BH28" s="1001"/>
      <c r="BI28" s="1001"/>
      <c r="BJ28" s="1001"/>
      <c r="BK28" s="1001"/>
      <c r="BL28" s="1001"/>
      <c r="BM28" s="1001"/>
      <c r="BN28" s="1002"/>
      <c r="BO28" s="1038"/>
      <c r="BP28" s="1038"/>
      <c r="BQ28" s="1038"/>
      <c r="BR28" s="1038"/>
      <c r="BS28" s="1006"/>
      <c r="BT28" s="1001"/>
      <c r="BU28" s="1001"/>
      <c r="BV28" s="1001"/>
      <c r="BW28" s="1001"/>
      <c r="BX28" s="1001"/>
      <c r="BY28" s="1001"/>
      <c r="BZ28" s="1001"/>
      <c r="CA28" s="1001"/>
      <c r="CB28" s="1037"/>
      <c r="CD28" s="997" t="s">
        <v>290</v>
      </c>
      <c r="CE28" s="998"/>
      <c r="CF28" s="998"/>
      <c r="CG28" s="998"/>
      <c r="CH28" s="998"/>
      <c r="CI28" s="998"/>
      <c r="CJ28" s="998"/>
      <c r="CK28" s="998"/>
      <c r="CL28" s="998"/>
      <c r="CM28" s="998"/>
      <c r="CN28" s="998"/>
      <c r="CO28" s="998"/>
      <c r="CP28" s="998"/>
      <c r="CQ28" s="999"/>
      <c r="CR28" s="1000">
        <v>2736961</v>
      </c>
      <c r="CS28" s="1001"/>
      <c r="CT28" s="1001"/>
      <c r="CU28" s="1001"/>
      <c r="CV28" s="1001"/>
      <c r="CW28" s="1001"/>
      <c r="CX28" s="1001"/>
      <c r="CY28" s="1002"/>
      <c r="CZ28" s="1003">
        <v>8.4</v>
      </c>
      <c r="DA28" s="1015"/>
      <c r="DB28" s="1015"/>
      <c r="DC28" s="1016"/>
      <c r="DD28" s="1006">
        <v>2725607</v>
      </c>
      <c r="DE28" s="1001"/>
      <c r="DF28" s="1001"/>
      <c r="DG28" s="1001"/>
      <c r="DH28" s="1001"/>
      <c r="DI28" s="1001"/>
      <c r="DJ28" s="1001"/>
      <c r="DK28" s="1002"/>
      <c r="DL28" s="1006">
        <v>2725607</v>
      </c>
      <c r="DM28" s="1001"/>
      <c r="DN28" s="1001"/>
      <c r="DO28" s="1001"/>
      <c r="DP28" s="1001"/>
      <c r="DQ28" s="1001"/>
      <c r="DR28" s="1001"/>
      <c r="DS28" s="1001"/>
      <c r="DT28" s="1001"/>
      <c r="DU28" s="1001"/>
      <c r="DV28" s="1002"/>
      <c r="DW28" s="1003">
        <v>15</v>
      </c>
      <c r="DX28" s="1015"/>
      <c r="DY28" s="1015"/>
      <c r="DZ28" s="1015"/>
      <c r="EA28" s="1015"/>
      <c r="EB28" s="1015"/>
      <c r="EC28" s="1027"/>
    </row>
    <row r="29" spans="2:133" ht="11.25" customHeight="1" x14ac:dyDescent="0.15">
      <c r="B29" s="997" t="s">
        <v>291</v>
      </c>
      <c r="C29" s="998"/>
      <c r="D29" s="998"/>
      <c r="E29" s="998"/>
      <c r="F29" s="998"/>
      <c r="G29" s="998"/>
      <c r="H29" s="998"/>
      <c r="I29" s="998"/>
      <c r="J29" s="998"/>
      <c r="K29" s="998"/>
      <c r="L29" s="998"/>
      <c r="M29" s="998"/>
      <c r="N29" s="998"/>
      <c r="O29" s="998"/>
      <c r="P29" s="998"/>
      <c r="Q29" s="999"/>
      <c r="R29" s="1000">
        <v>152658</v>
      </c>
      <c r="S29" s="1001"/>
      <c r="T29" s="1001"/>
      <c r="U29" s="1001"/>
      <c r="V29" s="1001"/>
      <c r="W29" s="1001"/>
      <c r="X29" s="1001"/>
      <c r="Y29" s="1002"/>
      <c r="Z29" s="1038">
        <v>0.4</v>
      </c>
      <c r="AA29" s="1038"/>
      <c r="AB29" s="1038"/>
      <c r="AC29" s="1038"/>
      <c r="AD29" s="1039" t="s">
        <v>122</v>
      </c>
      <c r="AE29" s="1039"/>
      <c r="AF29" s="1039"/>
      <c r="AG29" s="1039"/>
      <c r="AH29" s="1039"/>
      <c r="AI29" s="1039"/>
      <c r="AJ29" s="1039"/>
      <c r="AK29" s="1039"/>
      <c r="AL29" s="1003" t="s">
        <v>122</v>
      </c>
      <c r="AM29" s="1004"/>
      <c r="AN29" s="1004"/>
      <c r="AO29" s="1040"/>
      <c r="AP29" s="981"/>
      <c r="AQ29" s="982"/>
      <c r="AR29" s="982"/>
      <c r="AS29" s="982"/>
      <c r="AT29" s="982"/>
      <c r="AU29" s="982"/>
      <c r="AV29" s="982"/>
      <c r="AW29" s="982"/>
      <c r="AX29" s="982"/>
      <c r="AY29" s="982"/>
      <c r="AZ29" s="982"/>
      <c r="BA29" s="982"/>
      <c r="BB29" s="982"/>
      <c r="BC29" s="982"/>
      <c r="BD29" s="982"/>
      <c r="BE29" s="982"/>
      <c r="BF29" s="983"/>
      <c r="BG29" s="1000"/>
      <c r="BH29" s="1001"/>
      <c r="BI29" s="1001"/>
      <c r="BJ29" s="1001"/>
      <c r="BK29" s="1001"/>
      <c r="BL29" s="1001"/>
      <c r="BM29" s="1001"/>
      <c r="BN29" s="1002"/>
      <c r="BO29" s="1038"/>
      <c r="BP29" s="1038"/>
      <c r="BQ29" s="1038"/>
      <c r="BR29" s="1038"/>
      <c r="BS29" s="1039"/>
      <c r="BT29" s="1039"/>
      <c r="BU29" s="1039"/>
      <c r="BV29" s="1039"/>
      <c r="BW29" s="1039"/>
      <c r="BX29" s="1039"/>
      <c r="BY29" s="1039"/>
      <c r="BZ29" s="1039"/>
      <c r="CA29" s="1039"/>
      <c r="CB29" s="1077"/>
      <c r="CD29" s="1019" t="s">
        <v>292</v>
      </c>
      <c r="CE29" s="1020"/>
      <c r="CF29" s="997" t="s">
        <v>66</v>
      </c>
      <c r="CG29" s="998"/>
      <c r="CH29" s="998"/>
      <c r="CI29" s="998"/>
      <c r="CJ29" s="998"/>
      <c r="CK29" s="998"/>
      <c r="CL29" s="998"/>
      <c r="CM29" s="998"/>
      <c r="CN29" s="998"/>
      <c r="CO29" s="998"/>
      <c r="CP29" s="998"/>
      <c r="CQ29" s="999"/>
      <c r="CR29" s="1000">
        <v>2734826</v>
      </c>
      <c r="CS29" s="1013"/>
      <c r="CT29" s="1013"/>
      <c r="CU29" s="1013"/>
      <c r="CV29" s="1013"/>
      <c r="CW29" s="1013"/>
      <c r="CX29" s="1013"/>
      <c r="CY29" s="1014"/>
      <c r="CZ29" s="1003">
        <v>8.4</v>
      </c>
      <c r="DA29" s="1015"/>
      <c r="DB29" s="1015"/>
      <c r="DC29" s="1016"/>
      <c r="DD29" s="1006">
        <v>2723472</v>
      </c>
      <c r="DE29" s="1013"/>
      <c r="DF29" s="1013"/>
      <c r="DG29" s="1013"/>
      <c r="DH29" s="1013"/>
      <c r="DI29" s="1013"/>
      <c r="DJ29" s="1013"/>
      <c r="DK29" s="1014"/>
      <c r="DL29" s="1006">
        <v>2723472</v>
      </c>
      <c r="DM29" s="1013"/>
      <c r="DN29" s="1013"/>
      <c r="DO29" s="1013"/>
      <c r="DP29" s="1013"/>
      <c r="DQ29" s="1013"/>
      <c r="DR29" s="1013"/>
      <c r="DS29" s="1013"/>
      <c r="DT29" s="1013"/>
      <c r="DU29" s="1013"/>
      <c r="DV29" s="1014"/>
      <c r="DW29" s="1003">
        <v>15</v>
      </c>
      <c r="DX29" s="1015"/>
      <c r="DY29" s="1015"/>
      <c r="DZ29" s="1015"/>
      <c r="EA29" s="1015"/>
      <c r="EB29" s="1015"/>
      <c r="EC29" s="1027"/>
    </row>
    <row r="30" spans="2:133" ht="11.25" customHeight="1" x14ac:dyDescent="0.15">
      <c r="B30" s="997" t="s">
        <v>293</v>
      </c>
      <c r="C30" s="998"/>
      <c r="D30" s="998"/>
      <c r="E30" s="998"/>
      <c r="F30" s="998"/>
      <c r="G30" s="998"/>
      <c r="H30" s="998"/>
      <c r="I30" s="998"/>
      <c r="J30" s="998"/>
      <c r="K30" s="998"/>
      <c r="L30" s="998"/>
      <c r="M30" s="998"/>
      <c r="N30" s="998"/>
      <c r="O30" s="998"/>
      <c r="P30" s="998"/>
      <c r="Q30" s="999"/>
      <c r="R30" s="1000">
        <v>3752187</v>
      </c>
      <c r="S30" s="1001"/>
      <c r="T30" s="1001"/>
      <c r="U30" s="1001"/>
      <c r="V30" s="1001"/>
      <c r="W30" s="1001"/>
      <c r="X30" s="1001"/>
      <c r="Y30" s="1002"/>
      <c r="Z30" s="1038">
        <v>10.7</v>
      </c>
      <c r="AA30" s="1038"/>
      <c r="AB30" s="1038"/>
      <c r="AC30" s="1038"/>
      <c r="AD30" s="1039" t="s">
        <v>122</v>
      </c>
      <c r="AE30" s="1039"/>
      <c r="AF30" s="1039"/>
      <c r="AG30" s="1039"/>
      <c r="AH30" s="1039"/>
      <c r="AI30" s="1039"/>
      <c r="AJ30" s="1039"/>
      <c r="AK30" s="1039"/>
      <c r="AL30" s="1003" t="s">
        <v>122</v>
      </c>
      <c r="AM30" s="1004"/>
      <c r="AN30" s="1004"/>
      <c r="AO30" s="1040"/>
      <c r="AP30" s="1052" t="s">
        <v>211</v>
      </c>
      <c r="AQ30" s="1053"/>
      <c r="AR30" s="1053"/>
      <c r="AS30" s="1053"/>
      <c r="AT30" s="1053"/>
      <c r="AU30" s="1053"/>
      <c r="AV30" s="1053"/>
      <c r="AW30" s="1053"/>
      <c r="AX30" s="1053"/>
      <c r="AY30" s="1053"/>
      <c r="AZ30" s="1053"/>
      <c r="BA30" s="1053"/>
      <c r="BB30" s="1053"/>
      <c r="BC30" s="1053"/>
      <c r="BD30" s="1053"/>
      <c r="BE30" s="1053"/>
      <c r="BF30" s="1054"/>
      <c r="BG30" s="1052" t="s">
        <v>294</v>
      </c>
      <c r="BH30" s="1075"/>
      <c r="BI30" s="1075"/>
      <c r="BJ30" s="1075"/>
      <c r="BK30" s="1075"/>
      <c r="BL30" s="1075"/>
      <c r="BM30" s="1075"/>
      <c r="BN30" s="1075"/>
      <c r="BO30" s="1075"/>
      <c r="BP30" s="1075"/>
      <c r="BQ30" s="1076"/>
      <c r="BR30" s="1052" t="s">
        <v>295</v>
      </c>
      <c r="BS30" s="1075"/>
      <c r="BT30" s="1075"/>
      <c r="BU30" s="1075"/>
      <c r="BV30" s="1075"/>
      <c r="BW30" s="1075"/>
      <c r="BX30" s="1075"/>
      <c r="BY30" s="1075"/>
      <c r="BZ30" s="1075"/>
      <c r="CA30" s="1075"/>
      <c r="CB30" s="1076"/>
      <c r="CD30" s="1021"/>
      <c r="CE30" s="1022"/>
      <c r="CF30" s="997" t="s">
        <v>296</v>
      </c>
      <c r="CG30" s="998"/>
      <c r="CH30" s="998"/>
      <c r="CI30" s="998"/>
      <c r="CJ30" s="998"/>
      <c r="CK30" s="998"/>
      <c r="CL30" s="998"/>
      <c r="CM30" s="998"/>
      <c r="CN30" s="998"/>
      <c r="CO30" s="998"/>
      <c r="CP30" s="998"/>
      <c r="CQ30" s="999"/>
      <c r="CR30" s="1000">
        <v>2672244</v>
      </c>
      <c r="CS30" s="1001"/>
      <c r="CT30" s="1001"/>
      <c r="CU30" s="1001"/>
      <c r="CV30" s="1001"/>
      <c r="CW30" s="1001"/>
      <c r="CX30" s="1001"/>
      <c r="CY30" s="1002"/>
      <c r="CZ30" s="1003">
        <v>8.1999999999999993</v>
      </c>
      <c r="DA30" s="1015"/>
      <c r="DB30" s="1015"/>
      <c r="DC30" s="1016"/>
      <c r="DD30" s="1006">
        <v>2660890</v>
      </c>
      <c r="DE30" s="1001"/>
      <c r="DF30" s="1001"/>
      <c r="DG30" s="1001"/>
      <c r="DH30" s="1001"/>
      <c r="DI30" s="1001"/>
      <c r="DJ30" s="1001"/>
      <c r="DK30" s="1002"/>
      <c r="DL30" s="1006">
        <v>2660890</v>
      </c>
      <c r="DM30" s="1001"/>
      <c r="DN30" s="1001"/>
      <c r="DO30" s="1001"/>
      <c r="DP30" s="1001"/>
      <c r="DQ30" s="1001"/>
      <c r="DR30" s="1001"/>
      <c r="DS30" s="1001"/>
      <c r="DT30" s="1001"/>
      <c r="DU30" s="1001"/>
      <c r="DV30" s="1002"/>
      <c r="DW30" s="1003">
        <v>14.6</v>
      </c>
      <c r="DX30" s="1015"/>
      <c r="DY30" s="1015"/>
      <c r="DZ30" s="1015"/>
      <c r="EA30" s="1015"/>
      <c r="EB30" s="1015"/>
      <c r="EC30" s="1027"/>
    </row>
    <row r="31" spans="2:133" ht="11.25" customHeight="1" x14ac:dyDescent="0.15">
      <c r="B31" s="1067" t="s">
        <v>297</v>
      </c>
      <c r="C31" s="1068"/>
      <c r="D31" s="1068"/>
      <c r="E31" s="1068"/>
      <c r="F31" s="1068"/>
      <c r="G31" s="1068"/>
      <c r="H31" s="1068"/>
      <c r="I31" s="1068"/>
      <c r="J31" s="1068"/>
      <c r="K31" s="1068"/>
      <c r="L31" s="1068"/>
      <c r="M31" s="1068"/>
      <c r="N31" s="1068"/>
      <c r="O31" s="1068"/>
      <c r="P31" s="1068"/>
      <c r="Q31" s="1069"/>
      <c r="R31" s="1000" t="s">
        <v>122</v>
      </c>
      <c r="S31" s="1001"/>
      <c r="T31" s="1001"/>
      <c r="U31" s="1001"/>
      <c r="V31" s="1001"/>
      <c r="W31" s="1001"/>
      <c r="X31" s="1001"/>
      <c r="Y31" s="1002"/>
      <c r="Z31" s="1038" t="s">
        <v>122</v>
      </c>
      <c r="AA31" s="1038"/>
      <c r="AB31" s="1038"/>
      <c r="AC31" s="1038"/>
      <c r="AD31" s="1039" t="s">
        <v>122</v>
      </c>
      <c r="AE31" s="1039"/>
      <c r="AF31" s="1039"/>
      <c r="AG31" s="1039"/>
      <c r="AH31" s="1039"/>
      <c r="AI31" s="1039"/>
      <c r="AJ31" s="1039"/>
      <c r="AK31" s="1039"/>
      <c r="AL31" s="1003" t="s">
        <v>122</v>
      </c>
      <c r="AM31" s="1004"/>
      <c r="AN31" s="1004"/>
      <c r="AO31" s="1040"/>
      <c r="AP31" s="1070" t="s">
        <v>298</v>
      </c>
      <c r="AQ31" s="1071"/>
      <c r="AR31" s="1071"/>
      <c r="AS31" s="1071"/>
      <c r="AT31" s="1072" t="s">
        <v>299</v>
      </c>
      <c r="AU31" s="200"/>
      <c r="AV31" s="200"/>
      <c r="AW31" s="200"/>
      <c r="AX31" s="1058" t="s">
        <v>177</v>
      </c>
      <c r="AY31" s="1059"/>
      <c r="AZ31" s="1059"/>
      <c r="BA31" s="1059"/>
      <c r="BB31" s="1059"/>
      <c r="BC31" s="1059"/>
      <c r="BD31" s="1059"/>
      <c r="BE31" s="1059"/>
      <c r="BF31" s="1060"/>
      <c r="BG31" s="1062">
        <v>99.2</v>
      </c>
      <c r="BH31" s="1063"/>
      <c r="BI31" s="1063"/>
      <c r="BJ31" s="1063"/>
      <c r="BK31" s="1063"/>
      <c r="BL31" s="1063"/>
      <c r="BM31" s="1064">
        <v>97.2</v>
      </c>
      <c r="BN31" s="1063"/>
      <c r="BO31" s="1063"/>
      <c r="BP31" s="1063"/>
      <c r="BQ31" s="1065"/>
      <c r="BR31" s="1062">
        <v>99.2</v>
      </c>
      <c r="BS31" s="1063"/>
      <c r="BT31" s="1063"/>
      <c r="BU31" s="1063"/>
      <c r="BV31" s="1063"/>
      <c r="BW31" s="1063"/>
      <c r="BX31" s="1064">
        <v>97</v>
      </c>
      <c r="BY31" s="1063"/>
      <c r="BZ31" s="1063"/>
      <c r="CA31" s="1063"/>
      <c r="CB31" s="1065"/>
      <c r="CD31" s="1021"/>
      <c r="CE31" s="1022"/>
      <c r="CF31" s="997" t="s">
        <v>300</v>
      </c>
      <c r="CG31" s="998"/>
      <c r="CH31" s="998"/>
      <c r="CI31" s="998"/>
      <c r="CJ31" s="998"/>
      <c r="CK31" s="998"/>
      <c r="CL31" s="998"/>
      <c r="CM31" s="998"/>
      <c r="CN31" s="998"/>
      <c r="CO31" s="998"/>
      <c r="CP31" s="998"/>
      <c r="CQ31" s="999"/>
      <c r="CR31" s="1000">
        <v>62582</v>
      </c>
      <c r="CS31" s="1013"/>
      <c r="CT31" s="1013"/>
      <c r="CU31" s="1013"/>
      <c r="CV31" s="1013"/>
      <c r="CW31" s="1013"/>
      <c r="CX31" s="1013"/>
      <c r="CY31" s="1014"/>
      <c r="CZ31" s="1003">
        <v>0.2</v>
      </c>
      <c r="DA31" s="1015"/>
      <c r="DB31" s="1015"/>
      <c r="DC31" s="1016"/>
      <c r="DD31" s="1006">
        <v>62582</v>
      </c>
      <c r="DE31" s="1013"/>
      <c r="DF31" s="1013"/>
      <c r="DG31" s="1013"/>
      <c r="DH31" s="1013"/>
      <c r="DI31" s="1013"/>
      <c r="DJ31" s="1013"/>
      <c r="DK31" s="1014"/>
      <c r="DL31" s="1006">
        <v>62582</v>
      </c>
      <c r="DM31" s="1013"/>
      <c r="DN31" s="1013"/>
      <c r="DO31" s="1013"/>
      <c r="DP31" s="1013"/>
      <c r="DQ31" s="1013"/>
      <c r="DR31" s="1013"/>
      <c r="DS31" s="1013"/>
      <c r="DT31" s="1013"/>
      <c r="DU31" s="1013"/>
      <c r="DV31" s="1014"/>
      <c r="DW31" s="1003">
        <v>0.3</v>
      </c>
      <c r="DX31" s="1015"/>
      <c r="DY31" s="1015"/>
      <c r="DZ31" s="1015"/>
      <c r="EA31" s="1015"/>
      <c r="EB31" s="1015"/>
      <c r="EC31" s="1027"/>
    </row>
    <row r="32" spans="2:133" ht="11.25" customHeight="1" x14ac:dyDescent="0.15">
      <c r="B32" s="997" t="s">
        <v>301</v>
      </c>
      <c r="C32" s="998"/>
      <c r="D32" s="998"/>
      <c r="E32" s="998"/>
      <c r="F32" s="998"/>
      <c r="G32" s="998"/>
      <c r="H32" s="998"/>
      <c r="I32" s="998"/>
      <c r="J32" s="998"/>
      <c r="K32" s="998"/>
      <c r="L32" s="998"/>
      <c r="M32" s="998"/>
      <c r="N32" s="998"/>
      <c r="O32" s="998"/>
      <c r="P32" s="998"/>
      <c r="Q32" s="999"/>
      <c r="R32" s="1000">
        <v>1963284</v>
      </c>
      <c r="S32" s="1001"/>
      <c r="T32" s="1001"/>
      <c r="U32" s="1001"/>
      <c r="V32" s="1001"/>
      <c r="W32" s="1001"/>
      <c r="X32" s="1001"/>
      <c r="Y32" s="1002"/>
      <c r="Z32" s="1038">
        <v>5.6</v>
      </c>
      <c r="AA32" s="1038"/>
      <c r="AB32" s="1038"/>
      <c r="AC32" s="1038"/>
      <c r="AD32" s="1039" t="s">
        <v>122</v>
      </c>
      <c r="AE32" s="1039"/>
      <c r="AF32" s="1039"/>
      <c r="AG32" s="1039"/>
      <c r="AH32" s="1039"/>
      <c r="AI32" s="1039"/>
      <c r="AJ32" s="1039"/>
      <c r="AK32" s="1039"/>
      <c r="AL32" s="1003" t="s">
        <v>122</v>
      </c>
      <c r="AM32" s="1004"/>
      <c r="AN32" s="1004"/>
      <c r="AO32" s="1040"/>
      <c r="AP32" s="1041"/>
      <c r="AQ32" s="1042"/>
      <c r="AR32" s="1042"/>
      <c r="AS32" s="1042"/>
      <c r="AT32" s="1073"/>
      <c r="AU32" s="196" t="s">
        <v>302</v>
      </c>
      <c r="AX32" s="997" t="s">
        <v>303</v>
      </c>
      <c r="AY32" s="998"/>
      <c r="AZ32" s="998"/>
      <c r="BA32" s="998"/>
      <c r="BB32" s="998"/>
      <c r="BC32" s="998"/>
      <c r="BD32" s="998"/>
      <c r="BE32" s="998"/>
      <c r="BF32" s="999"/>
      <c r="BG32" s="1066">
        <v>99.2</v>
      </c>
      <c r="BH32" s="1013"/>
      <c r="BI32" s="1013"/>
      <c r="BJ32" s="1013"/>
      <c r="BK32" s="1013"/>
      <c r="BL32" s="1013"/>
      <c r="BM32" s="1004">
        <v>97.5</v>
      </c>
      <c r="BN32" s="1013"/>
      <c r="BO32" s="1013"/>
      <c r="BP32" s="1013"/>
      <c r="BQ32" s="1036"/>
      <c r="BR32" s="1066">
        <v>99.2</v>
      </c>
      <c r="BS32" s="1013"/>
      <c r="BT32" s="1013"/>
      <c r="BU32" s="1013"/>
      <c r="BV32" s="1013"/>
      <c r="BW32" s="1013"/>
      <c r="BX32" s="1004">
        <v>97.5</v>
      </c>
      <c r="BY32" s="1013"/>
      <c r="BZ32" s="1013"/>
      <c r="CA32" s="1013"/>
      <c r="CB32" s="1036"/>
      <c r="CD32" s="1023"/>
      <c r="CE32" s="1024"/>
      <c r="CF32" s="997" t="s">
        <v>304</v>
      </c>
      <c r="CG32" s="998"/>
      <c r="CH32" s="998"/>
      <c r="CI32" s="998"/>
      <c r="CJ32" s="998"/>
      <c r="CK32" s="998"/>
      <c r="CL32" s="998"/>
      <c r="CM32" s="998"/>
      <c r="CN32" s="998"/>
      <c r="CO32" s="998"/>
      <c r="CP32" s="998"/>
      <c r="CQ32" s="999"/>
      <c r="CR32" s="1000">
        <v>2135</v>
      </c>
      <c r="CS32" s="1001"/>
      <c r="CT32" s="1001"/>
      <c r="CU32" s="1001"/>
      <c r="CV32" s="1001"/>
      <c r="CW32" s="1001"/>
      <c r="CX32" s="1001"/>
      <c r="CY32" s="1002"/>
      <c r="CZ32" s="1003">
        <v>0</v>
      </c>
      <c r="DA32" s="1015"/>
      <c r="DB32" s="1015"/>
      <c r="DC32" s="1016"/>
      <c r="DD32" s="1006">
        <v>2135</v>
      </c>
      <c r="DE32" s="1001"/>
      <c r="DF32" s="1001"/>
      <c r="DG32" s="1001"/>
      <c r="DH32" s="1001"/>
      <c r="DI32" s="1001"/>
      <c r="DJ32" s="1001"/>
      <c r="DK32" s="1002"/>
      <c r="DL32" s="1006">
        <v>2135</v>
      </c>
      <c r="DM32" s="1001"/>
      <c r="DN32" s="1001"/>
      <c r="DO32" s="1001"/>
      <c r="DP32" s="1001"/>
      <c r="DQ32" s="1001"/>
      <c r="DR32" s="1001"/>
      <c r="DS32" s="1001"/>
      <c r="DT32" s="1001"/>
      <c r="DU32" s="1001"/>
      <c r="DV32" s="1002"/>
      <c r="DW32" s="1003">
        <v>0</v>
      </c>
      <c r="DX32" s="1015"/>
      <c r="DY32" s="1015"/>
      <c r="DZ32" s="1015"/>
      <c r="EA32" s="1015"/>
      <c r="EB32" s="1015"/>
      <c r="EC32" s="1027"/>
    </row>
    <row r="33" spans="2:133" ht="11.25" customHeight="1" x14ac:dyDescent="0.15">
      <c r="B33" s="997" t="s">
        <v>305</v>
      </c>
      <c r="C33" s="998"/>
      <c r="D33" s="998"/>
      <c r="E33" s="998"/>
      <c r="F33" s="998"/>
      <c r="G33" s="998"/>
      <c r="H33" s="998"/>
      <c r="I33" s="998"/>
      <c r="J33" s="998"/>
      <c r="K33" s="998"/>
      <c r="L33" s="998"/>
      <c r="M33" s="998"/>
      <c r="N33" s="998"/>
      <c r="O33" s="998"/>
      <c r="P33" s="998"/>
      <c r="Q33" s="999"/>
      <c r="R33" s="1000">
        <v>571465</v>
      </c>
      <c r="S33" s="1001"/>
      <c r="T33" s="1001"/>
      <c r="U33" s="1001"/>
      <c r="V33" s="1001"/>
      <c r="W33" s="1001"/>
      <c r="X33" s="1001"/>
      <c r="Y33" s="1002"/>
      <c r="Z33" s="1038">
        <v>1.6</v>
      </c>
      <c r="AA33" s="1038"/>
      <c r="AB33" s="1038"/>
      <c r="AC33" s="1038"/>
      <c r="AD33" s="1039">
        <v>45894</v>
      </c>
      <c r="AE33" s="1039"/>
      <c r="AF33" s="1039"/>
      <c r="AG33" s="1039"/>
      <c r="AH33" s="1039"/>
      <c r="AI33" s="1039"/>
      <c r="AJ33" s="1039"/>
      <c r="AK33" s="1039"/>
      <c r="AL33" s="1003">
        <v>0.3</v>
      </c>
      <c r="AM33" s="1004"/>
      <c r="AN33" s="1004"/>
      <c r="AO33" s="1040"/>
      <c r="AP33" s="1043"/>
      <c r="AQ33" s="1044"/>
      <c r="AR33" s="1044"/>
      <c r="AS33" s="1044"/>
      <c r="AT33" s="1074"/>
      <c r="AU33" s="201"/>
      <c r="AV33" s="201"/>
      <c r="AW33" s="201"/>
      <c r="AX33" s="981" t="s">
        <v>306</v>
      </c>
      <c r="AY33" s="982"/>
      <c r="AZ33" s="982"/>
      <c r="BA33" s="982"/>
      <c r="BB33" s="982"/>
      <c r="BC33" s="982"/>
      <c r="BD33" s="982"/>
      <c r="BE33" s="982"/>
      <c r="BF33" s="983"/>
      <c r="BG33" s="1061">
        <v>99.2</v>
      </c>
      <c r="BH33" s="985"/>
      <c r="BI33" s="985"/>
      <c r="BJ33" s="985"/>
      <c r="BK33" s="985"/>
      <c r="BL33" s="985"/>
      <c r="BM33" s="1031">
        <v>96.6</v>
      </c>
      <c r="BN33" s="985"/>
      <c r="BO33" s="985"/>
      <c r="BP33" s="985"/>
      <c r="BQ33" s="1048"/>
      <c r="BR33" s="1061">
        <v>99.2</v>
      </c>
      <c r="BS33" s="985"/>
      <c r="BT33" s="985"/>
      <c r="BU33" s="985"/>
      <c r="BV33" s="985"/>
      <c r="BW33" s="985"/>
      <c r="BX33" s="1031">
        <v>96.3</v>
      </c>
      <c r="BY33" s="985"/>
      <c r="BZ33" s="985"/>
      <c r="CA33" s="985"/>
      <c r="CB33" s="1048"/>
      <c r="CD33" s="997" t="s">
        <v>307</v>
      </c>
      <c r="CE33" s="998"/>
      <c r="CF33" s="998"/>
      <c r="CG33" s="998"/>
      <c r="CH33" s="998"/>
      <c r="CI33" s="998"/>
      <c r="CJ33" s="998"/>
      <c r="CK33" s="998"/>
      <c r="CL33" s="998"/>
      <c r="CM33" s="998"/>
      <c r="CN33" s="998"/>
      <c r="CO33" s="998"/>
      <c r="CP33" s="998"/>
      <c r="CQ33" s="999"/>
      <c r="CR33" s="1000">
        <v>14072667</v>
      </c>
      <c r="CS33" s="1013"/>
      <c r="CT33" s="1013"/>
      <c r="CU33" s="1013"/>
      <c r="CV33" s="1013"/>
      <c r="CW33" s="1013"/>
      <c r="CX33" s="1013"/>
      <c r="CY33" s="1014"/>
      <c r="CZ33" s="1003">
        <v>43</v>
      </c>
      <c r="DA33" s="1015"/>
      <c r="DB33" s="1015"/>
      <c r="DC33" s="1016"/>
      <c r="DD33" s="1006">
        <v>10431995</v>
      </c>
      <c r="DE33" s="1013"/>
      <c r="DF33" s="1013"/>
      <c r="DG33" s="1013"/>
      <c r="DH33" s="1013"/>
      <c r="DI33" s="1013"/>
      <c r="DJ33" s="1013"/>
      <c r="DK33" s="1014"/>
      <c r="DL33" s="1006">
        <v>7310398</v>
      </c>
      <c r="DM33" s="1013"/>
      <c r="DN33" s="1013"/>
      <c r="DO33" s="1013"/>
      <c r="DP33" s="1013"/>
      <c r="DQ33" s="1013"/>
      <c r="DR33" s="1013"/>
      <c r="DS33" s="1013"/>
      <c r="DT33" s="1013"/>
      <c r="DU33" s="1013"/>
      <c r="DV33" s="1014"/>
      <c r="DW33" s="1003">
        <v>40.200000000000003</v>
      </c>
      <c r="DX33" s="1015"/>
      <c r="DY33" s="1015"/>
      <c r="DZ33" s="1015"/>
      <c r="EA33" s="1015"/>
      <c r="EB33" s="1015"/>
      <c r="EC33" s="1027"/>
    </row>
    <row r="34" spans="2:133" ht="11.25" customHeight="1" x14ac:dyDescent="0.15">
      <c r="B34" s="997" t="s">
        <v>308</v>
      </c>
      <c r="C34" s="998"/>
      <c r="D34" s="998"/>
      <c r="E34" s="998"/>
      <c r="F34" s="998"/>
      <c r="G34" s="998"/>
      <c r="H34" s="998"/>
      <c r="I34" s="998"/>
      <c r="J34" s="998"/>
      <c r="K34" s="998"/>
      <c r="L34" s="998"/>
      <c r="M34" s="998"/>
      <c r="N34" s="998"/>
      <c r="O34" s="998"/>
      <c r="P34" s="998"/>
      <c r="Q34" s="999"/>
      <c r="R34" s="1000">
        <v>333845</v>
      </c>
      <c r="S34" s="1001"/>
      <c r="T34" s="1001"/>
      <c r="U34" s="1001"/>
      <c r="V34" s="1001"/>
      <c r="W34" s="1001"/>
      <c r="X34" s="1001"/>
      <c r="Y34" s="1002"/>
      <c r="Z34" s="1038">
        <v>1</v>
      </c>
      <c r="AA34" s="1038"/>
      <c r="AB34" s="1038"/>
      <c r="AC34" s="1038"/>
      <c r="AD34" s="1039" t="s">
        <v>122</v>
      </c>
      <c r="AE34" s="1039"/>
      <c r="AF34" s="1039"/>
      <c r="AG34" s="1039"/>
      <c r="AH34" s="1039"/>
      <c r="AI34" s="1039"/>
      <c r="AJ34" s="1039"/>
      <c r="AK34" s="1039"/>
      <c r="AL34" s="1003" t="s">
        <v>122</v>
      </c>
      <c r="AM34" s="1004"/>
      <c r="AN34" s="1004"/>
      <c r="AO34" s="1040"/>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997" t="s">
        <v>309</v>
      </c>
      <c r="CE34" s="998"/>
      <c r="CF34" s="998"/>
      <c r="CG34" s="998"/>
      <c r="CH34" s="998"/>
      <c r="CI34" s="998"/>
      <c r="CJ34" s="998"/>
      <c r="CK34" s="998"/>
      <c r="CL34" s="998"/>
      <c r="CM34" s="998"/>
      <c r="CN34" s="998"/>
      <c r="CO34" s="998"/>
      <c r="CP34" s="998"/>
      <c r="CQ34" s="999"/>
      <c r="CR34" s="1000">
        <v>5126590</v>
      </c>
      <c r="CS34" s="1001"/>
      <c r="CT34" s="1001"/>
      <c r="CU34" s="1001"/>
      <c r="CV34" s="1001"/>
      <c r="CW34" s="1001"/>
      <c r="CX34" s="1001"/>
      <c r="CY34" s="1002"/>
      <c r="CZ34" s="1003">
        <v>15.7</v>
      </c>
      <c r="DA34" s="1015"/>
      <c r="DB34" s="1015"/>
      <c r="DC34" s="1016"/>
      <c r="DD34" s="1006">
        <v>3797911</v>
      </c>
      <c r="DE34" s="1001"/>
      <c r="DF34" s="1001"/>
      <c r="DG34" s="1001"/>
      <c r="DH34" s="1001"/>
      <c r="DI34" s="1001"/>
      <c r="DJ34" s="1001"/>
      <c r="DK34" s="1002"/>
      <c r="DL34" s="1006">
        <v>3161036</v>
      </c>
      <c r="DM34" s="1001"/>
      <c r="DN34" s="1001"/>
      <c r="DO34" s="1001"/>
      <c r="DP34" s="1001"/>
      <c r="DQ34" s="1001"/>
      <c r="DR34" s="1001"/>
      <c r="DS34" s="1001"/>
      <c r="DT34" s="1001"/>
      <c r="DU34" s="1001"/>
      <c r="DV34" s="1002"/>
      <c r="DW34" s="1003">
        <v>17.399999999999999</v>
      </c>
      <c r="DX34" s="1015"/>
      <c r="DY34" s="1015"/>
      <c r="DZ34" s="1015"/>
      <c r="EA34" s="1015"/>
      <c r="EB34" s="1015"/>
      <c r="EC34" s="1027"/>
    </row>
    <row r="35" spans="2:133" ht="11.25" customHeight="1" x14ac:dyDescent="0.15">
      <c r="B35" s="997" t="s">
        <v>310</v>
      </c>
      <c r="C35" s="998"/>
      <c r="D35" s="998"/>
      <c r="E35" s="998"/>
      <c r="F35" s="998"/>
      <c r="G35" s="998"/>
      <c r="H35" s="998"/>
      <c r="I35" s="998"/>
      <c r="J35" s="998"/>
      <c r="K35" s="998"/>
      <c r="L35" s="998"/>
      <c r="M35" s="998"/>
      <c r="N35" s="998"/>
      <c r="O35" s="998"/>
      <c r="P35" s="998"/>
      <c r="Q35" s="999"/>
      <c r="R35" s="1000">
        <v>1459858</v>
      </c>
      <c r="S35" s="1001"/>
      <c r="T35" s="1001"/>
      <c r="U35" s="1001"/>
      <c r="V35" s="1001"/>
      <c r="W35" s="1001"/>
      <c r="X35" s="1001"/>
      <c r="Y35" s="1002"/>
      <c r="Z35" s="1038">
        <v>4.2</v>
      </c>
      <c r="AA35" s="1038"/>
      <c r="AB35" s="1038"/>
      <c r="AC35" s="1038"/>
      <c r="AD35" s="1039" t="s">
        <v>122</v>
      </c>
      <c r="AE35" s="1039"/>
      <c r="AF35" s="1039"/>
      <c r="AG35" s="1039"/>
      <c r="AH35" s="1039"/>
      <c r="AI35" s="1039"/>
      <c r="AJ35" s="1039"/>
      <c r="AK35" s="1039"/>
      <c r="AL35" s="1003" t="s">
        <v>122</v>
      </c>
      <c r="AM35" s="1004"/>
      <c r="AN35" s="1004"/>
      <c r="AO35" s="1040"/>
      <c r="AP35" s="206"/>
      <c r="AQ35" s="1052" t="s">
        <v>311</v>
      </c>
      <c r="AR35" s="1053"/>
      <c r="AS35" s="1053"/>
      <c r="AT35" s="1053"/>
      <c r="AU35" s="1053"/>
      <c r="AV35" s="1053"/>
      <c r="AW35" s="1053"/>
      <c r="AX35" s="1053"/>
      <c r="AY35" s="1053"/>
      <c r="AZ35" s="1053"/>
      <c r="BA35" s="1053"/>
      <c r="BB35" s="1053"/>
      <c r="BC35" s="1053"/>
      <c r="BD35" s="1053"/>
      <c r="BE35" s="1053"/>
      <c r="BF35" s="1054"/>
      <c r="BG35" s="1052" t="s">
        <v>312</v>
      </c>
      <c r="BH35" s="1053"/>
      <c r="BI35" s="1053"/>
      <c r="BJ35" s="1053"/>
      <c r="BK35" s="1053"/>
      <c r="BL35" s="1053"/>
      <c r="BM35" s="1053"/>
      <c r="BN35" s="1053"/>
      <c r="BO35" s="1053"/>
      <c r="BP35" s="1053"/>
      <c r="BQ35" s="1053"/>
      <c r="BR35" s="1053"/>
      <c r="BS35" s="1053"/>
      <c r="BT35" s="1053"/>
      <c r="BU35" s="1053"/>
      <c r="BV35" s="1053"/>
      <c r="BW35" s="1053"/>
      <c r="BX35" s="1053"/>
      <c r="BY35" s="1053"/>
      <c r="BZ35" s="1053"/>
      <c r="CA35" s="1053"/>
      <c r="CB35" s="1054"/>
      <c r="CD35" s="997" t="s">
        <v>313</v>
      </c>
      <c r="CE35" s="998"/>
      <c r="CF35" s="998"/>
      <c r="CG35" s="998"/>
      <c r="CH35" s="998"/>
      <c r="CI35" s="998"/>
      <c r="CJ35" s="998"/>
      <c r="CK35" s="998"/>
      <c r="CL35" s="998"/>
      <c r="CM35" s="998"/>
      <c r="CN35" s="998"/>
      <c r="CO35" s="998"/>
      <c r="CP35" s="998"/>
      <c r="CQ35" s="999"/>
      <c r="CR35" s="1000">
        <v>692509</v>
      </c>
      <c r="CS35" s="1013"/>
      <c r="CT35" s="1013"/>
      <c r="CU35" s="1013"/>
      <c r="CV35" s="1013"/>
      <c r="CW35" s="1013"/>
      <c r="CX35" s="1013"/>
      <c r="CY35" s="1014"/>
      <c r="CZ35" s="1003">
        <v>2.1</v>
      </c>
      <c r="DA35" s="1015"/>
      <c r="DB35" s="1015"/>
      <c r="DC35" s="1016"/>
      <c r="DD35" s="1006">
        <v>246197</v>
      </c>
      <c r="DE35" s="1013"/>
      <c r="DF35" s="1013"/>
      <c r="DG35" s="1013"/>
      <c r="DH35" s="1013"/>
      <c r="DI35" s="1013"/>
      <c r="DJ35" s="1013"/>
      <c r="DK35" s="1014"/>
      <c r="DL35" s="1006">
        <v>246197</v>
      </c>
      <c r="DM35" s="1013"/>
      <c r="DN35" s="1013"/>
      <c r="DO35" s="1013"/>
      <c r="DP35" s="1013"/>
      <c r="DQ35" s="1013"/>
      <c r="DR35" s="1013"/>
      <c r="DS35" s="1013"/>
      <c r="DT35" s="1013"/>
      <c r="DU35" s="1013"/>
      <c r="DV35" s="1014"/>
      <c r="DW35" s="1003">
        <v>1.4</v>
      </c>
      <c r="DX35" s="1015"/>
      <c r="DY35" s="1015"/>
      <c r="DZ35" s="1015"/>
      <c r="EA35" s="1015"/>
      <c r="EB35" s="1015"/>
      <c r="EC35" s="1027"/>
    </row>
    <row r="36" spans="2:133" ht="11.25" customHeight="1" x14ac:dyDescent="0.15">
      <c r="B36" s="997" t="s">
        <v>314</v>
      </c>
      <c r="C36" s="998"/>
      <c r="D36" s="998"/>
      <c r="E36" s="998"/>
      <c r="F36" s="998"/>
      <c r="G36" s="998"/>
      <c r="H36" s="998"/>
      <c r="I36" s="998"/>
      <c r="J36" s="998"/>
      <c r="K36" s="998"/>
      <c r="L36" s="998"/>
      <c r="M36" s="998"/>
      <c r="N36" s="998"/>
      <c r="O36" s="998"/>
      <c r="P36" s="998"/>
      <c r="Q36" s="999"/>
      <c r="R36" s="1000">
        <v>1882754</v>
      </c>
      <c r="S36" s="1001"/>
      <c r="T36" s="1001"/>
      <c r="U36" s="1001"/>
      <c r="V36" s="1001"/>
      <c r="W36" s="1001"/>
      <c r="X36" s="1001"/>
      <c r="Y36" s="1002"/>
      <c r="Z36" s="1038">
        <v>5.4</v>
      </c>
      <c r="AA36" s="1038"/>
      <c r="AB36" s="1038"/>
      <c r="AC36" s="1038"/>
      <c r="AD36" s="1039" t="s">
        <v>122</v>
      </c>
      <c r="AE36" s="1039"/>
      <c r="AF36" s="1039"/>
      <c r="AG36" s="1039"/>
      <c r="AH36" s="1039"/>
      <c r="AI36" s="1039"/>
      <c r="AJ36" s="1039"/>
      <c r="AK36" s="1039"/>
      <c r="AL36" s="1003" t="s">
        <v>122</v>
      </c>
      <c r="AM36" s="1004"/>
      <c r="AN36" s="1004"/>
      <c r="AO36" s="1040"/>
      <c r="AP36" s="206"/>
      <c r="AQ36" s="1049" t="s">
        <v>315</v>
      </c>
      <c r="AR36" s="1050"/>
      <c r="AS36" s="1050"/>
      <c r="AT36" s="1050"/>
      <c r="AU36" s="1050"/>
      <c r="AV36" s="1050"/>
      <c r="AW36" s="1050"/>
      <c r="AX36" s="1050"/>
      <c r="AY36" s="1051"/>
      <c r="AZ36" s="1055">
        <v>4392519</v>
      </c>
      <c r="BA36" s="1056"/>
      <c r="BB36" s="1056"/>
      <c r="BC36" s="1056"/>
      <c r="BD36" s="1056"/>
      <c r="BE36" s="1056"/>
      <c r="BF36" s="1057"/>
      <c r="BG36" s="1058" t="s">
        <v>316</v>
      </c>
      <c r="BH36" s="1059"/>
      <c r="BI36" s="1059"/>
      <c r="BJ36" s="1059"/>
      <c r="BK36" s="1059"/>
      <c r="BL36" s="1059"/>
      <c r="BM36" s="1059"/>
      <c r="BN36" s="1059"/>
      <c r="BO36" s="1059"/>
      <c r="BP36" s="1059"/>
      <c r="BQ36" s="1059"/>
      <c r="BR36" s="1059"/>
      <c r="BS36" s="1059"/>
      <c r="BT36" s="1059"/>
      <c r="BU36" s="1060"/>
      <c r="BV36" s="1055">
        <v>97996</v>
      </c>
      <c r="BW36" s="1056"/>
      <c r="BX36" s="1056"/>
      <c r="BY36" s="1056"/>
      <c r="BZ36" s="1056"/>
      <c r="CA36" s="1056"/>
      <c r="CB36" s="1057"/>
      <c r="CD36" s="997" t="s">
        <v>317</v>
      </c>
      <c r="CE36" s="998"/>
      <c r="CF36" s="998"/>
      <c r="CG36" s="998"/>
      <c r="CH36" s="998"/>
      <c r="CI36" s="998"/>
      <c r="CJ36" s="998"/>
      <c r="CK36" s="998"/>
      <c r="CL36" s="998"/>
      <c r="CM36" s="998"/>
      <c r="CN36" s="998"/>
      <c r="CO36" s="998"/>
      <c r="CP36" s="998"/>
      <c r="CQ36" s="999"/>
      <c r="CR36" s="1000">
        <v>3878385</v>
      </c>
      <c r="CS36" s="1001"/>
      <c r="CT36" s="1001"/>
      <c r="CU36" s="1001"/>
      <c r="CV36" s="1001"/>
      <c r="CW36" s="1001"/>
      <c r="CX36" s="1001"/>
      <c r="CY36" s="1002"/>
      <c r="CZ36" s="1003">
        <v>11.9</v>
      </c>
      <c r="DA36" s="1015"/>
      <c r="DB36" s="1015"/>
      <c r="DC36" s="1016"/>
      <c r="DD36" s="1006">
        <v>3084958</v>
      </c>
      <c r="DE36" s="1001"/>
      <c r="DF36" s="1001"/>
      <c r="DG36" s="1001"/>
      <c r="DH36" s="1001"/>
      <c r="DI36" s="1001"/>
      <c r="DJ36" s="1001"/>
      <c r="DK36" s="1002"/>
      <c r="DL36" s="1006">
        <v>1975039</v>
      </c>
      <c r="DM36" s="1001"/>
      <c r="DN36" s="1001"/>
      <c r="DO36" s="1001"/>
      <c r="DP36" s="1001"/>
      <c r="DQ36" s="1001"/>
      <c r="DR36" s="1001"/>
      <c r="DS36" s="1001"/>
      <c r="DT36" s="1001"/>
      <c r="DU36" s="1001"/>
      <c r="DV36" s="1002"/>
      <c r="DW36" s="1003">
        <v>10.9</v>
      </c>
      <c r="DX36" s="1015"/>
      <c r="DY36" s="1015"/>
      <c r="DZ36" s="1015"/>
      <c r="EA36" s="1015"/>
      <c r="EB36" s="1015"/>
      <c r="EC36" s="1027"/>
    </row>
    <row r="37" spans="2:133" ht="11.25" customHeight="1" x14ac:dyDescent="0.15">
      <c r="B37" s="997" t="s">
        <v>318</v>
      </c>
      <c r="C37" s="998"/>
      <c r="D37" s="998"/>
      <c r="E37" s="998"/>
      <c r="F37" s="998"/>
      <c r="G37" s="998"/>
      <c r="H37" s="998"/>
      <c r="I37" s="998"/>
      <c r="J37" s="998"/>
      <c r="K37" s="998"/>
      <c r="L37" s="998"/>
      <c r="M37" s="998"/>
      <c r="N37" s="998"/>
      <c r="O37" s="998"/>
      <c r="P37" s="998"/>
      <c r="Q37" s="999"/>
      <c r="R37" s="1000">
        <v>799314</v>
      </c>
      <c r="S37" s="1001"/>
      <c r="T37" s="1001"/>
      <c r="U37" s="1001"/>
      <c r="V37" s="1001"/>
      <c r="W37" s="1001"/>
      <c r="X37" s="1001"/>
      <c r="Y37" s="1002"/>
      <c r="Z37" s="1038">
        <v>2.2999999999999998</v>
      </c>
      <c r="AA37" s="1038"/>
      <c r="AB37" s="1038"/>
      <c r="AC37" s="1038"/>
      <c r="AD37" s="1039">
        <v>6780</v>
      </c>
      <c r="AE37" s="1039"/>
      <c r="AF37" s="1039"/>
      <c r="AG37" s="1039"/>
      <c r="AH37" s="1039"/>
      <c r="AI37" s="1039"/>
      <c r="AJ37" s="1039"/>
      <c r="AK37" s="1039"/>
      <c r="AL37" s="1003">
        <v>0</v>
      </c>
      <c r="AM37" s="1004"/>
      <c r="AN37" s="1004"/>
      <c r="AO37" s="1040"/>
      <c r="AQ37" s="1033" t="s">
        <v>319</v>
      </c>
      <c r="AR37" s="1034"/>
      <c r="AS37" s="1034"/>
      <c r="AT37" s="1034"/>
      <c r="AU37" s="1034"/>
      <c r="AV37" s="1034"/>
      <c r="AW37" s="1034"/>
      <c r="AX37" s="1034"/>
      <c r="AY37" s="1035"/>
      <c r="AZ37" s="1000">
        <v>885915</v>
      </c>
      <c r="BA37" s="1001"/>
      <c r="BB37" s="1001"/>
      <c r="BC37" s="1001"/>
      <c r="BD37" s="1013"/>
      <c r="BE37" s="1013"/>
      <c r="BF37" s="1036"/>
      <c r="BG37" s="997" t="s">
        <v>320</v>
      </c>
      <c r="BH37" s="998"/>
      <c r="BI37" s="998"/>
      <c r="BJ37" s="998"/>
      <c r="BK37" s="998"/>
      <c r="BL37" s="998"/>
      <c r="BM37" s="998"/>
      <c r="BN37" s="998"/>
      <c r="BO37" s="998"/>
      <c r="BP37" s="998"/>
      <c r="BQ37" s="998"/>
      <c r="BR37" s="998"/>
      <c r="BS37" s="998"/>
      <c r="BT37" s="998"/>
      <c r="BU37" s="999"/>
      <c r="BV37" s="1000">
        <v>65738</v>
      </c>
      <c r="BW37" s="1001"/>
      <c r="BX37" s="1001"/>
      <c r="BY37" s="1001"/>
      <c r="BZ37" s="1001"/>
      <c r="CA37" s="1001"/>
      <c r="CB37" s="1037"/>
      <c r="CD37" s="997" t="s">
        <v>321</v>
      </c>
      <c r="CE37" s="998"/>
      <c r="CF37" s="998"/>
      <c r="CG37" s="998"/>
      <c r="CH37" s="998"/>
      <c r="CI37" s="998"/>
      <c r="CJ37" s="998"/>
      <c r="CK37" s="998"/>
      <c r="CL37" s="998"/>
      <c r="CM37" s="998"/>
      <c r="CN37" s="998"/>
      <c r="CO37" s="998"/>
      <c r="CP37" s="998"/>
      <c r="CQ37" s="999"/>
      <c r="CR37" s="1000">
        <v>7819</v>
      </c>
      <c r="CS37" s="1013"/>
      <c r="CT37" s="1013"/>
      <c r="CU37" s="1013"/>
      <c r="CV37" s="1013"/>
      <c r="CW37" s="1013"/>
      <c r="CX37" s="1013"/>
      <c r="CY37" s="1014"/>
      <c r="CZ37" s="1003">
        <v>0</v>
      </c>
      <c r="DA37" s="1015"/>
      <c r="DB37" s="1015"/>
      <c r="DC37" s="1016"/>
      <c r="DD37" s="1006">
        <v>7819</v>
      </c>
      <c r="DE37" s="1013"/>
      <c r="DF37" s="1013"/>
      <c r="DG37" s="1013"/>
      <c r="DH37" s="1013"/>
      <c r="DI37" s="1013"/>
      <c r="DJ37" s="1013"/>
      <c r="DK37" s="1014"/>
      <c r="DL37" s="1006">
        <v>6768</v>
      </c>
      <c r="DM37" s="1013"/>
      <c r="DN37" s="1013"/>
      <c r="DO37" s="1013"/>
      <c r="DP37" s="1013"/>
      <c r="DQ37" s="1013"/>
      <c r="DR37" s="1013"/>
      <c r="DS37" s="1013"/>
      <c r="DT37" s="1013"/>
      <c r="DU37" s="1013"/>
      <c r="DV37" s="1014"/>
      <c r="DW37" s="1003">
        <v>0</v>
      </c>
      <c r="DX37" s="1015"/>
      <c r="DY37" s="1015"/>
      <c r="DZ37" s="1015"/>
      <c r="EA37" s="1015"/>
      <c r="EB37" s="1015"/>
      <c r="EC37" s="1027"/>
    </row>
    <row r="38" spans="2:133" ht="11.25" customHeight="1" x14ac:dyDescent="0.15">
      <c r="B38" s="997" t="s">
        <v>322</v>
      </c>
      <c r="C38" s="998"/>
      <c r="D38" s="998"/>
      <c r="E38" s="998"/>
      <c r="F38" s="998"/>
      <c r="G38" s="998"/>
      <c r="H38" s="998"/>
      <c r="I38" s="998"/>
      <c r="J38" s="998"/>
      <c r="K38" s="998"/>
      <c r="L38" s="998"/>
      <c r="M38" s="998"/>
      <c r="N38" s="998"/>
      <c r="O38" s="998"/>
      <c r="P38" s="998"/>
      <c r="Q38" s="999"/>
      <c r="R38" s="1000">
        <v>3881700</v>
      </c>
      <c r="S38" s="1001"/>
      <c r="T38" s="1001"/>
      <c r="U38" s="1001"/>
      <c r="V38" s="1001"/>
      <c r="W38" s="1001"/>
      <c r="X38" s="1001"/>
      <c r="Y38" s="1002"/>
      <c r="Z38" s="1038">
        <v>11</v>
      </c>
      <c r="AA38" s="1038"/>
      <c r="AB38" s="1038"/>
      <c r="AC38" s="1038"/>
      <c r="AD38" s="1039" t="s">
        <v>122</v>
      </c>
      <c r="AE38" s="1039"/>
      <c r="AF38" s="1039"/>
      <c r="AG38" s="1039"/>
      <c r="AH38" s="1039"/>
      <c r="AI38" s="1039"/>
      <c r="AJ38" s="1039"/>
      <c r="AK38" s="1039"/>
      <c r="AL38" s="1003" t="s">
        <v>122</v>
      </c>
      <c r="AM38" s="1004"/>
      <c r="AN38" s="1004"/>
      <c r="AO38" s="1040"/>
      <c r="AQ38" s="1033" t="s">
        <v>323</v>
      </c>
      <c r="AR38" s="1034"/>
      <c r="AS38" s="1034"/>
      <c r="AT38" s="1034"/>
      <c r="AU38" s="1034"/>
      <c r="AV38" s="1034"/>
      <c r="AW38" s="1034"/>
      <c r="AX38" s="1034"/>
      <c r="AY38" s="1035"/>
      <c r="AZ38" s="1000">
        <v>872840</v>
      </c>
      <c r="BA38" s="1001"/>
      <c r="BB38" s="1001"/>
      <c r="BC38" s="1001"/>
      <c r="BD38" s="1013"/>
      <c r="BE38" s="1013"/>
      <c r="BF38" s="1036"/>
      <c r="BG38" s="997" t="s">
        <v>324</v>
      </c>
      <c r="BH38" s="998"/>
      <c r="BI38" s="998"/>
      <c r="BJ38" s="998"/>
      <c r="BK38" s="998"/>
      <c r="BL38" s="998"/>
      <c r="BM38" s="998"/>
      <c r="BN38" s="998"/>
      <c r="BO38" s="998"/>
      <c r="BP38" s="998"/>
      <c r="BQ38" s="998"/>
      <c r="BR38" s="998"/>
      <c r="BS38" s="998"/>
      <c r="BT38" s="998"/>
      <c r="BU38" s="999"/>
      <c r="BV38" s="1000">
        <v>5633</v>
      </c>
      <c r="BW38" s="1001"/>
      <c r="BX38" s="1001"/>
      <c r="BY38" s="1001"/>
      <c r="BZ38" s="1001"/>
      <c r="CA38" s="1001"/>
      <c r="CB38" s="1037"/>
      <c r="CD38" s="997" t="s">
        <v>325</v>
      </c>
      <c r="CE38" s="998"/>
      <c r="CF38" s="998"/>
      <c r="CG38" s="998"/>
      <c r="CH38" s="998"/>
      <c r="CI38" s="998"/>
      <c r="CJ38" s="998"/>
      <c r="CK38" s="998"/>
      <c r="CL38" s="998"/>
      <c r="CM38" s="998"/>
      <c r="CN38" s="998"/>
      <c r="CO38" s="998"/>
      <c r="CP38" s="998"/>
      <c r="CQ38" s="999"/>
      <c r="CR38" s="1000">
        <v>2170574</v>
      </c>
      <c r="CS38" s="1001"/>
      <c r="CT38" s="1001"/>
      <c r="CU38" s="1001"/>
      <c r="CV38" s="1001"/>
      <c r="CW38" s="1001"/>
      <c r="CX38" s="1001"/>
      <c r="CY38" s="1002"/>
      <c r="CZ38" s="1003">
        <v>6.6</v>
      </c>
      <c r="DA38" s="1015"/>
      <c r="DB38" s="1015"/>
      <c r="DC38" s="1016"/>
      <c r="DD38" s="1006">
        <v>1821340</v>
      </c>
      <c r="DE38" s="1001"/>
      <c r="DF38" s="1001"/>
      <c r="DG38" s="1001"/>
      <c r="DH38" s="1001"/>
      <c r="DI38" s="1001"/>
      <c r="DJ38" s="1001"/>
      <c r="DK38" s="1002"/>
      <c r="DL38" s="1006">
        <v>1769893</v>
      </c>
      <c r="DM38" s="1001"/>
      <c r="DN38" s="1001"/>
      <c r="DO38" s="1001"/>
      <c r="DP38" s="1001"/>
      <c r="DQ38" s="1001"/>
      <c r="DR38" s="1001"/>
      <c r="DS38" s="1001"/>
      <c r="DT38" s="1001"/>
      <c r="DU38" s="1001"/>
      <c r="DV38" s="1002"/>
      <c r="DW38" s="1003">
        <v>9.6999999999999993</v>
      </c>
      <c r="DX38" s="1015"/>
      <c r="DY38" s="1015"/>
      <c r="DZ38" s="1015"/>
      <c r="EA38" s="1015"/>
      <c r="EB38" s="1015"/>
      <c r="EC38" s="1027"/>
    </row>
    <row r="39" spans="2:133" ht="11.25" customHeight="1" x14ac:dyDescent="0.15">
      <c r="B39" s="997" t="s">
        <v>326</v>
      </c>
      <c r="C39" s="998"/>
      <c r="D39" s="998"/>
      <c r="E39" s="998"/>
      <c r="F39" s="998"/>
      <c r="G39" s="998"/>
      <c r="H39" s="998"/>
      <c r="I39" s="998"/>
      <c r="J39" s="998"/>
      <c r="K39" s="998"/>
      <c r="L39" s="998"/>
      <c r="M39" s="998"/>
      <c r="N39" s="998"/>
      <c r="O39" s="998"/>
      <c r="P39" s="998"/>
      <c r="Q39" s="999"/>
      <c r="R39" s="1000" t="s">
        <v>122</v>
      </c>
      <c r="S39" s="1001"/>
      <c r="T39" s="1001"/>
      <c r="U39" s="1001"/>
      <c r="V39" s="1001"/>
      <c r="W39" s="1001"/>
      <c r="X39" s="1001"/>
      <c r="Y39" s="1002"/>
      <c r="Z39" s="1038" t="s">
        <v>122</v>
      </c>
      <c r="AA39" s="1038"/>
      <c r="AB39" s="1038"/>
      <c r="AC39" s="1038"/>
      <c r="AD39" s="1039" t="s">
        <v>122</v>
      </c>
      <c r="AE39" s="1039"/>
      <c r="AF39" s="1039"/>
      <c r="AG39" s="1039"/>
      <c r="AH39" s="1039"/>
      <c r="AI39" s="1039"/>
      <c r="AJ39" s="1039"/>
      <c r="AK39" s="1039"/>
      <c r="AL39" s="1003" t="s">
        <v>122</v>
      </c>
      <c r="AM39" s="1004"/>
      <c r="AN39" s="1004"/>
      <c r="AO39" s="1040"/>
      <c r="AQ39" s="1033" t="s">
        <v>327</v>
      </c>
      <c r="AR39" s="1034"/>
      <c r="AS39" s="1034"/>
      <c r="AT39" s="1034"/>
      <c r="AU39" s="1034"/>
      <c r="AV39" s="1034"/>
      <c r="AW39" s="1034"/>
      <c r="AX39" s="1034"/>
      <c r="AY39" s="1035"/>
      <c r="AZ39" s="1000">
        <v>235638</v>
      </c>
      <c r="BA39" s="1001"/>
      <c r="BB39" s="1001"/>
      <c r="BC39" s="1001"/>
      <c r="BD39" s="1013"/>
      <c r="BE39" s="1013"/>
      <c r="BF39" s="1036"/>
      <c r="BG39" s="997" t="s">
        <v>328</v>
      </c>
      <c r="BH39" s="998"/>
      <c r="BI39" s="998"/>
      <c r="BJ39" s="998"/>
      <c r="BK39" s="998"/>
      <c r="BL39" s="998"/>
      <c r="BM39" s="998"/>
      <c r="BN39" s="998"/>
      <c r="BO39" s="998"/>
      <c r="BP39" s="998"/>
      <c r="BQ39" s="998"/>
      <c r="BR39" s="998"/>
      <c r="BS39" s="998"/>
      <c r="BT39" s="998"/>
      <c r="BU39" s="999"/>
      <c r="BV39" s="1000">
        <v>8248</v>
      </c>
      <c r="BW39" s="1001"/>
      <c r="BX39" s="1001"/>
      <c r="BY39" s="1001"/>
      <c r="BZ39" s="1001"/>
      <c r="CA39" s="1001"/>
      <c r="CB39" s="1037"/>
      <c r="CD39" s="997" t="s">
        <v>329</v>
      </c>
      <c r="CE39" s="998"/>
      <c r="CF39" s="998"/>
      <c r="CG39" s="998"/>
      <c r="CH39" s="998"/>
      <c r="CI39" s="998"/>
      <c r="CJ39" s="998"/>
      <c r="CK39" s="998"/>
      <c r="CL39" s="998"/>
      <c r="CM39" s="998"/>
      <c r="CN39" s="998"/>
      <c r="CO39" s="998"/>
      <c r="CP39" s="998"/>
      <c r="CQ39" s="999"/>
      <c r="CR39" s="1000">
        <v>1125460</v>
      </c>
      <c r="CS39" s="1013"/>
      <c r="CT39" s="1013"/>
      <c r="CU39" s="1013"/>
      <c r="CV39" s="1013"/>
      <c r="CW39" s="1013"/>
      <c r="CX39" s="1013"/>
      <c r="CY39" s="1014"/>
      <c r="CZ39" s="1003">
        <v>3.4</v>
      </c>
      <c r="DA39" s="1015"/>
      <c r="DB39" s="1015"/>
      <c r="DC39" s="1016"/>
      <c r="DD39" s="1006">
        <v>766260</v>
      </c>
      <c r="DE39" s="1013"/>
      <c r="DF39" s="1013"/>
      <c r="DG39" s="1013"/>
      <c r="DH39" s="1013"/>
      <c r="DI39" s="1013"/>
      <c r="DJ39" s="1013"/>
      <c r="DK39" s="1014"/>
      <c r="DL39" s="1006" t="s">
        <v>122</v>
      </c>
      <c r="DM39" s="1013"/>
      <c r="DN39" s="1013"/>
      <c r="DO39" s="1013"/>
      <c r="DP39" s="1013"/>
      <c r="DQ39" s="1013"/>
      <c r="DR39" s="1013"/>
      <c r="DS39" s="1013"/>
      <c r="DT39" s="1013"/>
      <c r="DU39" s="1013"/>
      <c r="DV39" s="1014"/>
      <c r="DW39" s="1003" t="s">
        <v>122</v>
      </c>
      <c r="DX39" s="1015"/>
      <c r="DY39" s="1015"/>
      <c r="DZ39" s="1015"/>
      <c r="EA39" s="1015"/>
      <c r="EB39" s="1015"/>
      <c r="EC39" s="1027"/>
    </row>
    <row r="40" spans="2:133" ht="11.25" customHeight="1" x14ac:dyDescent="0.15">
      <c r="B40" s="997" t="s">
        <v>330</v>
      </c>
      <c r="C40" s="998"/>
      <c r="D40" s="998"/>
      <c r="E40" s="998"/>
      <c r="F40" s="998"/>
      <c r="G40" s="998"/>
      <c r="H40" s="998"/>
      <c r="I40" s="998"/>
      <c r="J40" s="998"/>
      <c r="K40" s="998"/>
      <c r="L40" s="998"/>
      <c r="M40" s="998"/>
      <c r="N40" s="998"/>
      <c r="O40" s="998"/>
      <c r="P40" s="998"/>
      <c r="Q40" s="999"/>
      <c r="R40" s="1000">
        <v>53200</v>
      </c>
      <c r="S40" s="1001"/>
      <c r="T40" s="1001"/>
      <c r="U40" s="1001"/>
      <c r="V40" s="1001"/>
      <c r="W40" s="1001"/>
      <c r="X40" s="1001"/>
      <c r="Y40" s="1002"/>
      <c r="Z40" s="1038">
        <v>0.2</v>
      </c>
      <c r="AA40" s="1038"/>
      <c r="AB40" s="1038"/>
      <c r="AC40" s="1038"/>
      <c r="AD40" s="1039" t="s">
        <v>122</v>
      </c>
      <c r="AE40" s="1039"/>
      <c r="AF40" s="1039"/>
      <c r="AG40" s="1039"/>
      <c r="AH40" s="1039"/>
      <c r="AI40" s="1039"/>
      <c r="AJ40" s="1039"/>
      <c r="AK40" s="1039"/>
      <c r="AL40" s="1003" t="s">
        <v>122</v>
      </c>
      <c r="AM40" s="1004"/>
      <c r="AN40" s="1004"/>
      <c r="AO40" s="1040"/>
      <c r="AQ40" s="1033" t="s">
        <v>331</v>
      </c>
      <c r="AR40" s="1034"/>
      <c r="AS40" s="1034"/>
      <c r="AT40" s="1034"/>
      <c r="AU40" s="1034"/>
      <c r="AV40" s="1034"/>
      <c r="AW40" s="1034"/>
      <c r="AX40" s="1034"/>
      <c r="AY40" s="1035"/>
      <c r="AZ40" s="1000">
        <v>227552</v>
      </c>
      <c r="BA40" s="1001"/>
      <c r="BB40" s="1001"/>
      <c r="BC40" s="1001"/>
      <c r="BD40" s="1013"/>
      <c r="BE40" s="1013"/>
      <c r="BF40" s="1036"/>
      <c r="BG40" s="1041" t="s">
        <v>332</v>
      </c>
      <c r="BH40" s="1042"/>
      <c r="BI40" s="1042"/>
      <c r="BJ40" s="1042"/>
      <c r="BK40" s="1042"/>
      <c r="BL40" s="202"/>
      <c r="BM40" s="998" t="s">
        <v>333</v>
      </c>
      <c r="BN40" s="998"/>
      <c r="BO40" s="998"/>
      <c r="BP40" s="998"/>
      <c r="BQ40" s="998"/>
      <c r="BR40" s="998"/>
      <c r="BS40" s="998"/>
      <c r="BT40" s="998"/>
      <c r="BU40" s="999"/>
      <c r="BV40" s="1000">
        <v>104</v>
      </c>
      <c r="BW40" s="1001"/>
      <c r="BX40" s="1001"/>
      <c r="BY40" s="1001"/>
      <c r="BZ40" s="1001"/>
      <c r="CA40" s="1001"/>
      <c r="CB40" s="1037"/>
      <c r="CD40" s="997" t="s">
        <v>334</v>
      </c>
      <c r="CE40" s="998"/>
      <c r="CF40" s="998"/>
      <c r="CG40" s="998"/>
      <c r="CH40" s="998"/>
      <c r="CI40" s="998"/>
      <c r="CJ40" s="998"/>
      <c r="CK40" s="998"/>
      <c r="CL40" s="998"/>
      <c r="CM40" s="998"/>
      <c r="CN40" s="998"/>
      <c r="CO40" s="998"/>
      <c r="CP40" s="998"/>
      <c r="CQ40" s="999"/>
      <c r="CR40" s="1000">
        <v>1079149</v>
      </c>
      <c r="CS40" s="1001"/>
      <c r="CT40" s="1001"/>
      <c r="CU40" s="1001"/>
      <c r="CV40" s="1001"/>
      <c r="CW40" s="1001"/>
      <c r="CX40" s="1001"/>
      <c r="CY40" s="1002"/>
      <c r="CZ40" s="1003">
        <v>3.3</v>
      </c>
      <c r="DA40" s="1015"/>
      <c r="DB40" s="1015"/>
      <c r="DC40" s="1016"/>
      <c r="DD40" s="1006">
        <v>715329</v>
      </c>
      <c r="DE40" s="1001"/>
      <c r="DF40" s="1001"/>
      <c r="DG40" s="1001"/>
      <c r="DH40" s="1001"/>
      <c r="DI40" s="1001"/>
      <c r="DJ40" s="1001"/>
      <c r="DK40" s="1002"/>
      <c r="DL40" s="1006">
        <v>158233</v>
      </c>
      <c r="DM40" s="1001"/>
      <c r="DN40" s="1001"/>
      <c r="DO40" s="1001"/>
      <c r="DP40" s="1001"/>
      <c r="DQ40" s="1001"/>
      <c r="DR40" s="1001"/>
      <c r="DS40" s="1001"/>
      <c r="DT40" s="1001"/>
      <c r="DU40" s="1001"/>
      <c r="DV40" s="1002"/>
      <c r="DW40" s="1003">
        <v>0.9</v>
      </c>
      <c r="DX40" s="1015"/>
      <c r="DY40" s="1015"/>
      <c r="DZ40" s="1015"/>
      <c r="EA40" s="1015"/>
      <c r="EB40" s="1015"/>
      <c r="EC40" s="1027"/>
    </row>
    <row r="41" spans="2:133" ht="11.25" customHeight="1" x14ac:dyDescent="0.15">
      <c r="B41" s="981" t="s">
        <v>335</v>
      </c>
      <c r="C41" s="982"/>
      <c r="D41" s="982"/>
      <c r="E41" s="982"/>
      <c r="F41" s="982"/>
      <c r="G41" s="982"/>
      <c r="H41" s="982"/>
      <c r="I41" s="982"/>
      <c r="J41" s="982"/>
      <c r="K41" s="982"/>
      <c r="L41" s="982"/>
      <c r="M41" s="982"/>
      <c r="N41" s="982"/>
      <c r="O41" s="982"/>
      <c r="P41" s="982"/>
      <c r="Q41" s="983"/>
      <c r="R41" s="984">
        <v>35132941</v>
      </c>
      <c r="S41" s="1025"/>
      <c r="T41" s="1025"/>
      <c r="U41" s="1025"/>
      <c r="V41" s="1025"/>
      <c r="W41" s="1025"/>
      <c r="X41" s="1025"/>
      <c r="Y41" s="1028"/>
      <c r="Z41" s="1029">
        <v>100</v>
      </c>
      <c r="AA41" s="1029"/>
      <c r="AB41" s="1029"/>
      <c r="AC41" s="1029"/>
      <c r="AD41" s="1030">
        <v>18129270</v>
      </c>
      <c r="AE41" s="1030"/>
      <c r="AF41" s="1030"/>
      <c r="AG41" s="1030"/>
      <c r="AH41" s="1030"/>
      <c r="AI41" s="1030"/>
      <c r="AJ41" s="1030"/>
      <c r="AK41" s="1030"/>
      <c r="AL41" s="987">
        <v>100</v>
      </c>
      <c r="AM41" s="1031"/>
      <c r="AN41" s="1031"/>
      <c r="AO41" s="1032"/>
      <c r="AQ41" s="1033" t="s">
        <v>336</v>
      </c>
      <c r="AR41" s="1034"/>
      <c r="AS41" s="1034"/>
      <c r="AT41" s="1034"/>
      <c r="AU41" s="1034"/>
      <c r="AV41" s="1034"/>
      <c r="AW41" s="1034"/>
      <c r="AX41" s="1034"/>
      <c r="AY41" s="1035"/>
      <c r="AZ41" s="1000">
        <v>420581</v>
      </c>
      <c r="BA41" s="1001"/>
      <c r="BB41" s="1001"/>
      <c r="BC41" s="1001"/>
      <c r="BD41" s="1013"/>
      <c r="BE41" s="1013"/>
      <c r="BF41" s="1036"/>
      <c r="BG41" s="1041"/>
      <c r="BH41" s="1042"/>
      <c r="BI41" s="1042"/>
      <c r="BJ41" s="1042"/>
      <c r="BK41" s="1042"/>
      <c r="BL41" s="202"/>
      <c r="BM41" s="998" t="s">
        <v>337</v>
      </c>
      <c r="BN41" s="998"/>
      <c r="BO41" s="998"/>
      <c r="BP41" s="998"/>
      <c r="BQ41" s="998"/>
      <c r="BR41" s="998"/>
      <c r="BS41" s="998"/>
      <c r="BT41" s="998"/>
      <c r="BU41" s="999"/>
      <c r="BV41" s="1000" t="s">
        <v>122</v>
      </c>
      <c r="BW41" s="1001"/>
      <c r="BX41" s="1001"/>
      <c r="BY41" s="1001"/>
      <c r="BZ41" s="1001"/>
      <c r="CA41" s="1001"/>
      <c r="CB41" s="1037"/>
      <c r="CD41" s="997" t="s">
        <v>338</v>
      </c>
      <c r="CE41" s="998"/>
      <c r="CF41" s="998"/>
      <c r="CG41" s="998"/>
      <c r="CH41" s="998"/>
      <c r="CI41" s="998"/>
      <c r="CJ41" s="998"/>
      <c r="CK41" s="998"/>
      <c r="CL41" s="998"/>
      <c r="CM41" s="998"/>
      <c r="CN41" s="998"/>
      <c r="CO41" s="998"/>
      <c r="CP41" s="998"/>
      <c r="CQ41" s="999"/>
      <c r="CR41" s="1000" t="s">
        <v>122</v>
      </c>
      <c r="CS41" s="1013"/>
      <c r="CT41" s="1013"/>
      <c r="CU41" s="1013"/>
      <c r="CV41" s="1013"/>
      <c r="CW41" s="1013"/>
      <c r="CX41" s="1013"/>
      <c r="CY41" s="1014"/>
      <c r="CZ41" s="1003" t="s">
        <v>122</v>
      </c>
      <c r="DA41" s="1015"/>
      <c r="DB41" s="1015"/>
      <c r="DC41" s="1016"/>
      <c r="DD41" s="1006" t="s">
        <v>122</v>
      </c>
      <c r="DE41" s="1013"/>
      <c r="DF41" s="1013"/>
      <c r="DG41" s="1013"/>
      <c r="DH41" s="1013"/>
      <c r="DI41" s="1013"/>
      <c r="DJ41" s="1013"/>
      <c r="DK41" s="1014"/>
      <c r="DL41" s="1007"/>
      <c r="DM41" s="1008"/>
      <c r="DN41" s="1008"/>
      <c r="DO41" s="1008"/>
      <c r="DP41" s="1008"/>
      <c r="DQ41" s="1008"/>
      <c r="DR41" s="1008"/>
      <c r="DS41" s="1008"/>
      <c r="DT41" s="1008"/>
      <c r="DU41" s="1008"/>
      <c r="DV41" s="1009"/>
      <c r="DW41" s="1010"/>
      <c r="DX41" s="1011"/>
      <c r="DY41" s="1011"/>
      <c r="DZ41" s="1011"/>
      <c r="EA41" s="1011"/>
      <c r="EB41" s="1011"/>
      <c r="EC41" s="1012"/>
    </row>
    <row r="42" spans="2:133" ht="11.25" customHeight="1" x14ac:dyDescent="0.15">
      <c r="AQ42" s="1045" t="s">
        <v>331</v>
      </c>
      <c r="AR42" s="1046"/>
      <c r="AS42" s="1046"/>
      <c r="AT42" s="1046"/>
      <c r="AU42" s="1046"/>
      <c r="AV42" s="1046"/>
      <c r="AW42" s="1046"/>
      <c r="AX42" s="1046"/>
      <c r="AY42" s="1047"/>
      <c r="AZ42" s="984">
        <v>1749993</v>
      </c>
      <c r="BA42" s="1025"/>
      <c r="BB42" s="1025"/>
      <c r="BC42" s="1025"/>
      <c r="BD42" s="985"/>
      <c r="BE42" s="985"/>
      <c r="BF42" s="1048"/>
      <c r="BG42" s="1043"/>
      <c r="BH42" s="1044"/>
      <c r="BI42" s="1044"/>
      <c r="BJ42" s="1044"/>
      <c r="BK42" s="1044"/>
      <c r="BL42" s="203"/>
      <c r="BM42" s="982" t="s">
        <v>339</v>
      </c>
      <c r="BN42" s="982"/>
      <c r="BO42" s="982"/>
      <c r="BP42" s="982"/>
      <c r="BQ42" s="982"/>
      <c r="BR42" s="982"/>
      <c r="BS42" s="982"/>
      <c r="BT42" s="982"/>
      <c r="BU42" s="983"/>
      <c r="BV42" s="984">
        <v>399</v>
      </c>
      <c r="BW42" s="1025"/>
      <c r="BX42" s="1025"/>
      <c r="BY42" s="1025"/>
      <c r="BZ42" s="1025"/>
      <c r="CA42" s="1025"/>
      <c r="CB42" s="1026"/>
      <c r="CD42" s="997" t="s">
        <v>340</v>
      </c>
      <c r="CE42" s="998"/>
      <c r="CF42" s="998"/>
      <c r="CG42" s="998"/>
      <c r="CH42" s="998"/>
      <c r="CI42" s="998"/>
      <c r="CJ42" s="998"/>
      <c r="CK42" s="998"/>
      <c r="CL42" s="998"/>
      <c r="CM42" s="998"/>
      <c r="CN42" s="998"/>
      <c r="CO42" s="998"/>
      <c r="CP42" s="998"/>
      <c r="CQ42" s="999"/>
      <c r="CR42" s="1000">
        <v>6134496</v>
      </c>
      <c r="CS42" s="1013"/>
      <c r="CT42" s="1013"/>
      <c r="CU42" s="1013"/>
      <c r="CV42" s="1013"/>
      <c r="CW42" s="1013"/>
      <c r="CX42" s="1013"/>
      <c r="CY42" s="1014"/>
      <c r="CZ42" s="1003">
        <v>18.8</v>
      </c>
      <c r="DA42" s="1015"/>
      <c r="DB42" s="1015"/>
      <c r="DC42" s="1016"/>
      <c r="DD42" s="1006">
        <v>1328120</v>
      </c>
      <c r="DE42" s="1013"/>
      <c r="DF42" s="1013"/>
      <c r="DG42" s="1013"/>
      <c r="DH42" s="1013"/>
      <c r="DI42" s="1013"/>
      <c r="DJ42" s="1013"/>
      <c r="DK42" s="1014"/>
      <c r="DL42" s="1007"/>
      <c r="DM42" s="1008"/>
      <c r="DN42" s="1008"/>
      <c r="DO42" s="1008"/>
      <c r="DP42" s="1008"/>
      <c r="DQ42" s="1008"/>
      <c r="DR42" s="1008"/>
      <c r="DS42" s="1008"/>
      <c r="DT42" s="1008"/>
      <c r="DU42" s="1008"/>
      <c r="DV42" s="1009"/>
      <c r="DW42" s="1010"/>
      <c r="DX42" s="1011"/>
      <c r="DY42" s="1011"/>
      <c r="DZ42" s="1011"/>
      <c r="EA42" s="1011"/>
      <c r="EB42" s="1011"/>
      <c r="EC42" s="1012"/>
    </row>
    <row r="43" spans="2:133" ht="11.25" customHeight="1" x14ac:dyDescent="0.15">
      <c r="B43" s="196" t="s">
        <v>341</v>
      </c>
      <c r="CD43" s="997" t="s">
        <v>342</v>
      </c>
      <c r="CE43" s="998"/>
      <c r="CF43" s="998"/>
      <c r="CG43" s="998"/>
      <c r="CH43" s="998"/>
      <c r="CI43" s="998"/>
      <c r="CJ43" s="998"/>
      <c r="CK43" s="998"/>
      <c r="CL43" s="998"/>
      <c r="CM43" s="998"/>
      <c r="CN43" s="998"/>
      <c r="CO43" s="998"/>
      <c r="CP43" s="998"/>
      <c r="CQ43" s="999"/>
      <c r="CR43" s="1000">
        <v>74982</v>
      </c>
      <c r="CS43" s="1013"/>
      <c r="CT43" s="1013"/>
      <c r="CU43" s="1013"/>
      <c r="CV43" s="1013"/>
      <c r="CW43" s="1013"/>
      <c r="CX43" s="1013"/>
      <c r="CY43" s="1014"/>
      <c r="CZ43" s="1003">
        <v>0.2</v>
      </c>
      <c r="DA43" s="1015"/>
      <c r="DB43" s="1015"/>
      <c r="DC43" s="1016"/>
      <c r="DD43" s="1006">
        <v>24982</v>
      </c>
      <c r="DE43" s="1013"/>
      <c r="DF43" s="1013"/>
      <c r="DG43" s="1013"/>
      <c r="DH43" s="1013"/>
      <c r="DI43" s="1013"/>
      <c r="DJ43" s="1013"/>
      <c r="DK43" s="1014"/>
      <c r="DL43" s="1007"/>
      <c r="DM43" s="1008"/>
      <c r="DN43" s="1008"/>
      <c r="DO43" s="1008"/>
      <c r="DP43" s="1008"/>
      <c r="DQ43" s="1008"/>
      <c r="DR43" s="1008"/>
      <c r="DS43" s="1008"/>
      <c r="DT43" s="1008"/>
      <c r="DU43" s="1008"/>
      <c r="DV43" s="1009"/>
      <c r="DW43" s="1010"/>
      <c r="DX43" s="1011"/>
      <c r="DY43" s="1011"/>
      <c r="DZ43" s="1011"/>
      <c r="EA43" s="1011"/>
      <c r="EB43" s="1011"/>
      <c r="EC43" s="1012"/>
    </row>
    <row r="44" spans="2:133" ht="11.25" customHeight="1" x14ac:dyDescent="0.15">
      <c r="B44" s="1017" t="s">
        <v>343</v>
      </c>
      <c r="C44" s="1017"/>
      <c r="D44" s="1017"/>
      <c r="E44" s="1017"/>
      <c r="F44" s="1017"/>
      <c r="G44" s="1017"/>
      <c r="H44" s="1017"/>
      <c r="I44" s="1017"/>
      <c r="J44" s="1017"/>
      <c r="K44" s="1017"/>
      <c r="L44" s="1017"/>
      <c r="M44" s="1017"/>
      <c r="N44" s="1017"/>
      <c r="O44" s="1017"/>
      <c r="P44" s="1017"/>
      <c r="Q44" s="1017"/>
      <c r="R44" s="1017"/>
      <c r="S44" s="1017"/>
      <c r="T44" s="1017"/>
      <c r="U44" s="1017"/>
      <c r="V44" s="1017"/>
      <c r="W44" s="1017"/>
      <c r="X44" s="1017"/>
      <c r="Y44" s="1017"/>
      <c r="Z44" s="1017"/>
      <c r="AA44" s="1017"/>
      <c r="AB44" s="1017"/>
      <c r="AC44" s="1017"/>
      <c r="AD44" s="1017"/>
      <c r="AE44" s="1017"/>
      <c r="AF44" s="1017"/>
      <c r="AG44" s="1017"/>
      <c r="AH44" s="1017"/>
      <c r="AI44" s="1017"/>
      <c r="AJ44" s="1017"/>
      <c r="AK44" s="1017"/>
      <c r="AL44" s="1017"/>
      <c r="AM44" s="1017"/>
      <c r="AN44" s="1017"/>
      <c r="AO44" s="1017"/>
      <c r="AP44" s="1017"/>
      <c r="AQ44" s="1017"/>
      <c r="AR44" s="1017"/>
      <c r="AS44" s="1017"/>
      <c r="AT44" s="1017"/>
      <c r="AU44" s="1017"/>
      <c r="AV44" s="1017"/>
      <c r="AW44" s="1017"/>
      <c r="AX44" s="1017"/>
      <c r="AY44" s="1017"/>
      <c r="AZ44" s="1017"/>
      <c r="BA44" s="1017"/>
      <c r="BB44" s="1017"/>
      <c r="BC44" s="1017"/>
      <c r="BD44" s="1017"/>
      <c r="BE44" s="1017"/>
      <c r="BF44" s="1017"/>
      <c r="BG44" s="1017"/>
      <c r="BH44" s="1017"/>
      <c r="BI44" s="1017"/>
      <c r="BJ44" s="1017"/>
      <c r="BK44" s="1017"/>
      <c r="BL44" s="1017"/>
      <c r="BM44" s="1017"/>
      <c r="BN44" s="1017"/>
      <c r="BO44" s="1017"/>
      <c r="BP44" s="1017"/>
      <c r="BQ44" s="1017"/>
      <c r="BR44" s="1017"/>
      <c r="BS44" s="1017"/>
      <c r="BT44" s="1017"/>
      <c r="BU44" s="1017"/>
      <c r="BV44" s="1017"/>
      <c r="BW44" s="1017"/>
      <c r="BX44" s="1017"/>
      <c r="BY44" s="1017"/>
      <c r="BZ44" s="1017"/>
      <c r="CA44" s="1017"/>
      <c r="CB44" s="1017"/>
      <c r="CC44" s="1018"/>
      <c r="CD44" s="1019" t="s">
        <v>292</v>
      </c>
      <c r="CE44" s="1020"/>
      <c r="CF44" s="997" t="s">
        <v>344</v>
      </c>
      <c r="CG44" s="998"/>
      <c r="CH44" s="998"/>
      <c r="CI44" s="998"/>
      <c r="CJ44" s="998"/>
      <c r="CK44" s="998"/>
      <c r="CL44" s="998"/>
      <c r="CM44" s="998"/>
      <c r="CN44" s="998"/>
      <c r="CO44" s="998"/>
      <c r="CP44" s="998"/>
      <c r="CQ44" s="999"/>
      <c r="CR44" s="1000">
        <v>5867215</v>
      </c>
      <c r="CS44" s="1001"/>
      <c r="CT44" s="1001"/>
      <c r="CU44" s="1001"/>
      <c r="CV44" s="1001"/>
      <c r="CW44" s="1001"/>
      <c r="CX44" s="1001"/>
      <c r="CY44" s="1002"/>
      <c r="CZ44" s="1003">
        <v>17.899999999999999</v>
      </c>
      <c r="DA44" s="1004"/>
      <c r="DB44" s="1004"/>
      <c r="DC44" s="1005"/>
      <c r="DD44" s="1006">
        <v>1255280</v>
      </c>
      <c r="DE44" s="1001"/>
      <c r="DF44" s="1001"/>
      <c r="DG44" s="1001"/>
      <c r="DH44" s="1001"/>
      <c r="DI44" s="1001"/>
      <c r="DJ44" s="1001"/>
      <c r="DK44" s="1002"/>
      <c r="DL44" s="1007"/>
      <c r="DM44" s="1008"/>
      <c r="DN44" s="1008"/>
      <c r="DO44" s="1008"/>
      <c r="DP44" s="1008"/>
      <c r="DQ44" s="1008"/>
      <c r="DR44" s="1008"/>
      <c r="DS44" s="1008"/>
      <c r="DT44" s="1008"/>
      <c r="DU44" s="1008"/>
      <c r="DV44" s="1009"/>
      <c r="DW44" s="1010"/>
      <c r="DX44" s="1011"/>
      <c r="DY44" s="1011"/>
      <c r="DZ44" s="1011"/>
      <c r="EA44" s="1011"/>
      <c r="EB44" s="1011"/>
      <c r="EC44" s="1012"/>
    </row>
    <row r="45" spans="2:133" ht="11.25" customHeight="1" x14ac:dyDescent="0.15">
      <c r="B45" s="1017" t="s">
        <v>345</v>
      </c>
      <c r="C45" s="1017"/>
      <c r="D45" s="1017"/>
      <c r="E45" s="1017"/>
      <c r="F45" s="1017"/>
      <c r="G45" s="1017"/>
      <c r="H45" s="1017"/>
      <c r="I45" s="1017"/>
      <c r="J45" s="1017"/>
      <c r="K45" s="1017"/>
      <c r="L45" s="1017"/>
      <c r="M45" s="1017"/>
      <c r="N45" s="1017"/>
      <c r="O45" s="1017"/>
      <c r="P45" s="1017"/>
      <c r="Q45" s="1017"/>
      <c r="R45" s="1017"/>
      <c r="S45" s="1017"/>
      <c r="T45" s="1017"/>
      <c r="U45" s="1017"/>
      <c r="V45" s="1017"/>
      <c r="W45" s="1017"/>
      <c r="X45" s="1017"/>
      <c r="Y45" s="1017"/>
      <c r="Z45" s="1017"/>
      <c r="AA45" s="1017"/>
      <c r="AB45" s="1017"/>
      <c r="AC45" s="1017"/>
      <c r="AD45" s="1017"/>
      <c r="AE45" s="1017"/>
      <c r="AF45" s="1017"/>
      <c r="AG45" s="1017"/>
      <c r="AH45" s="1017"/>
      <c r="AI45" s="1017"/>
      <c r="AJ45" s="1017"/>
      <c r="AK45" s="1017"/>
      <c r="AL45" s="1017"/>
      <c r="AM45" s="1017"/>
      <c r="AN45" s="1017"/>
      <c r="AO45" s="1017"/>
      <c r="AP45" s="1017"/>
      <c r="AQ45" s="1017"/>
      <c r="AR45" s="1017"/>
      <c r="AS45" s="1017"/>
      <c r="AT45" s="1017"/>
      <c r="AU45" s="1017"/>
      <c r="AV45" s="1017"/>
      <c r="AW45" s="1017"/>
      <c r="AX45" s="1017"/>
      <c r="AY45" s="1017"/>
      <c r="AZ45" s="1017"/>
      <c r="BA45" s="1017"/>
      <c r="BB45" s="1017"/>
      <c r="BC45" s="1017"/>
      <c r="BD45" s="1017"/>
      <c r="BE45" s="1017"/>
      <c r="BF45" s="1017"/>
      <c r="BG45" s="1017"/>
      <c r="BH45" s="1017"/>
      <c r="BI45" s="1017"/>
      <c r="BJ45" s="1017"/>
      <c r="BK45" s="1017"/>
      <c r="BL45" s="1017"/>
      <c r="BM45" s="1017"/>
      <c r="BN45" s="1017"/>
      <c r="BO45" s="1017"/>
      <c r="BP45" s="1017"/>
      <c r="BQ45" s="1017"/>
      <c r="BR45" s="1017"/>
      <c r="BS45" s="1017"/>
      <c r="BT45" s="1017"/>
      <c r="BU45" s="1017"/>
      <c r="BV45" s="1017"/>
      <c r="BW45" s="1017"/>
      <c r="BX45" s="1017"/>
      <c r="BY45" s="1017"/>
      <c r="BZ45" s="1017"/>
      <c r="CA45" s="1017"/>
      <c r="CB45" s="1017"/>
      <c r="CC45" s="1018"/>
      <c r="CD45" s="1021"/>
      <c r="CE45" s="1022"/>
      <c r="CF45" s="997" t="s">
        <v>346</v>
      </c>
      <c r="CG45" s="998"/>
      <c r="CH45" s="998"/>
      <c r="CI45" s="998"/>
      <c r="CJ45" s="998"/>
      <c r="CK45" s="998"/>
      <c r="CL45" s="998"/>
      <c r="CM45" s="998"/>
      <c r="CN45" s="998"/>
      <c r="CO45" s="998"/>
      <c r="CP45" s="998"/>
      <c r="CQ45" s="999"/>
      <c r="CR45" s="1000">
        <v>2701986</v>
      </c>
      <c r="CS45" s="1013"/>
      <c r="CT45" s="1013"/>
      <c r="CU45" s="1013"/>
      <c r="CV45" s="1013"/>
      <c r="CW45" s="1013"/>
      <c r="CX45" s="1013"/>
      <c r="CY45" s="1014"/>
      <c r="CZ45" s="1003">
        <v>8.3000000000000007</v>
      </c>
      <c r="DA45" s="1015"/>
      <c r="DB45" s="1015"/>
      <c r="DC45" s="1016"/>
      <c r="DD45" s="1006">
        <v>435632</v>
      </c>
      <c r="DE45" s="1013"/>
      <c r="DF45" s="1013"/>
      <c r="DG45" s="1013"/>
      <c r="DH45" s="1013"/>
      <c r="DI45" s="1013"/>
      <c r="DJ45" s="1013"/>
      <c r="DK45" s="1014"/>
      <c r="DL45" s="1007"/>
      <c r="DM45" s="1008"/>
      <c r="DN45" s="1008"/>
      <c r="DO45" s="1008"/>
      <c r="DP45" s="1008"/>
      <c r="DQ45" s="1008"/>
      <c r="DR45" s="1008"/>
      <c r="DS45" s="1008"/>
      <c r="DT45" s="1008"/>
      <c r="DU45" s="1008"/>
      <c r="DV45" s="1009"/>
      <c r="DW45" s="1010"/>
      <c r="DX45" s="1011"/>
      <c r="DY45" s="1011"/>
      <c r="DZ45" s="1011"/>
      <c r="EA45" s="1011"/>
      <c r="EB45" s="1011"/>
      <c r="EC45" s="1012"/>
    </row>
    <row r="46" spans="2:133" ht="11.25" customHeight="1" x14ac:dyDescent="0.15">
      <c r="B46" s="207"/>
      <c r="CD46" s="1021"/>
      <c r="CE46" s="1022"/>
      <c r="CF46" s="997" t="s">
        <v>347</v>
      </c>
      <c r="CG46" s="998"/>
      <c r="CH46" s="998"/>
      <c r="CI46" s="998"/>
      <c r="CJ46" s="998"/>
      <c r="CK46" s="998"/>
      <c r="CL46" s="998"/>
      <c r="CM46" s="998"/>
      <c r="CN46" s="998"/>
      <c r="CO46" s="998"/>
      <c r="CP46" s="998"/>
      <c r="CQ46" s="999"/>
      <c r="CR46" s="1000">
        <v>3083144</v>
      </c>
      <c r="CS46" s="1001"/>
      <c r="CT46" s="1001"/>
      <c r="CU46" s="1001"/>
      <c r="CV46" s="1001"/>
      <c r="CW46" s="1001"/>
      <c r="CX46" s="1001"/>
      <c r="CY46" s="1002"/>
      <c r="CZ46" s="1003">
        <v>9.4</v>
      </c>
      <c r="DA46" s="1004"/>
      <c r="DB46" s="1004"/>
      <c r="DC46" s="1005"/>
      <c r="DD46" s="1006">
        <v>756241</v>
      </c>
      <c r="DE46" s="1001"/>
      <c r="DF46" s="1001"/>
      <c r="DG46" s="1001"/>
      <c r="DH46" s="1001"/>
      <c r="DI46" s="1001"/>
      <c r="DJ46" s="1001"/>
      <c r="DK46" s="1002"/>
      <c r="DL46" s="1007"/>
      <c r="DM46" s="1008"/>
      <c r="DN46" s="1008"/>
      <c r="DO46" s="1008"/>
      <c r="DP46" s="1008"/>
      <c r="DQ46" s="1008"/>
      <c r="DR46" s="1008"/>
      <c r="DS46" s="1008"/>
      <c r="DT46" s="1008"/>
      <c r="DU46" s="1008"/>
      <c r="DV46" s="1009"/>
      <c r="DW46" s="1010"/>
      <c r="DX46" s="1011"/>
      <c r="DY46" s="1011"/>
      <c r="DZ46" s="1011"/>
      <c r="EA46" s="1011"/>
      <c r="EB46" s="1011"/>
      <c r="EC46" s="1012"/>
    </row>
    <row r="47" spans="2:133" ht="11.25" customHeight="1" x14ac:dyDescent="0.15">
      <c r="B47" s="207"/>
      <c r="CD47" s="1021"/>
      <c r="CE47" s="1022"/>
      <c r="CF47" s="997" t="s">
        <v>348</v>
      </c>
      <c r="CG47" s="998"/>
      <c r="CH47" s="998"/>
      <c r="CI47" s="998"/>
      <c r="CJ47" s="998"/>
      <c r="CK47" s="998"/>
      <c r="CL47" s="998"/>
      <c r="CM47" s="998"/>
      <c r="CN47" s="998"/>
      <c r="CO47" s="998"/>
      <c r="CP47" s="998"/>
      <c r="CQ47" s="999"/>
      <c r="CR47" s="1000">
        <v>267281</v>
      </c>
      <c r="CS47" s="1013"/>
      <c r="CT47" s="1013"/>
      <c r="CU47" s="1013"/>
      <c r="CV47" s="1013"/>
      <c r="CW47" s="1013"/>
      <c r="CX47" s="1013"/>
      <c r="CY47" s="1014"/>
      <c r="CZ47" s="1003">
        <v>0.8</v>
      </c>
      <c r="DA47" s="1015"/>
      <c r="DB47" s="1015"/>
      <c r="DC47" s="1016"/>
      <c r="DD47" s="1006">
        <v>72840</v>
      </c>
      <c r="DE47" s="1013"/>
      <c r="DF47" s="1013"/>
      <c r="DG47" s="1013"/>
      <c r="DH47" s="1013"/>
      <c r="DI47" s="1013"/>
      <c r="DJ47" s="1013"/>
      <c r="DK47" s="1014"/>
      <c r="DL47" s="1007"/>
      <c r="DM47" s="1008"/>
      <c r="DN47" s="1008"/>
      <c r="DO47" s="1008"/>
      <c r="DP47" s="1008"/>
      <c r="DQ47" s="1008"/>
      <c r="DR47" s="1008"/>
      <c r="DS47" s="1008"/>
      <c r="DT47" s="1008"/>
      <c r="DU47" s="1008"/>
      <c r="DV47" s="1009"/>
      <c r="DW47" s="1010"/>
      <c r="DX47" s="1011"/>
      <c r="DY47" s="1011"/>
      <c r="DZ47" s="1011"/>
      <c r="EA47" s="1011"/>
      <c r="EB47" s="1011"/>
      <c r="EC47" s="1012"/>
    </row>
    <row r="48" spans="2:133" x14ac:dyDescent="0.15">
      <c r="B48" s="207"/>
      <c r="CD48" s="1023"/>
      <c r="CE48" s="1024"/>
      <c r="CF48" s="997" t="s">
        <v>349</v>
      </c>
      <c r="CG48" s="998"/>
      <c r="CH48" s="998"/>
      <c r="CI48" s="998"/>
      <c r="CJ48" s="998"/>
      <c r="CK48" s="998"/>
      <c r="CL48" s="998"/>
      <c r="CM48" s="998"/>
      <c r="CN48" s="998"/>
      <c r="CO48" s="998"/>
      <c r="CP48" s="998"/>
      <c r="CQ48" s="999"/>
      <c r="CR48" s="1000" t="s">
        <v>122</v>
      </c>
      <c r="CS48" s="1001"/>
      <c r="CT48" s="1001"/>
      <c r="CU48" s="1001"/>
      <c r="CV48" s="1001"/>
      <c r="CW48" s="1001"/>
      <c r="CX48" s="1001"/>
      <c r="CY48" s="1002"/>
      <c r="CZ48" s="1003" t="s">
        <v>122</v>
      </c>
      <c r="DA48" s="1004"/>
      <c r="DB48" s="1004"/>
      <c r="DC48" s="1005"/>
      <c r="DD48" s="1006" t="s">
        <v>122</v>
      </c>
      <c r="DE48" s="1001"/>
      <c r="DF48" s="1001"/>
      <c r="DG48" s="1001"/>
      <c r="DH48" s="1001"/>
      <c r="DI48" s="1001"/>
      <c r="DJ48" s="1001"/>
      <c r="DK48" s="1002"/>
      <c r="DL48" s="1007"/>
      <c r="DM48" s="1008"/>
      <c r="DN48" s="1008"/>
      <c r="DO48" s="1008"/>
      <c r="DP48" s="1008"/>
      <c r="DQ48" s="1008"/>
      <c r="DR48" s="1008"/>
      <c r="DS48" s="1008"/>
      <c r="DT48" s="1008"/>
      <c r="DU48" s="1008"/>
      <c r="DV48" s="1009"/>
      <c r="DW48" s="1010"/>
      <c r="DX48" s="1011"/>
      <c r="DY48" s="1011"/>
      <c r="DZ48" s="1011"/>
      <c r="EA48" s="1011"/>
      <c r="EB48" s="1011"/>
      <c r="EC48" s="1012"/>
    </row>
    <row r="49" spans="2:133" ht="11.25" customHeight="1" x14ac:dyDescent="0.15">
      <c r="B49" s="207"/>
      <c r="CD49" s="981" t="s">
        <v>350</v>
      </c>
      <c r="CE49" s="982"/>
      <c r="CF49" s="982"/>
      <c r="CG49" s="982"/>
      <c r="CH49" s="982"/>
      <c r="CI49" s="982"/>
      <c r="CJ49" s="982"/>
      <c r="CK49" s="982"/>
      <c r="CL49" s="982"/>
      <c r="CM49" s="982"/>
      <c r="CN49" s="982"/>
      <c r="CO49" s="982"/>
      <c r="CP49" s="982"/>
      <c r="CQ49" s="983"/>
      <c r="CR49" s="984">
        <v>32716644</v>
      </c>
      <c r="CS49" s="985"/>
      <c r="CT49" s="985"/>
      <c r="CU49" s="985"/>
      <c r="CV49" s="985"/>
      <c r="CW49" s="985"/>
      <c r="CX49" s="985"/>
      <c r="CY49" s="986"/>
      <c r="CZ49" s="987">
        <v>100</v>
      </c>
      <c r="DA49" s="988"/>
      <c r="DB49" s="988"/>
      <c r="DC49" s="989"/>
      <c r="DD49" s="990">
        <v>21664185</v>
      </c>
      <c r="DE49" s="985"/>
      <c r="DF49" s="985"/>
      <c r="DG49" s="985"/>
      <c r="DH49" s="985"/>
      <c r="DI49" s="985"/>
      <c r="DJ49" s="985"/>
      <c r="DK49" s="986"/>
      <c r="DL49" s="991"/>
      <c r="DM49" s="992"/>
      <c r="DN49" s="992"/>
      <c r="DO49" s="992"/>
      <c r="DP49" s="992"/>
      <c r="DQ49" s="992"/>
      <c r="DR49" s="992"/>
      <c r="DS49" s="992"/>
      <c r="DT49" s="992"/>
      <c r="DU49" s="992"/>
      <c r="DV49" s="993"/>
      <c r="DW49" s="994"/>
      <c r="DX49" s="995"/>
      <c r="DY49" s="995"/>
      <c r="DZ49" s="995"/>
      <c r="EA49" s="995"/>
      <c r="EB49" s="995"/>
      <c r="EC49" s="996"/>
    </row>
  </sheetData>
  <sheetProtection algorithmName="SHA-512" hashValue="le5UoWW/h2BgGen4LSnhMLCwk0S4F27X8/ABJP0ZIYOFnVg0iGhMtyXE18hGgaeDI8UbarofeuPviJeFiuY/ag==" saltValue="1fT1GtREGfJNBR+gL7WT9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20" t="s">
        <v>351</v>
      </c>
      <c r="B2" s="720"/>
      <c r="C2" s="720"/>
      <c r="D2" s="720"/>
      <c r="E2" s="720"/>
      <c r="F2" s="720"/>
      <c r="G2" s="720"/>
      <c r="H2" s="720"/>
      <c r="I2" s="720"/>
      <c r="J2" s="720"/>
      <c r="K2" s="720"/>
      <c r="L2" s="720"/>
      <c r="M2" s="720"/>
      <c r="N2" s="720"/>
      <c r="O2" s="720"/>
      <c r="P2" s="720"/>
      <c r="Q2" s="720"/>
      <c r="R2" s="720"/>
      <c r="S2" s="720"/>
      <c r="T2" s="720"/>
      <c r="U2" s="720"/>
      <c r="V2" s="720"/>
      <c r="W2" s="720"/>
      <c r="X2" s="720"/>
      <c r="Y2" s="720"/>
      <c r="Z2" s="720"/>
      <c r="AA2" s="720"/>
      <c r="AB2" s="720"/>
      <c r="AC2" s="720"/>
      <c r="AD2" s="720"/>
      <c r="AE2" s="720"/>
      <c r="AF2" s="720"/>
      <c r="AG2" s="720"/>
      <c r="AH2" s="720"/>
      <c r="AI2" s="720"/>
      <c r="AJ2" s="720"/>
      <c r="AK2" s="720"/>
      <c r="AL2" s="720"/>
      <c r="AM2" s="720"/>
      <c r="AN2" s="720"/>
      <c r="AO2" s="720"/>
      <c r="AP2" s="720"/>
      <c r="AQ2" s="720"/>
      <c r="AR2" s="720"/>
      <c r="AS2" s="720"/>
      <c r="AT2" s="720"/>
      <c r="AU2" s="720"/>
      <c r="AV2" s="720"/>
      <c r="AW2" s="720"/>
      <c r="AX2" s="720"/>
      <c r="AY2" s="720"/>
      <c r="AZ2" s="720"/>
      <c r="BA2" s="720"/>
      <c r="BB2" s="720"/>
      <c r="BC2" s="720"/>
      <c r="BD2" s="720"/>
      <c r="BE2" s="720"/>
      <c r="BF2" s="720"/>
      <c r="BG2" s="720"/>
      <c r="BH2" s="720"/>
      <c r="BI2" s="72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1" t="s">
        <v>352</v>
      </c>
      <c r="DK2" s="722"/>
      <c r="DL2" s="722"/>
      <c r="DM2" s="722"/>
      <c r="DN2" s="722"/>
      <c r="DO2" s="723"/>
      <c r="DP2" s="210"/>
      <c r="DQ2" s="721" t="s">
        <v>353</v>
      </c>
      <c r="DR2" s="722"/>
      <c r="DS2" s="722"/>
      <c r="DT2" s="722"/>
      <c r="DU2" s="722"/>
      <c r="DV2" s="722"/>
      <c r="DW2" s="722"/>
      <c r="DX2" s="722"/>
      <c r="DY2" s="722"/>
      <c r="DZ2" s="723"/>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689" t="s">
        <v>354</v>
      </c>
      <c r="B4" s="689"/>
      <c r="C4" s="689"/>
      <c r="D4" s="689"/>
      <c r="E4" s="689"/>
      <c r="F4" s="689"/>
      <c r="G4" s="689"/>
      <c r="H4" s="689"/>
      <c r="I4" s="689"/>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689"/>
      <c r="AO4" s="689"/>
      <c r="AP4" s="689"/>
      <c r="AQ4" s="689"/>
      <c r="AR4" s="689"/>
      <c r="AS4" s="689"/>
      <c r="AT4" s="689"/>
      <c r="AU4" s="689"/>
      <c r="AV4" s="689"/>
      <c r="AW4" s="689"/>
      <c r="AX4" s="689"/>
      <c r="AY4" s="689"/>
      <c r="AZ4" s="214"/>
      <c r="BA4" s="214"/>
      <c r="BB4" s="214"/>
      <c r="BC4" s="214"/>
      <c r="BD4" s="214"/>
      <c r="BE4" s="215"/>
      <c r="BF4" s="215"/>
      <c r="BG4" s="215"/>
      <c r="BH4" s="215"/>
      <c r="BI4" s="215"/>
      <c r="BJ4" s="215"/>
      <c r="BK4" s="215"/>
      <c r="BL4" s="215"/>
      <c r="BM4" s="215"/>
      <c r="BN4" s="215"/>
      <c r="BO4" s="215"/>
      <c r="BP4" s="215"/>
      <c r="BQ4" s="360" t="s">
        <v>355</v>
      </c>
      <c r="BR4" s="360"/>
      <c r="BS4" s="360"/>
      <c r="BT4" s="360"/>
      <c r="BU4" s="360"/>
      <c r="BV4" s="360"/>
      <c r="BW4" s="360"/>
      <c r="BX4" s="360"/>
      <c r="BY4" s="360"/>
      <c r="BZ4" s="360"/>
      <c r="CA4" s="360"/>
      <c r="CB4" s="360"/>
      <c r="CC4" s="360"/>
      <c r="CD4" s="360"/>
      <c r="CE4" s="360"/>
      <c r="CF4" s="360"/>
      <c r="CG4" s="360"/>
      <c r="CH4" s="360"/>
      <c r="CI4" s="360"/>
      <c r="CJ4" s="360"/>
      <c r="CK4" s="360"/>
      <c r="CL4" s="360"/>
      <c r="CM4" s="360"/>
      <c r="CN4" s="360"/>
      <c r="CO4" s="360"/>
      <c r="CP4" s="360"/>
      <c r="CQ4" s="360"/>
      <c r="CR4" s="360"/>
      <c r="CS4" s="360"/>
      <c r="CT4" s="360"/>
      <c r="CU4" s="360"/>
      <c r="CV4" s="360"/>
      <c r="CW4" s="360"/>
      <c r="CX4" s="360"/>
      <c r="CY4" s="360"/>
      <c r="CZ4" s="360"/>
      <c r="DA4" s="360"/>
      <c r="DB4" s="360"/>
      <c r="DC4" s="360"/>
      <c r="DD4" s="360"/>
      <c r="DE4" s="360"/>
      <c r="DF4" s="360"/>
      <c r="DG4" s="360"/>
      <c r="DH4" s="360"/>
      <c r="DI4" s="360"/>
      <c r="DJ4" s="360"/>
      <c r="DK4" s="360"/>
      <c r="DL4" s="360"/>
      <c r="DM4" s="360"/>
      <c r="DN4" s="360"/>
      <c r="DO4" s="360"/>
      <c r="DP4" s="360"/>
      <c r="DQ4" s="360"/>
      <c r="DR4" s="360"/>
      <c r="DS4" s="360"/>
      <c r="DT4" s="360"/>
      <c r="DU4" s="360"/>
      <c r="DV4" s="360"/>
      <c r="DW4" s="360"/>
      <c r="DX4" s="360"/>
      <c r="DY4" s="360"/>
      <c r="DZ4" s="360"/>
      <c r="EA4" s="217"/>
    </row>
    <row r="5" spans="1:131" s="218" customFormat="1" ht="26.25" customHeight="1" x14ac:dyDescent="0.15">
      <c r="A5" s="625" t="s">
        <v>356</v>
      </c>
      <c r="B5" s="626"/>
      <c r="C5" s="626"/>
      <c r="D5" s="626"/>
      <c r="E5" s="626"/>
      <c r="F5" s="626"/>
      <c r="G5" s="626"/>
      <c r="H5" s="626"/>
      <c r="I5" s="626"/>
      <c r="J5" s="626"/>
      <c r="K5" s="626"/>
      <c r="L5" s="626"/>
      <c r="M5" s="626"/>
      <c r="N5" s="626"/>
      <c r="O5" s="626"/>
      <c r="P5" s="627"/>
      <c r="Q5" s="631" t="s">
        <v>357</v>
      </c>
      <c r="R5" s="632"/>
      <c r="S5" s="632"/>
      <c r="T5" s="632"/>
      <c r="U5" s="633"/>
      <c r="V5" s="631" t="s">
        <v>358</v>
      </c>
      <c r="W5" s="632"/>
      <c r="X5" s="632"/>
      <c r="Y5" s="632"/>
      <c r="Z5" s="633"/>
      <c r="AA5" s="631" t="s">
        <v>359</v>
      </c>
      <c r="AB5" s="632"/>
      <c r="AC5" s="632"/>
      <c r="AD5" s="632"/>
      <c r="AE5" s="632"/>
      <c r="AF5" s="724" t="s">
        <v>360</v>
      </c>
      <c r="AG5" s="632"/>
      <c r="AH5" s="632"/>
      <c r="AI5" s="632"/>
      <c r="AJ5" s="645"/>
      <c r="AK5" s="632" t="s">
        <v>361</v>
      </c>
      <c r="AL5" s="632"/>
      <c r="AM5" s="632"/>
      <c r="AN5" s="632"/>
      <c r="AO5" s="633"/>
      <c r="AP5" s="631" t="s">
        <v>362</v>
      </c>
      <c r="AQ5" s="632"/>
      <c r="AR5" s="632"/>
      <c r="AS5" s="632"/>
      <c r="AT5" s="633"/>
      <c r="AU5" s="631" t="s">
        <v>363</v>
      </c>
      <c r="AV5" s="632"/>
      <c r="AW5" s="632"/>
      <c r="AX5" s="632"/>
      <c r="AY5" s="645"/>
      <c r="AZ5" s="214"/>
      <c r="BA5" s="214"/>
      <c r="BB5" s="214"/>
      <c r="BC5" s="214"/>
      <c r="BD5" s="214"/>
      <c r="BE5" s="215"/>
      <c r="BF5" s="215"/>
      <c r="BG5" s="215"/>
      <c r="BH5" s="215"/>
      <c r="BI5" s="215"/>
      <c r="BJ5" s="215"/>
      <c r="BK5" s="215"/>
      <c r="BL5" s="215"/>
      <c r="BM5" s="215"/>
      <c r="BN5" s="215"/>
      <c r="BO5" s="215"/>
      <c r="BP5" s="215"/>
      <c r="BQ5" s="625" t="s">
        <v>364</v>
      </c>
      <c r="BR5" s="626"/>
      <c r="BS5" s="626"/>
      <c r="BT5" s="626"/>
      <c r="BU5" s="626"/>
      <c r="BV5" s="626"/>
      <c r="BW5" s="626"/>
      <c r="BX5" s="626"/>
      <c r="BY5" s="626"/>
      <c r="BZ5" s="626"/>
      <c r="CA5" s="626"/>
      <c r="CB5" s="626"/>
      <c r="CC5" s="626"/>
      <c r="CD5" s="626"/>
      <c r="CE5" s="626"/>
      <c r="CF5" s="626"/>
      <c r="CG5" s="627"/>
      <c r="CH5" s="631" t="s">
        <v>365</v>
      </c>
      <c r="CI5" s="632"/>
      <c r="CJ5" s="632"/>
      <c r="CK5" s="632"/>
      <c r="CL5" s="633"/>
      <c r="CM5" s="631" t="s">
        <v>366</v>
      </c>
      <c r="CN5" s="632"/>
      <c r="CO5" s="632"/>
      <c r="CP5" s="632"/>
      <c r="CQ5" s="633"/>
      <c r="CR5" s="631" t="s">
        <v>367</v>
      </c>
      <c r="CS5" s="632"/>
      <c r="CT5" s="632"/>
      <c r="CU5" s="632"/>
      <c r="CV5" s="633"/>
      <c r="CW5" s="631" t="s">
        <v>368</v>
      </c>
      <c r="CX5" s="632"/>
      <c r="CY5" s="632"/>
      <c r="CZ5" s="632"/>
      <c r="DA5" s="633"/>
      <c r="DB5" s="631" t="s">
        <v>369</v>
      </c>
      <c r="DC5" s="632"/>
      <c r="DD5" s="632"/>
      <c r="DE5" s="632"/>
      <c r="DF5" s="633"/>
      <c r="DG5" s="714" t="s">
        <v>370</v>
      </c>
      <c r="DH5" s="715"/>
      <c r="DI5" s="715"/>
      <c r="DJ5" s="715"/>
      <c r="DK5" s="716"/>
      <c r="DL5" s="714" t="s">
        <v>371</v>
      </c>
      <c r="DM5" s="715"/>
      <c r="DN5" s="715"/>
      <c r="DO5" s="715"/>
      <c r="DP5" s="716"/>
      <c r="DQ5" s="631" t="s">
        <v>372</v>
      </c>
      <c r="DR5" s="632"/>
      <c r="DS5" s="632"/>
      <c r="DT5" s="632"/>
      <c r="DU5" s="633"/>
      <c r="DV5" s="631" t="s">
        <v>363</v>
      </c>
      <c r="DW5" s="632"/>
      <c r="DX5" s="632"/>
      <c r="DY5" s="632"/>
      <c r="DZ5" s="645"/>
      <c r="EA5" s="217"/>
    </row>
    <row r="6" spans="1:131" s="218" customFormat="1" ht="26.25" customHeight="1" thickBot="1" x14ac:dyDescent="0.2">
      <c r="A6" s="628"/>
      <c r="B6" s="629"/>
      <c r="C6" s="629"/>
      <c r="D6" s="629"/>
      <c r="E6" s="629"/>
      <c r="F6" s="629"/>
      <c r="G6" s="629"/>
      <c r="H6" s="629"/>
      <c r="I6" s="629"/>
      <c r="J6" s="629"/>
      <c r="K6" s="629"/>
      <c r="L6" s="629"/>
      <c r="M6" s="629"/>
      <c r="N6" s="629"/>
      <c r="O6" s="629"/>
      <c r="P6" s="630"/>
      <c r="Q6" s="634"/>
      <c r="R6" s="635"/>
      <c r="S6" s="635"/>
      <c r="T6" s="635"/>
      <c r="U6" s="636"/>
      <c r="V6" s="634"/>
      <c r="W6" s="635"/>
      <c r="X6" s="635"/>
      <c r="Y6" s="635"/>
      <c r="Z6" s="636"/>
      <c r="AA6" s="634"/>
      <c r="AB6" s="635"/>
      <c r="AC6" s="635"/>
      <c r="AD6" s="635"/>
      <c r="AE6" s="635"/>
      <c r="AF6" s="725"/>
      <c r="AG6" s="635"/>
      <c r="AH6" s="635"/>
      <c r="AI6" s="635"/>
      <c r="AJ6" s="646"/>
      <c r="AK6" s="635"/>
      <c r="AL6" s="635"/>
      <c r="AM6" s="635"/>
      <c r="AN6" s="635"/>
      <c r="AO6" s="636"/>
      <c r="AP6" s="634"/>
      <c r="AQ6" s="635"/>
      <c r="AR6" s="635"/>
      <c r="AS6" s="635"/>
      <c r="AT6" s="636"/>
      <c r="AU6" s="634"/>
      <c r="AV6" s="635"/>
      <c r="AW6" s="635"/>
      <c r="AX6" s="635"/>
      <c r="AY6" s="646"/>
      <c r="AZ6" s="214"/>
      <c r="BA6" s="214"/>
      <c r="BB6" s="214"/>
      <c r="BC6" s="214"/>
      <c r="BD6" s="214"/>
      <c r="BE6" s="215"/>
      <c r="BF6" s="215"/>
      <c r="BG6" s="215"/>
      <c r="BH6" s="215"/>
      <c r="BI6" s="215"/>
      <c r="BJ6" s="215"/>
      <c r="BK6" s="215"/>
      <c r="BL6" s="215"/>
      <c r="BM6" s="215"/>
      <c r="BN6" s="215"/>
      <c r="BO6" s="215"/>
      <c r="BP6" s="215"/>
      <c r="BQ6" s="628"/>
      <c r="BR6" s="629"/>
      <c r="BS6" s="629"/>
      <c r="BT6" s="629"/>
      <c r="BU6" s="629"/>
      <c r="BV6" s="629"/>
      <c r="BW6" s="629"/>
      <c r="BX6" s="629"/>
      <c r="BY6" s="629"/>
      <c r="BZ6" s="629"/>
      <c r="CA6" s="629"/>
      <c r="CB6" s="629"/>
      <c r="CC6" s="629"/>
      <c r="CD6" s="629"/>
      <c r="CE6" s="629"/>
      <c r="CF6" s="629"/>
      <c r="CG6" s="630"/>
      <c r="CH6" s="634"/>
      <c r="CI6" s="635"/>
      <c r="CJ6" s="635"/>
      <c r="CK6" s="635"/>
      <c r="CL6" s="636"/>
      <c r="CM6" s="634"/>
      <c r="CN6" s="635"/>
      <c r="CO6" s="635"/>
      <c r="CP6" s="635"/>
      <c r="CQ6" s="636"/>
      <c r="CR6" s="634"/>
      <c r="CS6" s="635"/>
      <c r="CT6" s="635"/>
      <c r="CU6" s="635"/>
      <c r="CV6" s="636"/>
      <c r="CW6" s="634"/>
      <c r="CX6" s="635"/>
      <c r="CY6" s="635"/>
      <c r="CZ6" s="635"/>
      <c r="DA6" s="636"/>
      <c r="DB6" s="634"/>
      <c r="DC6" s="635"/>
      <c r="DD6" s="635"/>
      <c r="DE6" s="635"/>
      <c r="DF6" s="636"/>
      <c r="DG6" s="717"/>
      <c r="DH6" s="718"/>
      <c r="DI6" s="718"/>
      <c r="DJ6" s="718"/>
      <c r="DK6" s="719"/>
      <c r="DL6" s="717"/>
      <c r="DM6" s="718"/>
      <c r="DN6" s="718"/>
      <c r="DO6" s="718"/>
      <c r="DP6" s="719"/>
      <c r="DQ6" s="634"/>
      <c r="DR6" s="635"/>
      <c r="DS6" s="635"/>
      <c r="DT6" s="635"/>
      <c r="DU6" s="636"/>
      <c r="DV6" s="634"/>
      <c r="DW6" s="635"/>
      <c r="DX6" s="635"/>
      <c r="DY6" s="635"/>
      <c r="DZ6" s="646"/>
      <c r="EA6" s="217"/>
    </row>
    <row r="7" spans="1:131" s="218" customFormat="1" ht="26.25" customHeight="1" thickTop="1" x14ac:dyDescent="0.15">
      <c r="A7" s="219">
        <v>1</v>
      </c>
      <c r="B7" s="677" t="s">
        <v>373</v>
      </c>
      <c r="C7" s="678"/>
      <c r="D7" s="678"/>
      <c r="E7" s="678"/>
      <c r="F7" s="678"/>
      <c r="G7" s="678"/>
      <c r="H7" s="678"/>
      <c r="I7" s="678"/>
      <c r="J7" s="678"/>
      <c r="K7" s="678"/>
      <c r="L7" s="678"/>
      <c r="M7" s="678"/>
      <c r="N7" s="678"/>
      <c r="O7" s="678"/>
      <c r="P7" s="679"/>
      <c r="Q7" s="732">
        <v>35133</v>
      </c>
      <c r="R7" s="733"/>
      <c r="S7" s="733"/>
      <c r="T7" s="733"/>
      <c r="U7" s="733"/>
      <c r="V7" s="733">
        <v>32717</v>
      </c>
      <c r="W7" s="733"/>
      <c r="X7" s="733"/>
      <c r="Y7" s="733"/>
      <c r="Z7" s="733"/>
      <c r="AA7" s="733">
        <v>2416</v>
      </c>
      <c r="AB7" s="733"/>
      <c r="AC7" s="733"/>
      <c r="AD7" s="733"/>
      <c r="AE7" s="734"/>
      <c r="AF7" s="735">
        <v>1949</v>
      </c>
      <c r="AG7" s="736"/>
      <c r="AH7" s="736"/>
      <c r="AI7" s="736"/>
      <c r="AJ7" s="737"/>
      <c r="AK7" s="738">
        <v>1460</v>
      </c>
      <c r="AL7" s="739"/>
      <c r="AM7" s="739"/>
      <c r="AN7" s="739"/>
      <c r="AO7" s="739"/>
      <c r="AP7" s="739">
        <v>25030</v>
      </c>
      <c r="AQ7" s="739"/>
      <c r="AR7" s="739"/>
      <c r="AS7" s="739"/>
      <c r="AT7" s="739"/>
      <c r="AU7" s="740" t="s">
        <v>547</v>
      </c>
      <c r="AV7" s="740"/>
      <c r="AW7" s="740"/>
      <c r="AX7" s="740"/>
      <c r="AY7" s="741"/>
      <c r="AZ7" s="214"/>
      <c r="BA7" s="214"/>
      <c r="BB7" s="214"/>
      <c r="BC7" s="214"/>
      <c r="BD7" s="214"/>
      <c r="BE7" s="215"/>
      <c r="BF7" s="215"/>
      <c r="BG7" s="215"/>
      <c r="BH7" s="215"/>
      <c r="BI7" s="215"/>
      <c r="BJ7" s="215"/>
      <c r="BK7" s="215"/>
      <c r="BL7" s="215"/>
      <c r="BM7" s="215"/>
      <c r="BN7" s="215"/>
      <c r="BO7" s="215"/>
      <c r="BP7" s="215"/>
      <c r="BQ7" s="219">
        <v>1</v>
      </c>
      <c r="BR7" s="220"/>
      <c r="BS7" s="729" t="s">
        <v>548</v>
      </c>
      <c r="BT7" s="730"/>
      <c r="BU7" s="730"/>
      <c r="BV7" s="730"/>
      <c r="BW7" s="730"/>
      <c r="BX7" s="730"/>
      <c r="BY7" s="730"/>
      <c r="BZ7" s="730"/>
      <c r="CA7" s="730"/>
      <c r="CB7" s="730"/>
      <c r="CC7" s="730"/>
      <c r="CD7" s="730"/>
      <c r="CE7" s="730"/>
      <c r="CF7" s="730"/>
      <c r="CG7" s="742"/>
      <c r="CH7" s="726">
        <v>15</v>
      </c>
      <c r="CI7" s="727"/>
      <c r="CJ7" s="727"/>
      <c r="CK7" s="727"/>
      <c r="CL7" s="728"/>
      <c r="CM7" s="726">
        <v>45</v>
      </c>
      <c r="CN7" s="727"/>
      <c r="CO7" s="727"/>
      <c r="CP7" s="727"/>
      <c r="CQ7" s="728"/>
      <c r="CR7" s="726">
        <v>2</v>
      </c>
      <c r="CS7" s="727"/>
      <c r="CT7" s="727"/>
      <c r="CU7" s="727"/>
      <c r="CV7" s="728"/>
      <c r="CW7" s="726">
        <v>0</v>
      </c>
      <c r="CX7" s="727"/>
      <c r="CY7" s="727"/>
      <c r="CZ7" s="727"/>
      <c r="DA7" s="728"/>
      <c r="DB7" s="726" t="s">
        <v>549</v>
      </c>
      <c r="DC7" s="727"/>
      <c r="DD7" s="727"/>
      <c r="DE7" s="727"/>
      <c r="DF7" s="728"/>
      <c r="DG7" s="726" t="s">
        <v>549</v>
      </c>
      <c r="DH7" s="727"/>
      <c r="DI7" s="727"/>
      <c r="DJ7" s="727"/>
      <c r="DK7" s="728"/>
      <c r="DL7" s="726" t="s">
        <v>549</v>
      </c>
      <c r="DM7" s="727"/>
      <c r="DN7" s="727"/>
      <c r="DO7" s="727"/>
      <c r="DP7" s="728"/>
      <c r="DQ7" s="726" t="s">
        <v>549</v>
      </c>
      <c r="DR7" s="727"/>
      <c r="DS7" s="727"/>
      <c r="DT7" s="727"/>
      <c r="DU7" s="728"/>
      <c r="DV7" s="729"/>
      <c r="DW7" s="730"/>
      <c r="DX7" s="730"/>
      <c r="DY7" s="730"/>
      <c r="DZ7" s="731"/>
      <c r="EA7" s="217"/>
    </row>
    <row r="8" spans="1:131" s="218" customFormat="1" ht="26.25" customHeight="1" x14ac:dyDescent="0.15">
      <c r="A8" s="221">
        <v>2</v>
      </c>
      <c r="B8" s="660"/>
      <c r="C8" s="661"/>
      <c r="D8" s="661"/>
      <c r="E8" s="661"/>
      <c r="F8" s="661"/>
      <c r="G8" s="661"/>
      <c r="H8" s="661"/>
      <c r="I8" s="661"/>
      <c r="J8" s="661"/>
      <c r="K8" s="661"/>
      <c r="L8" s="661"/>
      <c r="M8" s="661"/>
      <c r="N8" s="661"/>
      <c r="O8" s="661"/>
      <c r="P8" s="662"/>
      <c r="Q8" s="668"/>
      <c r="R8" s="669"/>
      <c r="S8" s="669"/>
      <c r="T8" s="669"/>
      <c r="U8" s="669"/>
      <c r="V8" s="669"/>
      <c r="W8" s="669"/>
      <c r="X8" s="669"/>
      <c r="Y8" s="669"/>
      <c r="Z8" s="669"/>
      <c r="AA8" s="669"/>
      <c r="AB8" s="669"/>
      <c r="AC8" s="669"/>
      <c r="AD8" s="669"/>
      <c r="AE8" s="670"/>
      <c r="AF8" s="665"/>
      <c r="AG8" s="666"/>
      <c r="AH8" s="666"/>
      <c r="AI8" s="666"/>
      <c r="AJ8" s="667"/>
      <c r="AK8" s="710"/>
      <c r="AL8" s="711"/>
      <c r="AM8" s="711"/>
      <c r="AN8" s="711"/>
      <c r="AO8" s="711"/>
      <c r="AP8" s="711"/>
      <c r="AQ8" s="711"/>
      <c r="AR8" s="711"/>
      <c r="AS8" s="711"/>
      <c r="AT8" s="711"/>
      <c r="AU8" s="712"/>
      <c r="AV8" s="712"/>
      <c r="AW8" s="712"/>
      <c r="AX8" s="712"/>
      <c r="AY8" s="713"/>
      <c r="AZ8" s="214"/>
      <c r="BA8" s="214"/>
      <c r="BB8" s="214"/>
      <c r="BC8" s="214"/>
      <c r="BD8" s="214"/>
      <c r="BE8" s="215"/>
      <c r="BF8" s="215"/>
      <c r="BG8" s="215"/>
      <c r="BH8" s="215"/>
      <c r="BI8" s="215"/>
      <c r="BJ8" s="215"/>
      <c r="BK8" s="215"/>
      <c r="BL8" s="215"/>
      <c r="BM8" s="215"/>
      <c r="BN8" s="215"/>
      <c r="BO8" s="215"/>
      <c r="BP8" s="215"/>
      <c r="BQ8" s="221">
        <v>2</v>
      </c>
      <c r="BR8" s="222"/>
      <c r="BS8" s="622" t="s">
        <v>550</v>
      </c>
      <c r="BT8" s="623"/>
      <c r="BU8" s="623"/>
      <c r="BV8" s="623"/>
      <c r="BW8" s="623"/>
      <c r="BX8" s="623"/>
      <c r="BY8" s="623"/>
      <c r="BZ8" s="623"/>
      <c r="CA8" s="623"/>
      <c r="CB8" s="623"/>
      <c r="CC8" s="623"/>
      <c r="CD8" s="623"/>
      <c r="CE8" s="623"/>
      <c r="CF8" s="623"/>
      <c r="CG8" s="644"/>
      <c r="CH8" s="619">
        <v>-2</v>
      </c>
      <c r="CI8" s="620"/>
      <c r="CJ8" s="620"/>
      <c r="CK8" s="620"/>
      <c r="CL8" s="621"/>
      <c r="CM8" s="619">
        <v>117</v>
      </c>
      <c r="CN8" s="620"/>
      <c r="CO8" s="620"/>
      <c r="CP8" s="620"/>
      <c r="CQ8" s="621"/>
      <c r="CR8" s="619">
        <v>71</v>
      </c>
      <c r="CS8" s="620"/>
      <c r="CT8" s="620"/>
      <c r="CU8" s="620"/>
      <c r="CV8" s="621"/>
      <c r="CW8" s="619">
        <v>0</v>
      </c>
      <c r="CX8" s="620"/>
      <c r="CY8" s="620"/>
      <c r="CZ8" s="620"/>
      <c r="DA8" s="621"/>
      <c r="DB8" s="619" t="s">
        <v>549</v>
      </c>
      <c r="DC8" s="620"/>
      <c r="DD8" s="620"/>
      <c r="DE8" s="620"/>
      <c r="DF8" s="621"/>
      <c r="DG8" s="619" t="s">
        <v>549</v>
      </c>
      <c r="DH8" s="620"/>
      <c r="DI8" s="620"/>
      <c r="DJ8" s="620"/>
      <c r="DK8" s="621"/>
      <c r="DL8" s="619" t="s">
        <v>549</v>
      </c>
      <c r="DM8" s="620"/>
      <c r="DN8" s="620"/>
      <c r="DO8" s="620"/>
      <c r="DP8" s="621"/>
      <c r="DQ8" s="619" t="s">
        <v>549</v>
      </c>
      <c r="DR8" s="620"/>
      <c r="DS8" s="620"/>
      <c r="DT8" s="620"/>
      <c r="DU8" s="621"/>
      <c r="DV8" s="622"/>
      <c r="DW8" s="623"/>
      <c r="DX8" s="623"/>
      <c r="DY8" s="623"/>
      <c r="DZ8" s="624"/>
      <c r="EA8" s="217"/>
    </row>
    <row r="9" spans="1:131" s="218" customFormat="1" ht="26.25" customHeight="1" x14ac:dyDescent="0.15">
      <c r="A9" s="221">
        <v>3</v>
      </c>
      <c r="B9" s="660"/>
      <c r="C9" s="661"/>
      <c r="D9" s="661"/>
      <c r="E9" s="661"/>
      <c r="F9" s="661"/>
      <c r="G9" s="661"/>
      <c r="H9" s="661"/>
      <c r="I9" s="661"/>
      <c r="J9" s="661"/>
      <c r="K9" s="661"/>
      <c r="L9" s="661"/>
      <c r="M9" s="661"/>
      <c r="N9" s="661"/>
      <c r="O9" s="661"/>
      <c r="P9" s="662"/>
      <c r="Q9" s="668"/>
      <c r="R9" s="669"/>
      <c r="S9" s="669"/>
      <c r="T9" s="669"/>
      <c r="U9" s="669"/>
      <c r="V9" s="669"/>
      <c r="W9" s="669"/>
      <c r="X9" s="669"/>
      <c r="Y9" s="669"/>
      <c r="Z9" s="669"/>
      <c r="AA9" s="669"/>
      <c r="AB9" s="669"/>
      <c r="AC9" s="669"/>
      <c r="AD9" s="669"/>
      <c r="AE9" s="670"/>
      <c r="AF9" s="665"/>
      <c r="AG9" s="666"/>
      <c r="AH9" s="666"/>
      <c r="AI9" s="666"/>
      <c r="AJ9" s="667"/>
      <c r="AK9" s="710"/>
      <c r="AL9" s="711"/>
      <c r="AM9" s="711"/>
      <c r="AN9" s="711"/>
      <c r="AO9" s="711"/>
      <c r="AP9" s="711"/>
      <c r="AQ9" s="711"/>
      <c r="AR9" s="711"/>
      <c r="AS9" s="711"/>
      <c r="AT9" s="711"/>
      <c r="AU9" s="712"/>
      <c r="AV9" s="712"/>
      <c r="AW9" s="712"/>
      <c r="AX9" s="712"/>
      <c r="AY9" s="713"/>
      <c r="AZ9" s="214"/>
      <c r="BA9" s="214"/>
      <c r="BB9" s="214"/>
      <c r="BC9" s="214"/>
      <c r="BD9" s="214"/>
      <c r="BE9" s="215"/>
      <c r="BF9" s="215"/>
      <c r="BG9" s="215"/>
      <c r="BH9" s="215"/>
      <c r="BI9" s="215"/>
      <c r="BJ9" s="215"/>
      <c r="BK9" s="215"/>
      <c r="BL9" s="215"/>
      <c r="BM9" s="215"/>
      <c r="BN9" s="215"/>
      <c r="BO9" s="215"/>
      <c r="BP9" s="215"/>
      <c r="BQ9" s="221">
        <v>3</v>
      </c>
      <c r="BR9" s="222"/>
      <c r="BS9" s="622" t="s">
        <v>551</v>
      </c>
      <c r="BT9" s="623"/>
      <c r="BU9" s="623"/>
      <c r="BV9" s="623"/>
      <c r="BW9" s="623"/>
      <c r="BX9" s="623"/>
      <c r="BY9" s="623"/>
      <c r="BZ9" s="623"/>
      <c r="CA9" s="623"/>
      <c r="CB9" s="623"/>
      <c r="CC9" s="623"/>
      <c r="CD9" s="623"/>
      <c r="CE9" s="623"/>
      <c r="CF9" s="623"/>
      <c r="CG9" s="644"/>
      <c r="CH9" s="619">
        <v>0</v>
      </c>
      <c r="CI9" s="620"/>
      <c r="CJ9" s="620"/>
      <c r="CK9" s="620"/>
      <c r="CL9" s="621"/>
      <c r="CM9" s="619">
        <v>109</v>
      </c>
      <c r="CN9" s="620"/>
      <c r="CO9" s="620"/>
      <c r="CP9" s="620"/>
      <c r="CQ9" s="621"/>
      <c r="CR9" s="619">
        <v>19</v>
      </c>
      <c r="CS9" s="620"/>
      <c r="CT9" s="620"/>
      <c r="CU9" s="620"/>
      <c r="CV9" s="621"/>
      <c r="CW9" s="619">
        <v>11</v>
      </c>
      <c r="CX9" s="620"/>
      <c r="CY9" s="620"/>
      <c r="CZ9" s="620"/>
      <c r="DA9" s="621"/>
      <c r="DB9" s="619" t="s">
        <v>549</v>
      </c>
      <c r="DC9" s="620"/>
      <c r="DD9" s="620"/>
      <c r="DE9" s="620"/>
      <c r="DF9" s="621"/>
      <c r="DG9" s="619" t="s">
        <v>549</v>
      </c>
      <c r="DH9" s="620"/>
      <c r="DI9" s="620"/>
      <c r="DJ9" s="620"/>
      <c r="DK9" s="621"/>
      <c r="DL9" s="619" t="s">
        <v>549</v>
      </c>
      <c r="DM9" s="620"/>
      <c r="DN9" s="620"/>
      <c r="DO9" s="620"/>
      <c r="DP9" s="621"/>
      <c r="DQ9" s="619" t="s">
        <v>549</v>
      </c>
      <c r="DR9" s="620"/>
      <c r="DS9" s="620"/>
      <c r="DT9" s="620"/>
      <c r="DU9" s="621"/>
      <c r="DV9" s="622"/>
      <c r="DW9" s="623"/>
      <c r="DX9" s="623"/>
      <c r="DY9" s="623"/>
      <c r="DZ9" s="624"/>
      <c r="EA9" s="217"/>
    </row>
    <row r="10" spans="1:131" s="218" customFormat="1" ht="26.25" customHeight="1" x14ac:dyDescent="0.15">
      <c r="A10" s="221">
        <v>4</v>
      </c>
      <c r="B10" s="660"/>
      <c r="C10" s="661"/>
      <c r="D10" s="661"/>
      <c r="E10" s="661"/>
      <c r="F10" s="661"/>
      <c r="G10" s="661"/>
      <c r="H10" s="661"/>
      <c r="I10" s="661"/>
      <c r="J10" s="661"/>
      <c r="K10" s="661"/>
      <c r="L10" s="661"/>
      <c r="M10" s="661"/>
      <c r="N10" s="661"/>
      <c r="O10" s="661"/>
      <c r="P10" s="662"/>
      <c r="Q10" s="668"/>
      <c r="R10" s="669"/>
      <c r="S10" s="669"/>
      <c r="T10" s="669"/>
      <c r="U10" s="669"/>
      <c r="V10" s="669"/>
      <c r="W10" s="669"/>
      <c r="X10" s="669"/>
      <c r="Y10" s="669"/>
      <c r="Z10" s="669"/>
      <c r="AA10" s="669"/>
      <c r="AB10" s="669"/>
      <c r="AC10" s="669"/>
      <c r="AD10" s="669"/>
      <c r="AE10" s="670"/>
      <c r="AF10" s="665"/>
      <c r="AG10" s="666"/>
      <c r="AH10" s="666"/>
      <c r="AI10" s="666"/>
      <c r="AJ10" s="667"/>
      <c r="AK10" s="710"/>
      <c r="AL10" s="711"/>
      <c r="AM10" s="711"/>
      <c r="AN10" s="711"/>
      <c r="AO10" s="711"/>
      <c r="AP10" s="711"/>
      <c r="AQ10" s="711"/>
      <c r="AR10" s="711"/>
      <c r="AS10" s="711"/>
      <c r="AT10" s="711"/>
      <c r="AU10" s="712"/>
      <c r="AV10" s="712"/>
      <c r="AW10" s="712"/>
      <c r="AX10" s="712"/>
      <c r="AY10" s="713"/>
      <c r="AZ10" s="214"/>
      <c r="BA10" s="214"/>
      <c r="BB10" s="214"/>
      <c r="BC10" s="214"/>
      <c r="BD10" s="214"/>
      <c r="BE10" s="215"/>
      <c r="BF10" s="215"/>
      <c r="BG10" s="215"/>
      <c r="BH10" s="215"/>
      <c r="BI10" s="215"/>
      <c r="BJ10" s="215"/>
      <c r="BK10" s="215"/>
      <c r="BL10" s="215"/>
      <c r="BM10" s="215"/>
      <c r="BN10" s="215"/>
      <c r="BO10" s="215"/>
      <c r="BP10" s="215"/>
      <c r="BQ10" s="221">
        <v>4</v>
      </c>
      <c r="BR10" s="222"/>
      <c r="BS10" s="622" t="s">
        <v>552</v>
      </c>
      <c r="BT10" s="623"/>
      <c r="BU10" s="623"/>
      <c r="BV10" s="623"/>
      <c r="BW10" s="623"/>
      <c r="BX10" s="623"/>
      <c r="BY10" s="623"/>
      <c r="BZ10" s="623"/>
      <c r="CA10" s="623"/>
      <c r="CB10" s="623"/>
      <c r="CC10" s="623"/>
      <c r="CD10" s="623"/>
      <c r="CE10" s="623"/>
      <c r="CF10" s="623"/>
      <c r="CG10" s="644"/>
      <c r="CH10" s="619">
        <v>0</v>
      </c>
      <c r="CI10" s="620"/>
      <c r="CJ10" s="620"/>
      <c r="CK10" s="620"/>
      <c r="CL10" s="621"/>
      <c r="CM10" s="619">
        <v>5</v>
      </c>
      <c r="CN10" s="620"/>
      <c r="CO10" s="620"/>
      <c r="CP10" s="620"/>
      <c r="CQ10" s="621"/>
      <c r="CR10" s="619">
        <v>5</v>
      </c>
      <c r="CS10" s="620"/>
      <c r="CT10" s="620"/>
      <c r="CU10" s="620"/>
      <c r="CV10" s="621"/>
      <c r="CW10" s="619">
        <v>0</v>
      </c>
      <c r="CX10" s="620"/>
      <c r="CY10" s="620"/>
      <c r="CZ10" s="620"/>
      <c r="DA10" s="621"/>
      <c r="DB10" s="619" t="s">
        <v>549</v>
      </c>
      <c r="DC10" s="620"/>
      <c r="DD10" s="620"/>
      <c r="DE10" s="620"/>
      <c r="DF10" s="621"/>
      <c r="DG10" s="619" t="s">
        <v>549</v>
      </c>
      <c r="DH10" s="620"/>
      <c r="DI10" s="620"/>
      <c r="DJ10" s="620"/>
      <c r="DK10" s="621"/>
      <c r="DL10" s="619" t="s">
        <v>549</v>
      </c>
      <c r="DM10" s="620"/>
      <c r="DN10" s="620"/>
      <c r="DO10" s="620"/>
      <c r="DP10" s="621"/>
      <c r="DQ10" s="619" t="s">
        <v>549</v>
      </c>
      <c r="DR10" s="620"/>
      <c r="DS10" s="620"/>
      <c r="DT10" s="620"/>
      <c r="DU10" s="621"/>
      <c r="DV10" s="622"/>
      <c r="DW10" s="623"/>
      <c r="DX10" s="623"/>
      <c r="DY10" s="623"/>
      <c r="DZ10" s="624"/>
      <c r="EA10" s="217"/>
    </row>
    <row r="11" spans="1:131" s="218" customFormat="1" ht="26.25" customHeight="1" x14ac:dyDescent="0.15">
      <c r="A11" s="221">
        <v>5</v>
      </c>
      <c r="B11" s="660"/>
      <c r="C11" s="661"/>
      <c r="D11" s="661"/>
      <c r="E11" s="661"/>
      <c r="F11" s="661"/>
      <c r="G11" s="661"/>
      <c r="H11" s="661"/>
      <c r="I11" s="661"/>
      <c r="J11" s="661"/>
      <c r="K11" s="661"/>
      <c r="L11" s="661"/>
      <c r="M11" s="661"/>
      <c r="N11" s="661"/>
      <c r="O11" s="661"/>
      <c r="P11" s="662"/>
      <c r="Q11" s="668"/>
      <c r="R11" s="669"/>
      <c r="S11" s="669"/>
      <c r="T11" s="669"/>
      <c r="U11" s="669"/>
      <c r="V11" s="669"/>
      <c r="W11" s="669"/>
      <c r="X11" s="669"/>
      <c r="Y11" s="669"/>
      <c r="Z11" s="669"/>
      <c r="AA11" s="669"/>
      <c r="AB11" s="669"/>
      <c r="AC11" s="669"/>
      <c r="AD11" s="669"/>
      <c r="AE11" s="670"/>
      <c r="AF11" s="665"/>
      <c r="AG11" s="666"/>
      <c r="AH11" s="666"/>
      <c r="AI11" s="666"/>
      <c r="AJ11" s="667"/>
      <c r="AK11" s="710"/>
      <c r="AL11" s="711"/>
      <c r="AM11" s="711"/>
      <c r="AN11" s="711"/>
      <c r="AO11" s="711"/>
      <c r="AP11" s="711"/>
      <c r="AQ11" s="711"/>
      <c r="AR11" s="711"/>
      <c r="AS11" s="711"/>
      <c r="AT11" s="711"/>
      <c r="AU11" s="712"/>
      <c r="AV11" s="712"/>
      <c r="AW11" s="712"/>
      <c r="AX11" s="712"/>
      <c r="AY11" s="713"/>
      <c r="AZ11" s="214"/>
      <c r="BA11" s="214"/>
      <c r="BB11" s="214"/>
      <c r="BC11" s="214"/>
      <c r="BD11" s="214"/>
      <c r="BE11" s="215"/>
      <c r="BF11" s="215"/>
      <c r="BG11" s="215"/>
      <c r="BH11" s="215"/>
      <c r="BI11" s="215"/>
      <c r="BJ11" s="215"/>
      <c r="BK11" s="215"/>
      <c r="BL11" s="215"/>
      <c r="BM11" s="215"/>
      <c r="BN11" s="215"/>
      <c r="BO11" s="215"/>
      <c r="BP11" s="215"/>
      <c r="BQ11" s="221">
        <v>5</v>
      </c>
      <c r="BR11" s="222"/>
      <c r="BS11" s="622" t="s">
        <v>553</v>
      </c>
      <c r="BT11" s="623"/>
      <c r="BU11" s="623"/>
      <c r="BV11" s="623"/>
      <c r="BW11" s="623"/>
      <c r="BX11" s="623"/>
      <c r="BY11" s="623"/>
      <c r="BZ11" s="623"/>
      <c r="CA11" s="623"/>
      <c r="CB11" s="623"/>
      <c r="CC11" s="623"/>
      <c r="CD11" s="623"/>
      <c r="CE11" s="623"/>
      <c r="CF11" s="623"/>
      <c r="CG11" s="644"/>
      <c r="CH11" s="619">
        <v>9</v>
      </c>
      <c r="CI11" s="620"/>
      <c r="CJ11" s="620"/>
      <c r="CK11" s="620"/>
      <c r="CL11" s="621"/>
      <c r="CM11" s="619">
        <v>174</v>
      </c>
      <c r="CN11" s="620"/>
      <c r="CO11" s="620"/>
      <c r="CP11" s="620"/>
      <c r="CQ11" s="621"/>
      <c r="CR11" s="619">
        <v>100</v>
      </c>
      <c r="CS11" s="620"/>
      <c r="CT11" s="620"/>
      <c r="CU11" s="620"/>
      <c r="CV11" s="621"/>
      <c r="CW11" s="619">
        <v>0</v>
      </c>
      <c r="CX11" s="620"/>
      <c r="CY11" s="620"/>
      <c r="CZ11" s="620"/>
      <c r="DA11" s="621"/>
      <c r="DB11" s="619" t="s">
        <v>549</v>
      </c>
      <c r="DC11" s="620"/>
      <c r="DD11" s="620"/>
      <c r="DE11" s="620"/>
      <c r="DF11" s="621"/>
      <c r="DG11" s="619" t="s">
        <v>549</v>
      </c>
      <c r="DH11" s="620"/>
      <c r="DI11" s="620"/>
      <c r="DJ11" s="620"/>
      <c r="DK11" s="621"/>
      <c r="DL11" s="619" t="s">
        <v>549</v>
      </c>
      <c r="DM11" s="620"/>
      <c r="DN11" s="620"/>
      <c r="DO11" s="620"/>
      <c r="DP11" s="621"/>
      <c r="DQ11" s="619" t="s">
        <v>549</v>
      </c>
      <c r="DR11" s="620"/>
      <c r="DS11" s="620"/>
      <c r="DT11" s="620"/>
      <c r="DU11" s="621"/>
      <c r="DV11" s="622"/>
      <c r="DW11" s="623"/>
      <c r="DX11" s="623"/>
      <c r="DY11" s="623"/>
      <c r="DZ11" s="624"/>
      <c r="EA11" s="217"/>
    </row>
    <row r="12" spans="1:131" s="218" customFormat="1" ht="26.25" customHeight="1" x14ac:dyDescent="0.15">
      <c r="A12" s="221">
        <v>6</v>
      </c>
      <c r="B12" s="660"/>
      <c r="C12" s="661"/>
      <c r="D12" s="661"/>
      <c r="E12" s="661"/>
      <c r="F12" s="661"/>
      <c r="G12" s="661"/>
      <c r="H12" s="661"/>
      <c r="I12" s="661"/>
      <c r="J12" s="661"/>
      <c r="K12" s="661"/>
      <c r="L12" s="661"/>
      <c r="M12" s="661"/>
      <c r="N12" s="661"/>
      <c r="O12" s="661"/>
      <c r="P12" s="662"/>
      <c r="Q12" s="668"/>
      <c r="R12" s="669"/>
      <c r="S12" s="669"/>
      <c r="T12" s="669"/>
      <c r="U12" s="669"/>
      <c r="V12" s="669"/>
      <c r="W12" s="669"/>
      <c r="X12" s="669"/>
      <c r="Y12" s="669"/>
      <c r="Z12" s="669"/>
      <c r="AA12" s="669"/>
      <c r="AB12" s="669"/>
      <c r="AC12" s="669"/>
      <c r="AD12" s="669"/>
      <c r="AE12" s="670"/>
      <c r="AF12" s="665"/>
      <c r="AG12" s="666"/>
      <c r="AH12" s="666"/>
      <c r="AI12" s="666"/>
      <c r="AJ12" s="667"/>
      <c r="AK12" s="710"/>
      <c r="AL12" s="711"/>
      <c r="AM12" s="711"/>
      <c r="AN12" s="711"/>
      <c r="AO12" s="711"/>
      <c r="AP12" s="711"/>
      <c r="AQ12" s="711"/>
      <c r="AR12" s="711"/>
      <c r="AS12" s="711"/>
      <c r="AT12" s="711"/>
      <c r="AU12" s="712"/>
      <c r="AV12" s="712"/>
      <c r="AW12" s="712"/>
      <c r="AX12" s="712"/>
      <c r="AY12" s="713"/>
      <c r="AZ12" s="214"/>
      <c r="BA12" s="214"/>
      <c r="BB12" s="214"/>
      <c r="BC12" s="214"/>
      <c r="BD12" s="214"/>
      <c r="BE12" s="215"/>
      <c r="BF12" s="215"/>
      <c r="BG12" s="215"/>
      <c r="BH12" s="215"/>
      <c r="BI12" s="215"/>
      <c r="BJ12" s="215"/>
      <c r="BK12" s="215"/>
      <c r="BL12" s="215"/>
      <c r="BM12" s="215"/>
      <c r="BN12" s="215"/>
      <c r="BO12" s="215"/>
      <c r="BP12" s="215"/>
      <c r="BQ12" s="221">
        <v>6</v>
      </c>
      <c r="BR12" s="222"/>
      <c r="BS12" s="622" t="s">
        <v>554</v>
      </c>
      <c r="BT12" s="623"/>
      <c r="BU12" s="623"/>
      <c r="BV12" s="623"/>
      <c r="BW12" s="623"/>
      <c r="BX12" s="623"/>
      <c r="BY12" s="623"/>
      <c r="BZ12" s="623"/>
      <c r="CA12" s="623"/>
      <c r="CB12" s="623"/>
      <c r="CC12" s="623"/>
      <c r="CD12" s="623"/>
      <c r="CE12" s="623"/>
      <c r="CF12" s="623"/>
      <c r="CG12" s="644"/>
      <c r="CH12" s="619">
        <v>0</v>
      </c>
      <c r="CI12" s="620"/>
      <c r="CJ12" s="620"/>
      <c r="CK12" s="620"/>
      <c r="CL12" s="621"/>
      <c r="CM12" s="619">
        <v>45</v>
      </c>
      <c r="CN12" s="620"/>
      <c r="CO12" s="620"/>
      <c r="CP12" s="620"/>
      <c r="CQ12" s="621"/>
      <c r="CR12" s="619">
        <v>5</v>
      </c>
      <c r="CS12" s="620"/>
      <c r="CT12" s="620"/>
      <c r="CU12" s="620"/>
      <c r="CV12" s="621"/>
      <c r="CW12" s="619">
        <v>0</v>
      </c>
      <c r="CX12" s="620"/>
      <c r="CY12" s="620"/>
      <c r="CZ12" s="620"/>
      <c r="DA12" s="621"/>
      <c r="DB12" s="619" t="s">
        <v>549</v>
      </c>
      <c r="DC12" s="620"/>
      <c r="DD12" s="620"/>
      <c r="DE12" s="620"/>
      <c r="DF12" s="621"/>
      <c r="DG12" s="619">
        <v>636</v>
      </c>
      <c r="DH12" s="620"/>
      <c r="DI12" s="620"/>
      <c r="DJ12" s="620"/>
      <c r="DK12" s="621"/>
      <c r="DL12" s="619" t="s">
        <v>549</v>
      </c>
      <c r="DM12" s="620"/>
      <c r="DN12" s="620"/>
      <c r="DO12" s="620"/>
      <c r="DP12" s="621"/>
      <c r="DQ12" s="619" t="s">
        <v>549</v>
      </c>
      <c r="DR12" s="620"/>
      <c r="DS12" s="620"/>
      <c r="DT12" s="620"/>
      <c r="DU12" s="621"/>
      <c r="DV12" s="622"/>
      <c r="DW12" s="623"/>
      <c r="DX12" s="623"/>
      <c r="DY12" s="623"/>
      <c r="DZ12" s="624"/>
      <c r="EA12" s="217"/>
    </row>
    <row r="13" spans="1:131" s="218" customFormat="1" ht="26.25" customHeight="1" x14ac:dyDescent="0.15">
      <c r="A13" s="221">
        <v>7</v>
      </c>
      <c r="B13" s="660"/>
      <c r="C13" s="661"/>
      <c r="D13" s="661"/>
      <c r="E13" s="661"/>
      <c r="F13" s="661"/>
      <c r="G13" s="661"/>
      <c r="H13" s="661"/>
      <c r="I13" s="661"/>
      <c r="J13" s="661"/>
      <c r="K13" s="661"/>
      <c r="L13" s="661"/>
      <c r="M13" s="661"/>
      <c r="N13" s="661"/>
      <c r="O13" s="661"/>
      <c r="P13" s="662"/>
      <c r="Q13" s="668"/>
      <c r="R13" s="669"/>
      <c r="S13" s="669"/>
      <c r="T13" s="669"/>
      <c r="U13" s="669"/>
      <c r="V13" s="669"/>
      <c r="W13" s="669"/>
      <c r="X13" s="669"/>
      <c r="Y13" s="669"/>
      <c r="Z13" s="669"/>
      <c r="AA13" s="669"/>
      <c r="AB13" s="669"/>
      <c r="AC13" s="669"/>
      <c r="AD13" s="669"/>
      <c r="AE13" s="670"/>
      <c r="AF13" s="665"/>
      <c r="AG13" s="666"/>
      <c r="AH13" s="666"/>
      <c r="AI13" s="666"/>
      <c r="AJ13" s="667"/>
      <c r="AK13" s="710"/>
      <c r="AL13" s="711"/>
      <c r="AM13" s="711"/>
      <c r="AN13" s="711"/>
      <c r="AO13" s="711"/>
      <c r="AP13" s="711"/>
      <c r="AQ13" s="711"/>
      <c r="AR13" s="711"/>
      <c r="AS13" s="711"/>
      <c r="AT13" s="711"/>
      <c r="AU13" s="712"/>
      <c r="AV13" s="712"/>
      <c r="AW13" s="712"/>
      <c r="AX13" s="712"/>
      <c r="AY13" s="713"/>
      <c r="AZ13" s="214"/>
      <c r="BA13" s="214"/>
      <c r="BB13" s="214"/>
      <c r="BC13" s="214"/>
      <c r="BD13" s="214"/>
      <c r="BE13" s="215"/>
      <c r="BF13" s="215"/>
      <c r="BG13" s="215"/>
      <c r="BH13" s="215"/>
      <c r="BI13" s="215"/>
      <c r="BJ13" s="215"/>
      <c r="BK13" s="215"/>
      <c r="BL13" s="215"/>
      <c r="BM13" s="215"/>
      <c r="BN13" s="215"/>
      <c r="BO13" s="215"/>
      <c r="BP13" s="215"/>
      <c r="BQ13" s="221">
        <v>7</v>
      </c>
      <c r="BR13" s="222"/>
      <c r="BS13" s="622" t="s">
        <v>555</v>
      </c>
      <c r="BT13" s="623"/>
      <c r="BU13" s="623"/>
      <c r="BV13" s="623"/>
      <c r="BW13" s="623"/>
      <c r="BX13" s="623"/>
      <c r="BY13" s="623"/>
      <c r="BZ13" s="623"/>
      <c r="CA13" s="623"/>
      <c r="CB13" s="623"/>
      <c r="CC13" s="623"/>
      <c r="CD13" s="623"/>
      <c r="CE13" s="623"/>
      <c r="CF13" s="623"/>
      <c r="CG13" s="644"/>
      <c r="CH13" s="619">
        <v>-2</v>
      </c>
      <c r="CI13" s="620"/>
      <c r="CJ13" s="620"/>
      <c r="CK13" s="620"/>
      <c r="CL13" s="621"/>
      <c r="CM13" s="619">
        <v>75</v>
      </c>
      <c r="CN13" s="620"/>
      <c r="CO13" s="620"/>
      <c r="CP13" s="620"/>
      <c r="CQ13" s="621"/>
      <c r="CR13" s="619">
        <v>2</v>
      </c>
      <c r="CS13" s="620"/>
      <c r="CT13" s="620"/>
      <c r="CU13" s="620"/>
      <c r="CV13" s="621"/>
      <c r="CW13" s="619">
        <v>8</v>
      </c>
      <c r="CX13" s="620"/>
      <c r="CY13" s="620"/>
      <c r="CZ13" s="620"/>
      <c r="DA13" s="621"/>
      <c r="DB13" s="619" t="s">
        <v>549</v>
      </c>
      <c r="DC13" s="620"/>
      <c r="DD13" s="620"/>
      <c r="DE13" s="620"/>
      <c r="DF13" s="621"/>
      <c r="DG13" s="619" t="s">
        <v>549</v>
      </c>
      <c r="DH13" s="620"/>
      <c r="DI13" s="620"/>
      <c r="DJ13" s="620"/>
      <c r="DK13" s="621"/>
      <c r="DL13" s="619" t="s">
        <v>549</v>
      </c>
      <c r="DM13" s="620"/>
      <c r="DN13" s="620"/>
      <c r="DO13" s="620"/>
      <c r="DP13" s="621"/>
      <c r="DQ13" s="619" t="s">
        <v>549</v>
      </c>
      <c r="DR13" s="620"/>
      <c r="DS13" s="620"/>
      <c r="DT13" s="620"/>
      <c r="DU13" s="621"/>
      <c r="DV13" s="622"/>
      <c r="DW13" s="623"/>
      <c r="DX13" s="623"/>
      <c r="DY13" s="623"/>
      <c r="DZ13" s="624"/>
      <c r="EA13" s="217"/>
    </row>
    <row r="14" spans="1:131" s="218" customFormat="1" ht="26.25" customHeight="1" x14ac:dyDescent="0.15">
      <c r="A14" s="221">
        <v>8</v>
      </c>
      <c r="B14" s="660"/>
      <c r="C14" s="661"/>
      <c r="D14" s="661"/>
      <c r="E14" s="661"/>
      <c r="F14" s="661"/>
      <c r="G14" s="661"/>
      <c r="H14" s="661"/>
      <c r="I14" s="661"/>
      <c r="J14" s="661"/>
      <c r="K14" s="661"/>
      <c r="L14" s="661"/>
      <c r="M14" s="661"/>
      <c r="N14" s="661"/>
      <c r="O14" s="661"/>
      <c r="P14" s="662"/>
      <c r="Q14" s="668"/>
      <c r="R14" s="669"/>
      <c r="S14" s="669"/>
      <c r="T14" s="669"/>
      <c r="U14" s="669"/>
      <c r="V14" s="669"/>
      <c r="W14" s="669"/>
      <c r="X14" s="669"/>
      <c r="Y14" s="669"/>
      <c r="Z14" s="669"/>
      <c r="AA14" s="669"/>
      <c r="AB14" s="669"/>
      <c r="AC14" s="669"/>
      <c r="AD14" s="669"/>
      <c r="AE14" s="670"/>
      <c r="AF14" s="665"/>
      <c r="AG14" s="666"/>
      <c r="AH14" s="666"/>
      <c r="AI14" s="666"/>
      <c r="AJ14" s="667"/>
      <c r="AK14" s="710"/>
      <c r="AL14" s="711"/>
      <c r="AM14" s="711"/>
      <c r="AN14" s="711"/>
      <c r="AO14" s="711"/>
      <c r="AP14" s="711"/>
      <c r="AQ14" s="711"/>
      <c r="AR14" s="711"/>
      <c r="AS14" s="711"/>
      <c r="AT14" s="711"/>
      <c r="AU14" s="712"/>
      <c r="AV14" s="712"/>
      <c r="AW14" s="712"/>
      <c r="AX14" s="712"/>
      <c r="AY14" s="713"/>
      <c r="AZ14" s="214"/>
      <c r="BA14" s="214"/>
      <c r="BB14" s="214"/>
      <c r="BC14" s="214"/>
      <c r="BD14" s="214"/>
      <c r="BE14" s="215"/>
      <c r="BF14" s="215"/>
      <c r="BG14" s="215"/>
      <c r="BH14" s="215"/>
      <c r="BI14" s="215"/>
      <c r="BJ14" s="215"/>
      <c r="BK14" s="215"/>
      <c r="BL14" s="215"/>
      <c r="BM14" s="215"/>
      <c r="BN14" s="215"/>
      <c r="BO14" s="215"/>
      <c r="BP14" s="215"/>
      <c r="BQ14" s="221">
        <v>8</v>
      </c>
      <c r="BR14" s="222"/>
      <c r="BS14" s="622" t="s">
        <v>556</v>
      </c>
      <c r="BT14" s="623"/>
      <c r="BU14" s="623"/>
      <c r="BV14" s="623"/>
      <c r="BW14" s="623"/>
      <c r="BX14" s="623"/>
      <c r="BY14" s="623"/>
      <c r="BZ14" s="623"/>
      <c r="CA14" s="623"/>
      <c r="CB14" s="623"/>
      <c r="CC14" s="623"/>
      <c r="CD14" s="623"/>
      <c r="CE14" s="623"/>
      <c r="CF14" s="623"/>
      <c r="CG14" s="644"/>
      <c r="CH14" s="619">
        <v>-5</v>
      </c>
      <c r="CI14" s="620"/>
      <c r="CJ14" s="620"/>
      <c r="CK14" s="620"/>
      <c r="CL14" s="621"/>
      <c r="CM14" s="619">
        <v>56</v>
      </c>
      <c r="CN14" s="620"/>
      <c r="CO14" s="620"/>
      <c r="CP14" s="620"/>
      <c r="CQ14" s="621"/>
      <c r="CR14" s="619">
        <v>69</v>
      </c>
      <c r="CS14" s="620"/>
      <c r="CT14" s="620"/>
      <c r="CU14" s="620"/>
      <c r="CV14" s="621"/>
      <c r="CW14" s="619">
        <v>1</v>
      </c>
      <c r="CX14" s="620"/>
      <c r="CY14" s="620"/>
      <c r="CZ14" s="620"/>
      <c r="DA14" s="621"/>
      <c r="DB14" s="619" t="s">
        <v>549</v>
      </c>
      <c r="DC14" s="620"/>
      <c r="DD14" s="620"/>
      <c r="DE14" s="620"/>
      <c r="DF14" s="621"/>
      <c r="DG14" s="619" t="s">
        <v>549</v>
      </c>
      <c r="DH14" s="620"/>
      <c r="DI14" s="620"/>
      <c r="DJ14" s="620"/>
      <c r="DK14" s="621"/>
      <c r="DL14" s="619" t="s">
        <v>549</v>
      </c>
      <c r="DM14" s="620"/>
      <c r="DN14" s="620"/>
      <c r="DO14" s="620"/>
      <c r="DP14" s="621"/>
      <c r="DQ14" s="619" t="s">
        <v>549</v>
      </c>
      <c r="DR14" s="620"/>
      <c r="DS14" s="620"/>
      <c r="DT14" s="620"/>
      <c r="DU14" s="621"/>
      <c r="DV14" s="622"/>
      <c r="DW14" s="623"/>
      <c r="DX14" s="623"/>
      <c r="DY14" s="623"/>
      <c r="DZ14" s="624"/>
      <c r="EA14" s="217"/>
    </row>
    <row r="15" spans="1:131" s="218" customFormat="1" ht="26.25" customHeight="1" x14ac:dyDescent="0.15">
      <c r="A15" s="221">
        <v>9</v>
      </c>
      <c r="B15" s="660"/>
      <c r="C15" s="661"/>
      <c r="D15" s="661"/>
      <c r="E15" s="661"/>
      <c r="F15" s="661"/>
      <c r="G15" s="661"/>
      <c r="H15" s="661"/>
      <c r="I15" s="661"/>
      <c r="J15" s="661"/>
      <c r="K15" s="661"/>
      <c r="L15" s="661"/>
      <c r="M15" s="661"/>
      <c r="N15" s="661"/>
      <c r="O15" s="661"/>
      <c r="P15" s="662"/>
      <c r="Q15" s="668"/>
      <c r="R15" s="669"/>
      <c r="S15" s="669"/>
      <c r="T15" s="669"/>
      <c r="U15" s="669"/>
      <c r="V15" s="669"/>
      <c r="W15" s="669"/>
      <c r="X15" s="669"/>
      <c r="Y15" s="669"/>
      <c r="Z15" s="669"/>
      <c r="AA15" s="669"/>
      <c r="AB15" s="669"/>
      <c r="AC15" s="669"/>
      <c r="AD15" s="669"/>
      <c r="AE15" s="670"/>
      <c r="AF15" s="665"/>
      <c r="AG15" s="666"/>
      <c r="AH15" s="666"/>
      <c r="AI15" s="666"/>
      <c r="AJ15" s="667"/>
      <c r="AK15" s="710"/>
      <c r="AL15" s="711"/>
      <c r="AM15" s="711"/>
      <c r="AN15" s="711"/>
      <c r="AO15" s="711"/>
      <c r="AP15" s="711"/>
      <c r="AQ15" s="711"/>
      <c r="AR15" s="711"/>
      <c r="AS15" s="711"/>
      <c r="AT15" s="711"/>
      <c r="AU15" s="712"/>
      <c r="AV15" s="712"/>
      <c r="AW15" s="712"/>
      <c r="AX15" s="712"/>
      <c r="AY15" s="713"/>
      <c r="AZ15" s="214"/>
      <c r="BA15" s="214"/>
      <c r="BB15" s="214"/>
      <c r="BC15" s="214"/>
      <c r="BD15" s="214"/>
      <c r="BE15" s="215"/>
      <c r="BF15" s="215"/>
      <c r="BG15" s="215"/>
      <c r="BH15" s="215"/>
      <c r="BI15" s="215"/>
      <c r="BJ15" s="215"/>
      <c r="BK15" s="215"/>
      <c r="BL15" s="215"/>
      <c r="BM15" s="215"/>
      <c r="BN15" s="215"/>
      <c r="BO15" s="215"/>
      <c r="BP15" s="215"/>
      <c r="BQ15" s="221">
        <v>9</v>
      </c>
      <c r="BR15" s="222"/>
      <c r="BS15" s="622" t="s">
        <v>557</v>
      </c>
      <c r="BT15" s="623"/>
      <c r="BU15" s="623"/>
      <c r="BV15" s="623"/>
      <c r="BW15" s="623"/>
      <c r="BX15" s="623"/>
      <c r="BY15" s="623"/>
      <c r="BZ15" s="623"/>
      <c r="CA15" s="623"/>
      <c r="CB15" s="623"/>
      <c r="CC15" s="623"/>
      <c r="CD15" s="623"/>
      <c r="CE15" s="623"/>
      <c r="CF15" s="623"/>
      <c r="CG15" s="644"/>
      <c r="CH15" s="619">
        <v>-3</v>
      </c>
      <c r="CI15" s="620"/>
      <c r="CJ15" s="620"/>
      <c r="CK15" s="620"/>
      <c r="CL15" s="621"/>
      <c r="CM15" s="619">
        <v>19</v>
      </c>
      <c r="CN15" s="620"/>
      <c r="CO15" s="620"/>
      <c r="CP15" s="620"/>
      <c r="CQ15" s="621"/>
      <c r="CR15" s="619">
        <v>10</v>
      </c>
      <c r="CS15" s="620"/>
      <c r="CT15" s="620"/>
      <c r="CU15" s="620"/>
      <c r="CV15" s="621"/>
      <c r="CW15" s="619">
        <v>0</v>
      </c>
      <c r="CX15" s="620"/>
      <c r="CY15" s="620"/>
      <c r="CZ15" s="620"/>
      <c r="DA15" s="621"/>
      <c r="DB15" s="619" t="s">
        <v>549</v>
      </c>
      <c r="DC15" s="620"/>
      <c r="DD15" s="620"/>
      <c r="DE15" s="620"/>
      <c r="DF15" s="621"/>
      <c r="DG15" s="619" t="s">
        <v>549</v>
      </c>
      <c r="DH15" s="620"/>
      <c r="DI15" s="620"/>
      <c r="DJ15" s="620"/>
      <c r="DK15" s="621"/>
      <c r="DL15" s="619" t="s">
        <v>549</v>
      </c>
      <c r="DM15" s="620"/>
      <c r="DN15" s="620"/>
      <c r="DO15" s="620"/>
      <c r="DP15" s="621"/>
      <c r="DQ15" s="619" t="s">
        <v>549</v>
      </c>
      <c r="DR15" s="620"/>
      <c r="DS15" s="620"/>
      <c r="DT15" s="620"/>
      <c r="DU15" s="621"/>
      <c r="DV15" s="622"/>
      <c r="DW15" s="623"/>
      <c r="DX15" s="623"/>
      <c r="DY15" s="623"/>
      <c r="DZ15" s="624"/>
      <c r="EA15" s="217"/>
    </row>
    <row r="16" spans="1:131" s="218" customFormat="1" ht="26.25" customHeight="1" x14ac:dyDescent="0.15">
      <c r="A16" s="221">
        <v>10</v>
      </c>
      <c r="B16" s="660"/>
      <c r="C16" s="661"/>
      <c r="D16" s="661"/>
      <c r="E16" s="661"/>
      <c r="F16" s="661"/>
      <c r="G16" s="661"/>
      <c r="H16" s="661"/>
      <c r="I16" s="661"/>
      <c r="J16" s="661"/>
      <c r="K16" s="661"/>
      <c r="L16" s="661"/>
      <c r="M16" s="661"/>
      <c r="N16" s="661"/>
      <c r="O16" s="661"/>
      <c r="P16" s="662"/>
      <c r="Q16" s="668"/>
      <c r="R16" s="669"/>
      <c r="S16" s="669"/>
      <c r="T16" s="669"/>
      <c r="U16" s="669"/>
      <c r="V16" s="669"/>
      <c r="W16" s="669"/>
      <c r="X16" s="669"/>
      <c r="Y16" s="669"/>
      <c r="Z16" s="669"/>
      <c r="AA16" s="669"/>
      <c r="AB16" s="669"/>
      <c r="AC16" s="669"/>
      <c r="AD16" s="669"/>
      <c r="AE16" s="670"/>
      <c r="AF16" s="665"/>
      <c r="AG16" s="666"/>
      <c r="AH16" s="666"/>
      <c r="AI16" s="666"/>
      <c r="AJ16" s="667"/>
      <c r="AK16" s="710"/>
      <c r="AL16" s="711"/>
      <c r="AM16" s="711"/>
      <c r="AN16" s="711"/>
      <c r="AO16" s="711"/>
      <c r="AP16" s="711"/>
      <c r="AQ16" s="711"/>
      <c r="AR16" s="711"/>
      <c r="AS16" s="711"/>
      <c r="AT16" s="711"/>
      <c r="AU16" s="712"/>
      <c r="AV16" s="712"/>
      <c r="AW16" s="712"/>
      <c r="AX16" s="712"/>
      <c r="AY16" s="713"/>
      <c r="AZ16" s="214"/>
      <c r="BA16" s="214"/>
      <c r="BB16" s="214"/>
      <c r="BC16" s="214"/>
      <c r="BD16" s="214"/>
      <c r="BE16" s="215"/>
      <c r="BF16" s="215"/>
      <c r="BG16" s="215"/>
      <c r="BH16" s="215"/>
      <c r="BI16" s="215"/>
      <c r="BJ16" s="215"/>
      <c r="BK16" s="215"/>
      <c r="BL16" s="215"/>
      <c r="BM16" s="215"/>
      <c r="BN16" s="215"/>
      <c r="BO16" s="215"/>
      <c r="BP16" s="215"/>
      <c r="BQ16" s="221">
        <v>10</v>
      </c>
      <c r="BR16" s="222"/>
      <c r="BS16" s="622" t="s">
        <v>558</v>
      </c>
      <c r="BT16" s="623"/>
      <c r="BU16" s="623"/>
      <c r="BV16" s="623"/>
      <c r="BW16" s="623"/>
      <c r="BX16" s="623"/>
      <c r="BY16" s="623"/>
      <c r="BZ16" s="623"/>
      <c r="CA16" s="623"/>
      <c r="CB16" s="623"/>
      <c r="CC16" s="623"/>
      <c r="CD16" s="623"/>
      <c r="CE16" s="623"/>
      <c r="CF16" s="623"/>
      <c r="CG16" s="644"/>
      <c r="CH16" s="619">
        <v>5</v>
      </c>
      <c r="CI16" s="620"/>
      <c r="CJ16" s="620"/>
      <c r="CK16" s="620"/>
      <c r="CL16" s="621"/>
      <c r="CM16" s="619">
        <v>8</v>
      </c>
      <c r="CN16" s="620"/>
      <c r="CO16" s="620"/>
      <c r="CP16" s="620"/>
      <c r="CQ16" s="621"/>
      <c r="CR16" s="619">
        <v>1</v>
      </c>
      <c r="CS16" s="620"/>
      <c r="CT16" s="620"/>
      <c r="CU16" s="620"/>
      <c r="CV16" s="621"/>
      <c r="CW16" s="619">
        <v>0</v>
      </c>
      <c r="CX16" s="620"/>
      <c r="CY16" s="620"/>
      <c r="CZ16" s="620"/>
      <c r="DA16" s="621"/>
      <c r="DB16" s="619" t="s">
        <v>549</v>
      </c>
      <c r="DC16" s="620"/>
      <c r="DD16" s="620"/>
      <c r="DE16" s="620"/>
      <c r="DF16" s="621"/>
      <c r="DG16" s="619" t="s">
        <v>549</v>
      </c>
      <c r="DH16" s="620"/>
      <c r="DI16" s="620"/>
      <c r="DJ16" s="620"/>
      <c r="DK16" s="621"/>
      <c r="DL16" s="619" t="s">
        <v>549</v>
      </c>
      <c r="DM16" s="620"/>
      <c r="DN16" s="620"/>
      <c r="DO16" s="620"/>
      <c r="DP16" s="621"/>
      <c r="DQ16" s="619" t="s">
        <v>549</v>
      </c>
      <c r="DR16" s="620"/>
      <c r="DS16" s="620"/>
      <c r="DT16" s="620"/>
      <c r="DU16" s="621"/>
      <c r="DV16" s="622"/>
      <c r="DW16" s="623"/>
      <c r="DX16" s="623"/>
      <c r="DY16" s="623"/>
      <c r="DZ16" s="624"/>
      <c r="EA16" s="217"/>
    </row>
    <row r="17" spans="1:131" s="218" customFormat="1" ht="26.25" customHeight="1" x14ac:dyDescent="0.15">
      <c r="A17" s="221">
        <v>11</v>
      </c>
      <c r="B17" s="660"/>
      <c r="C17" s="661"/>
      <c r="D17" s="661"/>
      <c r="E17" s="661"/>
      <c r="F17" s="661"/>
      <c r="G17" s="661"/>
      <c r="H17" s="661"/>
      <c r="I17" s="661"/>
      <c r="J17" s="661"/>
      <c r="K17" s="661"/>
      <c r="L17" s="661"/>
      <c r="M17" s="661"/>
      <c r="N17" s="661"/>
      <c r="O17" s="661"/>
      <c r="P17" s="662"/>
      <c r="Q17" s="668"/>
      <c r="R17" s="669"/>
      <c r="S17" s="669"/>
      <c r="T17" s="669"/>
      <c r="U17" s="669"/>
      <c r="V17" s="669"/>
      <c r="W17" s="669"/>
      <c r="X17" s="669"/>
      <c r="Y17" s="669"/>
      <c r="Z17" s="669"/>
      <c r="AA17" s="669"/>
      <c r="AB17" s="669"/>
      <c r="AC17" s="669"/>
      <c r="AD17" s="669"/>
      <c r="AE17" s="670"/>
      <c r="AF17" s="665"/>
      <c r="AG17" s="666"/>
      <c r="AH17" s="666"/>
      <c r="AI17" s="666"/>
      <c r="AJ17" s="667"/>
      <c r="AK17" s="710"/>
      <c r="AL17" s="711"/>
      <c r="AM17" s="711"/>
      <c r="AN17" s="711"/>
      <c r="AO17" s="711"/>
      <c r="AP17" s="711"/>
      <c r="AQ17" s="711"/>
      <c r="AR17" s="711"/>
      <c r="AS17" s="711"/>
      <c r="AT17" s="711"/>
      <c r="AU17" s="712"/>
      <c r="AV17" s="712"/>
      <c r="AW17" s="712"/>
      <c r="AX17" s="712"/>
      <c r="AY17" s="713"/>
      <c r="AZ17" s="214"/>
      <c r="BA17" s="214"/>
      <c r="BB17" s="214"/>
      <c r="BC17" s="214"/>
      <c r="BD17" s="214"/>
      <c r="BE17" s="215"/>
      <c r="BF17" s="215"/>
      <c r="BG17" s="215"/>
      <c r="BH17" s="215"/>
      <c r="BI17" s="215"/>
      <c r="BJ17" s="215"/>
      <c r="BK17" s="215"/>
      <c r="BL17" s="215"/>
      <c r="BM17" s="215"/>
      <c r="BN17" s="215"/>
      <c r="BO17" s="215"/>
      <c r="BP17" s="215"/>
      <c r="BQ17" s="221">
        <v>11</v>
      </c>
      <c r="BR17" s="222"/>
      <c r="BS17" s="622" t="s">
        <v>559</v>
      </c>
      <c r="BT17" s="623"/>
      <c r="BU17" s="623"/>
      <c r="BV17" s="623"/>
      <c r="BW17" s="623"/>
      <c r="BX17" s="623"/>
      <c r="BY17" s="623"/>
      <c r="BZ17" s="623"/>
      <c r="CA17" s="623"/>
      <c r="CB17" s="623"/>
      <c r="CC17" s="623"/>
      <c r="CD17" s="623"/>
      <c r="CE17" s="623"/>
      <c r="CF17" s="623"/>
      <c r="CG17" s="644"/>
      <c r="CH17" s="619">
        <v>55</v>
      </c>
      <c r="CI17" s="620"/>
      <c r="CJ17" s="620"/>
      <c r="CK17" s="620"/>
      <c r="CL17" s="621"/>
      <c r="CM17" s="619">
        <v>197</v>
      </c>
      <c r="CN17" s="620"/>
      <c r="CO17" s="620"/>
      <c r="CP17" s="620"/>
      <c r="CQ17" s="621"/>
      <c r="CR17" s="619">
        <v>21</v>
      </c>
      <c r="CS17" s="620"/>
      <c r="CT17" s="620"/>
      <c r="CU17" s="620"/>
      <c r="CV17" s="621"/>
      <c r="CW17" s="619">
        <v>0</v>
      </c>
      <c r="CX17" s="620"/>
      <c r="CY17" s="620"/>
      <c r="CZ17" s="620"/>
      <c r="DA17" s="621"/>
      <c r="DB17" s="619" t="s">
        <v>549</v>
      </c>
      <c r="DC17" s="620"/>
      <c r="DD17" s="620"/>
      <c r="DE17" s="620"/>
      <c r="DF17" s="621"/>
      <c r="DG17" s="619" t="s">
        <v>549</v>
      </c>
      <c r="DH17" s="620"/>
      <c r="DI17" s="620"/>
      <c r="DJ17" s="620"/>
      <c r="DK17" s="621"/>
      <c r="DL17" s="619" t="s">
        <v>549</v>
      </c>
      <c r="DM17" s="620"/>
      <c r="DN17" s="620"/>
      <c r="DO17" s="620"/>
      <c r="DP17" s="621"/>
      <c r="DQ17" s="619" t="s">
        <v>549</v>
      </c>
      <c r="DR17" s="620"/>
      <c r="DS17" s="620"/>
      <c r="DT17" s="620"/>
      <c r="DU17" s="621"/>
      <c r="DV17" s="622"/>
      <c r="DW17" s="623"/>
      <c r="DX17" s="623"/>
      <c r="DY17" s="623"/>
      <c r="DZ17" s="624"/>
      <c r="EA17" s="217"/>
    </row>
    <row r="18" spans="1:131" s="218" customFormat="1" ht="26.25" customHeight="1" x14ac:dyDescent="0.15">
      <c r="A18" s="221">
        <v>12</v>
      </c>
      <c r="B18" s="660"/>
      <c r="C18" s="661"/>
      <c r="D18" s="661"/>
      <c r="E18" s="661"/>
      <c r="F18" s="661"/>
      <c r="G18" s="661"/>
      <c r="H18" s="661"/>
      <c r="I18" s="661"/>
      <c r="J18" s="661"/>
      <c r="K18" s="661"/>
      <c r="L18" s="661"/>
      <c r="M18" s="661"/>
      <c r="N18" s="661"/>
      <c r="O18" s="661"/>
      <c r="P18" s="662"/>
      <c r="Q18" s="668"/>
      <c r="R18" s="669"/>
      <c r="S18" s="669"/>
      <c r="T18" s="669"/>
      <c r="U18" s="669"/>
      <c r="V18" s="669"/>
      <c r="W18" s="669"/>
      <c r="X18" s="669"/>
      <c r="Y18" s="669"/>
      <c r="Z18" s="669"/>
      <c r="AA18" s="669"/>
      <c r="AB18" s="669"/>
      <c r="AC18" s="669"/>
      <c r="AD18" s="669"/>
      <c r="AE18" s="670"/>
      <c r="AF18" s="665"/>
      <c r="AG18" s="666"/>
      <c r="AH18" s="666"/>
      <c r="AI18" s="666"/>
      <c r="AJ18" s="667"/>
      <c r="AK18" s="710"/>
      <c r="AL18" s="711"/>
      <c r="AM18" s="711"/>
      <c r="AN18" s="711"/>
      <c r="AO18" s="711"/>
      <c r="AP18" s="711"/>
      <c r="AQ18" s="711"/>
      <c r="AR18" s="711"/>
      <c r="AS18" s="711"/>
      <c r="AT18" s="711"/>
      <c r="AU18" s="712"/>
      <c r="AV18" s="712"/>
      <c r="AW18" s="712"/>
      <c r="AX18" s="712"/>
      <c r="AY18" s="713"/>
      <c r="AZ18" s="214"/>
      <c r="BA18" s="214"/>
      <c r="BB18" s="214"/>
      <c r="BC18" s="214"/>
      <c r="BD18" s="214"/>
      <c r="BE18" s="215"/>
      <c r="BF18" s="215"/>
      <c r="BG18" s="215"/>
      <c r="BH18" s="215"/>
      <c r="BI18" s="215"/>
      <c r="BJ18" s="215"/>
      <c r="BK18" s="215"/>
      <c r="BL18" s="215"/>
      <c r="BM18" s="215"/>
      <c r="BN18" s="215"/>
      <c r="BO18" s="215"/>
      <c r="BP18" s="215"/>
      <c r="BQ18" s="221">
        <v>12</v>
      </c>
      <c r="BR18" s="222"/>
      <c r="BS18" s="622"/>
      <c r="BT18" s="623"/>
      <c r="BU18" s="623"/>
      <c r="BV18" s="623"/>
      <c r="BW18" s="623"/>
      <c r="BX18" s="623"/>
      <c r="BY18" s="623"/>
      <c r="BZ18" s="623"/>
      <c r="CA18" s="623"/>
      <c r="CB18" s="623"/>
      <c r="CC18" s="623"/>
      <c r="CD18" s="623"/>
      <c r="CE18" s="623"/>
      <c r="CF18" s="623"/>
      <c r="CG18" s="644"/>
      <c r="CH18" s="619"/>
      <c r="CI18" s="620"/>
      <c r="CJ18" s="620"/>
      <c r="CK18" s="620"/>
      <c r="CL18" s="621"/>
      <c r="CM18" s="619"/>
      <c r="CN18" s="620"/>
      <c r="CO18" s="620"/>
      <c r="CP18" s="620"/>
      <c r="CQ18" s="621"/>
      <c r="CR18" s="619"/>
      <c r="CS18" s="620"/>
      <c r="CT18" s="620"/>
      <c r="CU18" s="620"/>
      <c r="CV18" s="621"/>
      <c r="CW18" s="619"/>
      <c r="CX18" s="620"/>
      <c r="CY18" s="620"/>
      <c r="CZ18" s="620"/>
      <c r="DA18" s="621"/>
      <c r="DB18" s="619"/>
      <c r="DC18" s="620"/>
      <c r="DD18" s="620"/>
      <c r="DE18" s="620"/>
      <c r="DF18" s="621"/>
      <c r="DG18" s="619"/>
      <c r="DH18" s="620"/>
      <c r="DI18" s="620"/>
      <c r="DJ18" s="620"/>
      <c r="DK18" s="621"/>
      <c r="DL18" s="619"/>
      <c r="DM18" s="620"/>
      <c r="DN18" s="620"/>
      <c r="DO18" s="620"/>
      <c r="DP18" s="621"/>
      <c r="DQ18" s="619"/>
      <c r="DR18" s="620"/>
      <c r="DS18" s="620"/>
      <c r="DT18" s="620"/>
      <c r="DU18" s="621"/>
      <c r="DV18" s="622"/>
      <c r="DW18" s="623"/>
      <c r="DX18" s="623"/>
      <c r="DY18" s="623"/>
      <c r="DZ18" s="624"/>
      <c r="EA18" s="217"/>
    </row>
    <row r="19" spans="1:131" s="218" customFormat="1" ht="26.25" customHeight="1" x14ac:dyDescent="0.15">
      <c r="A19" s="221">
        <v>13</v>
      </c>
      <c r="B19" s="660"/>
      <c r="C19" s="661"/>
      <c r="D19" s="661"/>
      <c r="E19" s="661"/>
      <c r="F19" s="661"/>
      <c r="G19" s="661"/>
      <c r="H19" s="661"/>
      <c r="I19" s="661"/>
      <c r="J19" s="661"/>
      <c r="K19" s="661"/>
      <c r="L19" s="661"/>
      <c r="M19" s="661"/>
      <c r="N19" s="661"/>
      <c r="O19" s="661"/>
      <c r="P19" s="662"/>
      <c r="Q19" s="668"/>
      <c r="R19" s="669"/>
      <c r="S19" s="669"/>
      <c r="T19" s="669"/>
      <c r="U19" s="669"/>
      <c r="V19" s="669"/>
      <c r="W19" s="669"/>
      <c r="X19" s="669"/>
      <c r="Y19" s="669"/>
      <c r="Z19" s="669"/>
      <c r="AA19" s="669"/>
      <c r="AB19" s="669"/>
      <c r="AC19" s="669"/>
      <c r="AD19" s="669"/>
      <c r="AE19" s="670"/>
      <c r="AF19" s="665"/>
      <c r="AG19" s="666"/>
      <c r="AH19" s="666"/>
      <c r="AI19" s="666"/>
      <c r="AJ19" s="667"/>
      <c r="AK19" s="710"/>
      <c r="AL19" s="711"/>
      <c r="AM19" s="711"/>
      <c r="AN19" s="711"/>
      <c r="AO19" s="711"/>
      <c r="AP19" s="711"/>
      <c r="AQ19" s="711"/>
      <c r="AR19" s="711"/>
      <c r="AS19" s="711"/>
      <c r="AT19" s="711"/>
      <c r="AU19" s="712"/>
      <c r="AV19" s="712"/>
      <c r="AW19" s="712"/>
      <c r="AX19" s="712"/>
      <c r="AY19" s="713"/>
      <c r="AZ19" s="214"/>
      <c r="BA19" s="214"/>
      <c r="BB19" s="214"/>
      <c r="BC19" s="214"/>
      <c r="BD19" s="214"/>
      <c r="BE19" s="215"/>
      <c r="BF19" s="215"/>
      <c r="BG19" s="215"/>
      <c r="BH19" s="215"/>
      <c r="BI19" s="215"/>
      <c r="BJ19" s="215"/>
      <c r="BK19" s="215"/>
      <c r="BL19" s="215"/>
      <c r="BM19" s="215"/>
      <c r="BN19" s="215"/>
      <c r="BO19" s="215"/>
      <c r="BP19" s="215"/>
      <c r="BQ19" s="221">
        <v>13</v>
      </c>
      <c r="BR19" s="222"/>
      <c r="BS19" s="622"/>
      <c r="BT19" s="623"/>
      <c r="BU19" s="623"/>
      <c r="BV19" s="623"/>
      <c r="BW19" s="623"/>
      <c r="BX19" s="623"/>
      <c r="BY19" s="623"/>
      <c r="BZ19" s="623"/>
      <c r="CA19" s="623"/>
      <c r="CB19" s="623"/>
      <c r="CC19" s="623"/>
      <c r="CD19" s="623"/>
      <c r="CE19" s="623"/>
      <c r="CF19" s="623"/>
      <c r="CG19" s="644"/>
      <c r="CH19" s="619"/>
      <c r="CI19" s="620"/>
      <c r="CJ19" s="620"/>
      <c r="CK19" s="620"/>
      <c r="CL19" s="621"/>
      <c r="CM19" s="619"/>
      <c r="CN19" s="620"/>
      <c r="CO19" s="620"/>
      <c r="CP19" s="620"/>
      <c r="CQ19" s="621"/>
      <c r="CR19" s="619"/>
      <c r="CS19" s="620"/>
      <c r="CT19" s="620"/>
      <c r="CU19" s="620"/>
      <c r="CV19" s="621"/>
      <c r="CW19" s="619"/>
      <c r="CX19" s="620"/>
      <c r="CY19" s="620"/>
      <c r="CZ19" s="620"/>
      <c r="DA19" s="621"/>
      <c r="DB19" s="619"/>
      <c r="DC19" s="620"/>
      <c r="DD19" s="620"/>
      <c r="DE19" s="620"/>
      <c r="DF19" s="621"/>
      <c r="DG19" s="619"/>
      <c r="DH19" s="620"/>
      <c r="DI19" s="620"/>
      <c r="DJ19" s="620"/>
      <c r="DK19" s="621"/>
      <c r="DL19" s="619"/>
      <c r="DM19" s="620"/>
      <c r="DN19" s="620"/>
      <c r="DO19" s="620"/>
      <c r="DP19" s="621"/>
      <c r="DQ19" s="619"/>
      <c r="DR19" s="620"/>
      <c r="DS19" s="620"/>
      <c r="DT19" s="620"/>
      <c r="DU19" s="621"/>
      <c r="DV19" s="622"/>
      <c r="DW19" s="623"/>
      <c r="DX19" s="623"/>
      <c r="DY19" s="623"/>
      <c r="DZ19" s="624"/>
      <c r="EA19" s="217"/>
    </row>
    <row r="20" spans="1:131" s="218" customFormat="1" ht="26.25" customHeight="1" x14ac:dyDescent="0.15">
      <c r="A20" s="221">
        <v>14</v>
      </c>
      <c r="B20" s="660"/>
      <c r="C20" s="661"/>
      <c r="D20" s="661"/>
      <c r="E20" s="661"/>
      <c r="F20" s="661"/>
      <c r="G20" s="661"/>
      <c r="H20" s="661"/>
      <c r="I20" s="661"/>
      <c r="J20" s="661"/>
      <c r="K20" s="661"/>
      <c r="L20" s="661"/>
      <c r="M20" s="661"/>
      <c r="N20" s="661"/>
      <c r="O20" s="661"/>
      <c r="P20" s="662"/>
      <c r="Q20" s="668"/>
      <c r="R20" s="669"/>
      <c r="S20" s="669"/>
      <c r="T20" s="669"/>
      <c r="U20" s="669"/>
      <c r="V20" s="669"/>
      <c r="W20" s="669"/>
      <c r="X20" s="669"/>
      <c r="Y20" s="669"/>
      <c r="Z20" s="669"/>
      <c r="AA20" s="669"/>
      <c r="AB20" s="669"/>
      <c r="AC20" s="669"/>
      <c r="AD20" s="669"/>
      <c r="AE20" s="670"/>
      <c r="AF20" s="665"/>
      <c r="AG20" s="666"/>
      <c r="AH20" s="666"/>
      <c r="AI20" s="666"/>
      <c r="AJ20" s="667"/>
      <c r="AK20" s="710"/>
      <c r="AL20" s="711"/>
      <c r="AM20" s="711"/>
      <c r="AN20" s="711"/>
      <c r="AO20" s="711"/>
      <c r="AP20" s="711"/>
      <c r="AQ20" s="711"/>
      <c r="AR20" s="711"/>
      <c r="AS20" s="711"/>
      <c r="AT20" s="711"/>
      <c r="AU20" s="712"/>
      <c r="AV20" s="712"/>
      <c r="AW20" s="712"/>
      <c r="AX20" s="712"/>
      <c r="AY20" s="713"/>
      <c r="AZ20" s="214"/>
      <c r="BA20" s="214"/>
      <c r="BB20" s="214"/>
      <c r="BC20" s="214"/>
      <c r="BD20" s="214"/>
      <c r="BE20" s="215"/>
      <c r="BF20" s="215"/>
      <c r="BG20" s="215"/>
      <c r="BH20" s="215"/>
      <c r="BI20" s="215"/>
      <c r="BJ20" s="215"/>
      <c r="BK20" s="215"/>
      <c r="BL20" s="215"/>
      <c r="BM20" s="215"/>
      <c r="BN20" s="215"/>
      <c r="BO20" s="215"/>
      <c r="BP20" s="215"/>
      <c r="BQ20" s="221">
        <v>14</v>
      </c>
      <c r="BR20" s="222"/>
      <c r="BS20" s="622"/>
      <c r="BT20" s="623"/>
      <c r="BU20" s="623"/>
      <c r="BV20" s="623"/>
      <c r="BW20" s="623"/>
      <c r="BX20" s="623"/>
      <c r="BY20" s="623"/>
      <c r="BZ20" s="623"/>
      <c r="CA20" s="623"/>
      <c r="CB20" s="623"/>
      <c r="CC20" s="623"/>
      <c r="CD20" s="623"/>
      <c r="CE20" s="623"/>
      <c r="CF20" s="623"/>
      <c r="CG20" s="644"/>
      <c r="CH20" s="619"/>
      <c r="CI20" s="620"/>
      <c r="CJ20" s="620"/>
      <c r="CK20" s="620"/>
      <c r="CL20" s="621"/>
      <c r="CM20" s="619"/>
      <c r="CN20" s="620"/>
      <c r="CO20" s="620"/>
      <c r="CP20" s="620"/>
      <c r="CQ20" s="621"/>
      <c r="CR20" s="619"/>
      <c r="CS20" s="620"/>
      <c r="CT20" s="620"/>
      <c r="CU20" s="620"/>
      <c r="CV20" s="621"/>
      <c r="CW20" s="619"/>
      <c r="CX20" s="620"/>
      <c r="CY20" s="620"/>
      <c r="CZ20" s="620"/>
      <c r="DA20" s="621"/>
      <c r="DB20" s="619"/>
      <c r="DC20" s="620"/>
      <c r="DD20" s="620"/>
      <c r="DE20" s="620"/>
      <c r="DF20" s="621"/>
      <c r="DG20" s="619"/>
      <c r="DH20" s="620"/>
      <c r="DI20" s="620"/>
      <c r="DJ20" s="620"/>
      <c r="DK20" s="621"/>
      <c r="DL20" s="619"/>
      <c r="DM20" s="620"/>
      <c r="DN20" s="620"/>
      <c r="DO20" s="620"/>
      <c r="DP20" s="621"/>
      <c r="DQ20" s="619"/>
      <c r="DR20" s="620"/>
      <c r="DS20" s="620"/>
      <c r="DT20" s="620"/>
      <c r="DU20" s="621"/>
      <c r="DV20" s="622"/>
      <c r="DW20" s="623"/>
      <c r="DX20" s="623"/>
      <c r="DY20" s="623"/>
      <c r="DZ20" s="624"/>
      <c r="EA20" s="217"/>
    </row>
    <row r="21" spans="1:131" s="218" customFormat="1" ht="26.25" customHeight="1" thickBot="1" x14ac:dyDescent="0.2">
      <c r="A21" s="221">
        <v>15</v>
      </c>
      <c r="B21" s="660"/>
      <c r="C21" s="661"/>
      <c r="D21" s="661"/>
      <c r="E21" s="661"/>
      <c r="F21" s="661"/>
      <c r="G21" s="661"/>
      <c r="H21" s="661"/>
      <c r="I21" s="661"/>
      <c r="J21" s="661"/>
      <c r="K21" s="661"/>
      <c r="L21" s="661"/>
      <c r="M21" s="661"/>
      <c r="N21" s="661"/>
      <c r="O21" s="661"/>
      <c r="P21" s="662"/>
      <c r="Q21" s="668"/>
      <c r="R21" s="669"/>
      <c r="S21" s="669"/>
      <c r="T21" s="669"/>
      <c r="U21" s="669"/>
      <c r="V21" s="669"/>
      <c r="W21" s="669"/>
      <c r="X21" s="669"/>
      <c r="Y21" s="669"/>
      <c r="Z21" s="669"/>
      <c r="AA21" s="669"/>
      <c r="AB21" s="669"/>
      <c r="AC21" s="669"/>
      <c r="AD21" s="669"/>
      <c r="AE21" s="670"/>
      <c r="AF21" s="665"/>
      <c r="AG21" s="666"/>
      <c r="AH21" s="666"/>
      <c r="AI21" s="666"/>
      <c r="AJ21" s="667"/>
      <c r="AK21" s="710"/>
      <c r="AL21" s="711"/>
      <c r="AM21" s="711"/>
      <c r="AN21" s="711"/>
      <c r="AO21" s="711"/>
      <c r="AP21" s="711"/>
      <c r="AQ21" s="711"/>
      <c r="AR21" s="711"/>
      <c r="AS21" s="711"/>
      <c r="AT21" s="711"/>
      <c r="AU21" s="712"/>
      <c r="AV21" s="712"/>
      <c r="AW21" s="712"/>
      <c r="AX21" s="712"/>
      <c r="AY21" s="713"/>
      <c r="AZ21" s="214"/>
      <c r="BA21" s="214"/>
      <c r="BB21" s="214"/>
      <c r="BC21" s="214"/>
      <c r="BD21" s="214"/>
      <c r="BE21" s="215"/>
      <c r="BF21" s="215"/>
      <c r="BG21" s="215"/>
      <c r="BH21" s="215"/>
      <c r="BI21" s="215"/>
      <c r="BJ21" s="215"/>
      <c r="BK21" s="215"/>
      <c r="BL21" s="215"/>
      <c r="BM21" s="215"/>
      <c r="BN21" s="215"/>
      <c r="BO21" s="215"/>
      <c r="BP21" s="215"/>
      <c r="BQ21" s="221">
        <v>15</v>
      </c>
      <c r="BR21" s="222"/>
      <c r="BS21" s="622"/>
      <c r="BT21" s="623"/>
      <c r="BU21" s="623"/>
      <c r="BV21" s="623"/>
      <c r="BW21" s="623"/>
      <c r="BX21" s="623"/>
      <c r="BY21" s="623"/>
      <c r="BZ21" s="623"/>
      <c r="CA21" s="623"/>
      <c r="CB21" s="623"/>
      <c r="CC21" s="623"/>
      <c r="CD21" s="623"/>
      <c r="CE21" s="623"/>
      <c r="CF21" s="623"/>
      <c r="CG21" s="644"/>
      <c r="CH21" s="619"/>
      <c r="CI21" s="620"/>
      <c r="CJ21" s="620"/>
      <c r="CK21" s="620"/>
      <c r="CL21" s="621"/>
      <c r="CM21" s="619"/>
      <c r="CN21" s="620"/>
      <c r="CO21" s="620"/>
      <c r="CP21" s="620"/>
      <c r="CQ21" s="621"/>
      <c r="CR21" s="619"/>
      <c r="CS21" s="620"/>
      <c r="CT21" s="620"/>
      <c r="CU21" s="620"/>
      <c r="CV21" s="621"/>
      <c r="CW21" s="619"/>
      <c r="CX21" s="620"/>
      <c r="CY21" s="620"/>
      <c r="CZ21" s="620"/>
      <c r="DA21" s="621"/>
      <c r="DB21" s="619"/>
      <c r="DC21" s="620"/>
      <c r="DD21" s="620"/>
      <c r="DE21" s="620"/>
      <c r="DF21" s="621"/>
      <c r="DG21" s="619"/>
      <c r="DH21" s="620"/>
      <c r="DI21" s="620"/>
      <c r="DJ21" s="620"/>
      <c r="DK21" s="621"/>
      <c r="DL21" s="619"/>
      <c r="DM21" s="620"/>
      <c r="DN21" s="620"/>
      <c r="DO21" s="620"/>
      <c r="DP21" s="621"/>
      <c r="DQ21" s="619"/>
      <c r="DR21" s="620"/>
      <c r="DS21" s="620"/>
      <c r="DT21" s="620"/>
      <c r="DU21" s="621"/>
      <c r="DV21" s="622"/>
      <c r="DW21" s="623"/>
      <c r="DX21" s="623"/>
      <c r="DY21" s="623"/>
      <c r="DZ21" s="624"/>
      <c r="EA21" s="217"/>
    </row>
    <row r="22" spans="1:131" s="218" customFormat="1" ht="26.25" customHeight="1" x14ac:dyDescent="0.15">
      <c r="A22" s="221">
        <v>16</v>
      </c>
      <c r="B22" s="660"/>
      <c r="C22" s="661"/>
      <c r="D22" s="661"/>
      <c r="E22" s="661"/>
      <c r="F22" s="661"/>
      <c r="G22" s="661"/>
      <c r="H22" s="661"/>
      <c r="I22" s="661"/>
      <c r="J22" s="661"/>
      <c r="K22" s="661"/>
      <c r="L22" s="661"/>
      <c r="M22" s="661"/>
      <c r="N22" s="661"/>
      <c r="O22" s="661"/>
      <c r="P22" s="662"/>
      <c r="Q22" s="703"/>
      <c r="R22" s="704"/>
      <c r="S22" s="704"/>
      <c r="T22" s="704"/>
      <c r="U22" s="704"/>
      <c r="V22" s="704"/>
      <c r="W22" s="704"/>
      <c r="X22" s="704"/>
      <c r="Y22" s="704"/>
      <c r="Z22" s="704"/>
      <c r="AA22" s="704"/>
      <c r="AB22" s="704"/>
      <c r="AC22" s="704"/>
      <c r="AD22" s="704"/>
      <c r="AE22" s="705"/>
      <c r="AF22" s="665"/>
      <c r="AG22" s="666"/>
      <c r="AH22" s="666"/>
      <c r="AI22" s="666"/>
      <c r="AJ22" s="667"/>
      <c r="AK22" s="706"/>
      <c r="AL22" s="707"/>
      <c r="AM22" s="707"/>
      <c r="AN22" s="707"/>
      <c r="AO22" s="707"/>
      <c r="AP22" s="707"/>
      <c r="AQ22" s="707"/>
      <c r="AR22" s="707"/>
      <c r="AS22" s="707"/>
      <c r="AT22" s="707"/>
      <c r="AU22" s="708"/>
      <c r="AV22" s="708"/>
      <c r="AW22" s="708"/>
      <c r="AX22" s="708"/>
      <c r="AY22" s="709"/>
      <c r="AZ22" s="658" t="s">
        <v>374</v>
      </c>
      <c r="BA22" s="658"/>
      <c r="BB22" s="658"/>
      <c r="BC22" s="658"/>
      <c r="BD22" s="659"/>
      <c r="BE22" s="215"/>
      <c r="BF22" s="215"/>
      <c r="BG22" s="215"/>
      <c r="BH22" s="215"/>
      <c r="BI22" s="215"/>
      <c r="BJ22" s="215"/>
      <c r="BK22" s="215"/>
      <c r="BL22" s="215"/>
      <c r="BM22" s="215"/>
      <c r="BN22" s="215"/>
      <c r="BO22" s="215"/>
      <c r="BP22" s="215"/>
      <c r="BQ22" s="221">
        <v>16</v>
      </c>
      <c r="BR22" s="222"/>
      <c r="BS22" s="622"/>
      <c r="BT22" s="623"/>
      <c r="BU22" s="623"/>
      <c r="BV22" s="623"/>
      <c r="BW22" s="623"/>
      <c r="BX22" s="623"/>
      <c r="BY22" s="623"/>
      <c r="BZ22" s="623"/>
      <c r="CA22" s="623"/>
      <c r="CB22" s="623"/>
      <c r="CC22" s="623"/>
      <c r="CD22" s="623"/>
      <c r="CE22" s="623"/>
      <c r="CF22" s="623"/>
      <c r="CG22" s="644"/>
      <c r="CH22" s="619"/>
      <c r="CI22" s="620"/>
      <c r="CJ22" s="620"/>
      <c r="CK22" s="620"/>
      <c r="CL22" s="621"/>
      <c r="CM22" s="619"/>
      <c r="CN22" s="620"/>
      <c r="CO22" s="620"/>
      <c r="CP22" s="620"/>
      <c r="CQ22" s="621"/>
      <c r="CR22" s="619"/>
      <c r="CS22" s="620"/>
      <c r="CT22" s="620"/>
      <c r="CU22" s="620"/>
      <c r="CV22" s="621"/>
      <c r="CW22" s="619"/>
      <c r="CX22" s="620"/>
      <c r="CY22" s="620"/>
      <c r="CZ22" s="620"/>
      <c r="DA22" s="621"/>
      <c r="DB22" s="619"/>
      <c r="DC22" s="620"/>
      <c r="DD22" s="620"/>
      <c r="DE22" s="620"/>
      <c r="DF22" s="621"/>
      <c r="DG22" s="619"/>
      <c r="DH22" s="620"/>
      <c r="DI22" s="620"/>
      <c r="DJ22" s="620"/>
      <c r="DK22" s="621"/>
      <c r="DL22" s="619"/>
      <c r="DM22" s="620"/>
      <c r="DN22" s="620"/>
      <c r="DO22" s="620"/>
      <c r="DP22" s="621"/>
      <c r="DQ22" s="619"/>
      <c r="DR22" s="620"/>
      <c r="DS22" s="620"/>
      <c r="DT22" s="620"/>
      <c r="DU22" s="621"/>
      <c r="DV22" s="622"/>
      <c r="DW22" s="623"/>
      <c r="DX22" s="623"/>
      <c r="DY22" s="623"/>
      <c r="DZ22" s="624"/>
      <c r="EA22" s="217"/>
    </row>
    <row r="23" spans="1:131" s="218" customFormat="1" ht="26.25" customHeight="1" thickBot="1" x14ac:dyDescent="0.2">
      <c r="A23" s="223" t="s">
        <v>375</v>
      </c>
      <c r="B23" s="567" t="s">
        <v>376</v>
      </c>
      <c r="C23" s="568"/>
      <c r="D23" s="568"/>
      <c r="E23" s="568"/>
      <c r="F23" s="568"/>
      <c r="G23" s="568"/>
      <c r="H23" s="568"/>
      <c r="I23" s="568"/>
      <c r="J23" s="568"/>
      <c r="K23" s="568"/>
      <c r="L23" s="568"/>
      <c r="M23" s="568"/>
      <c r="N23" s="568"/>
      <c r="O23" s="568"/>
      <c r="P23" s="578"/>
      <c r="Q23" s="697"/>
      <c r="R23" s="691"/>
      <c r="S23" s="691"/>
      <c r="T23" s="691"/>
      <c r="U23" s="691"/>
      <c r="V23" s="691"/>
      <c r="W23" s="691"/>
      <c r="X23" s="691"/>
      <c r="Y23" s="691"/>
      <c r="Z23" s="691"/>
      <c r="AA23" s="691"/>
      <c r="AB23" s="691"/>
      <c r="AC23" s="691"/>
      <c r="AD23" s="691"/>
      <c r="AE23" s="698"/>
      <c r="AF23" s="699">
        <v>1949</v>
      </c>
      <c r="AG23" s="691"/>
      <c r="AH23" s="691"/>
      <c r="AI23" s="691"/>
      <c r="AJ23" s="700"/>
      <c r="AK23" s="701"/>
      <c r="AL23" s="702"/>
      <c r="AM23" s="702"/>
      <c r="AN23" s="702"/>
      <c r="AO23" s="702"/>
      <c r="AP23" s="691"/>
      <c r="AQ23" s="691"/>
      <c r="AR23" s="691"/>
      <c r="AS23" s="691"/>
      <c r="AT23" s="691"/>
      <c r="AU23" s="692"/>
      <c r="AV23" s="692"/>
      <c r="AW23" s="692"/>
      <c r="AX23" s="692"/>
      <c r="AY23" s="693"/>
      <c r="AZ23" s="694" t="s">
        <v>122</v>
      </c>
      <c r="BA23" s="695"/>
      <c r="BB23" s="695"/>
      <c r="BC23" s="695"/>
      <c r="BD23" s="696"/>
      <c r="BE23" s="215"/>
      <c r="BF23" s="215"/>
      <c r="BG23" s="215"/>
      <c r="BH23" s="215"/>
      <c r="BI23" s="215"/>
      <c r="BJ23" s="215"/>
      <c r="BK23" s="215"/>
      <c r="BL23" s="215"/>
      <c r="BM23" s="215"/>
      <c r="BN23" s="215"/>
      <c r="BO23" s="215"/>
      <c r="BP23" s="215"/>
      <c r="BQ23" s="221">
        <v>17</v>
      </c>
      <c r="BR23" s="222"/>
      <c r="BS23" s="622"/>
      <c r="BT23" s="623"/>
      <c r="BU23" s="623"/>
      <c r="BV23" s="623"/>
      <c r="BW23" s="623"/>
      <c r="BX23" s="623"/>
      <c r="BY23" s="623"/>
      <c r="BZ23" s="623"/>
      <c r="CA23" s="623"/>
      <c r="CB23" s="623"/>
      <c r="CC23" s="623"/>
      <c r="CD23" s="623"/>
      <c r="CE23" s="623"/>
      <c r="CF23" s="623"/>
      <c r="CG23" s="644"/>
      <c r="CH23" s="619"/>
      <c r="CI23" s="620"/>
      <c r="CJ23" s="620"/>
      <c r="CK23" s="620"/>
      <c r="CL23" s="621"/>
      <c r="CM23" s="619"/>
      <c r="CN23" s="620"/>
      <c r="CO23" s="620"/>
      <c r="CP23" s="620"/>
      <c r="CQ23" s="621"/>
      <c r="CR23" s="619"/>
      <c r="CS23" s="620"/>
      <c r="CT23" s="620"/>
      <c r="CU23" s="620"/>
      <c r="CV23" s="621"/>
      <c r="CW23" s="619"/>
      <c r="CX23" s="620"/>
      <c r="CY23" s="620"/>
      <c r="CZ23" s="620"/>
      <c r="DA23" s="621"/>
      <c r="DB23" s="619"/>
      <c r="DC23" s="620"/>
      <c r="DD23" s="620"/>
      <c r="DE23" s="620"/>
      <c r="DF23" s="621"/>
      <c r="DG23" s="619"/>
      <c r="DH23" s="620"/>
      <c r="DI23" s="620"/>
      <c r="DJ23" s="620"/>
      <c r="DK23" s="621"/>
      <c r="DL23" s="619"/>
      <c r="DM23" s="620"/>
      <c r="DN23" s="620"/>
      <c r="DO23" s="620"/>
      <c r="DP23" s="621"/>
      <c r="DQ23" s="619"/>
      <c r="DR23" s="620"/>
      <c r="DS23" s="620"/>
      <c r="DT23" s="620"/>
      <c r="DU23" s="621"/>
      <c r="DV23" s="622"/>
      <c r="DW23" s="623"/>
      <c r="DX23" s="623"/>
      <c r="DY23" s="623"/>
      <c r="DZ23" s="624"/>
      <c r="EA23" s="217"/>
    </row>
    <row r="24" spans="1:131" s="218" customFormat="1" ht="26.25" customHeight="1" x14ac:dyDescent="0.15">
      <c r="A24" s="690" t="s">
        <v>377</v>
      </c>
      <c r="B24" s="690"/>
      <c r="C24" s="690"/>
      <c r="D24" s="690"/>
      <c r="E24" s="690"/>
      <c r="F24" s="690"/>
      <c r="G24" s="690"/>
      <c r="H24" s="690"/>
      <c r="I24" s="690"/>
      <c r="J24" s="690"/>
      <c r="K24" s="690"/>
      <c r="L24" s="690"/>
      <c r="M24" s="690"/>
      <c r="N24" s="690"/>
      <c r="O24" s="690"/>
      <c r="P24" s="690"/>
      <c r="Q24" s="690"/>
      <c r="R24" s="690"/>
      <c r="S24" s="690"/>
      <c r="T24" s="690"/>
      <c r="U24" s="690"/>
      <c r="V24" s="690"/>
      <c r="W24" s="690"/>
      <c r="X24" s="690"/>
      <c r="Y24" s="690"/>
      <c r="Z24" s="690"/>
      <c r="AA24" s="690"/>
      <c r="AB24" s="690"/>
      <c r="AC24" s="690"/>
      <c r="AD24" s="690"/>
      <c r="AE24" s="690"/>
      <c r="AF24" s="690"/>
      <c r="AG24" s="690"/>
      <c r="AH24" s="690"/>
      <c r="AI24" s="690"/>
      <c r="AJ24" s="690"/>
      <c r="AK24" s="690"/>
      <c r="AL24" s="690"/>
      <c r="AM24" s="690"/>
      <c r="AN24" s="690"/>
      <c r="AO24" s="690"/>
      <c r="AP24" s="690"/>
      <c r="AQ24" s="690"/>
      <c r="AR24" s="690"/>
      <c r="AS24" s="690"/>
      <c r="AT24" s="690"/>
      <c r="AU24" s="690"/>
      <c r="AV24" s="690"/>
      <c r="AW24" s="690"/>
      <c r="AX24" s="690"/>
      <c r="AY24" s="690"/>
      <c r="AZ24" s="214"/>
      <c r="BA24" s="214"/>
      <c r="BB24" s="214"/>
      <c r="BC24" s="214"/>
      <c r="BD24" s="214"/>
      <c r="BE24" s="215"/>
      <c r="BF24" s="215"/>
      <c r="BG24" s="215"/>
      <c r="BH24" s="215"/>
      <c r="BI24" s="215"/>
      <c r="BJ24" s="215"/>
      <c r="BK24" s="215"/>
      <c r="BL24" s="215"/>
      <c r="BM24" s="215"/>
      <c r="BN24" s="215"/>
      <c r="BO24" s="215"/>
      <c r="BP24" s="215"/>
      <c r="BQ24" s="221">
        <v>18</v>
      </c>
      <c r="BR24" s="222"/>
      <c r="BS24" s="622"/>
      <c r="BT24" s="623"/>
      <c r="BU24" s="623"/>
      <c r="BV24" s="623"/>
      <c r="BW24" s="623"/>
      <c r="BX24" s="623"/>
      <c r="BY24" s="623"/>
      <c r="BZ24" s="623"/>
      <c r="CA24" s="623"/>
      <c r="CB24" s="623"/>
      <c r="CC24" s="623"/>
      <c r="CD24" s="623"/>
      <c r="CE24" s="623"/>
      <c r="CF24" s="623"/>
      <c r="CG24" s="644"/>
      <c r="CH24" s="619"/>
      <c r="CI24" s="620"/>
      <c r="CJ24" s="620"/>
      <c r="CK24" s="620"/>
      <c r="CL24" s="621"/>
      <c r="CM24" s="619"/>
      <c r="CN24" s="620"/>
      <c r="CO24" s="620"/>
      <c r="CP24" s="620"/>
      <c r="CQ24" s="621"/>
      <c r="CR24" s="619"/>
      <c r="CS24" s="620"/>
      <c r="CT24" s="620"/>
      <c r="CU24" s="620"/>
      <c r="CV24" s="621"/>
      <c r="CW24" s="619"/>
      <c r="CX24" s="620"/>
      <c r="CY24" s="620"/>
      <c r="CZ24" s="620"/>
      <c r="DA24" s="621"/>
      <c r="DB24" s="619"/>
      <c r="DC24" s="620"/>
      <c r="DD24" s="620"/>
      <c r="DE24" s="620"/>
      <c r="DF24" s="621"/>
      <c r="DG24" s="619"/>
      <c r="DH24" s="620"/>
      <c r="DI24" s="620"/>
      <c r="DJ24" s="620"/>
      <c r="DK24" s="621"/>
      <c r="DL24" s="619"/>
      <c r="DM24" s="620"/>
      <c r="DN24" s="620"/>
      <c r="DO24" s="620"/>
      <c r="DP24" s="621"/>
      <c r="DQ24" s="619"/>
      <c r="DR24" s="620"/>
      <c r="DS24" s="620"/>
      <c r="DT24" s="620"/>
      <c r="DU24" s="621"/>
      <c r="DV24" s="622"/>
      <c r="DW24" s="623"/>
      <c r="DX24" s="623"/>
      <c r="DY24" s="623"/>
      <c r="DZ24" s="624"/>
      <c r="EA24" s="217"/>
    </row>
    <row r="25" spans="1:131" ht="26.25" customHeight="1" thickBot="1" x14ac:dyDescent="0.2">
      <c r="A25" s="689" t="s">
        <v>378</v>
      </c>
      <c r="B25" s="689"/>
      <c r="C25" s="689"/>
      <c r="D25" s="689"/>
      <c r="E25" s="689"/>
      <c r="F25" s="689"/>
      <c r="G25" s="689"/>
      <c r="H25" s="689"/>
      <c r="I25" s="689"/>
      <c r="J25" s="689"/>
      <c r="K25" s="689"/>
      <c r="L25" s="689"/>
      <c r="M25" s="689"/>
      <c r="N25" s="689"/>
      <c r="O25" s="689"/>
      <c r="P25" s="689"/>
      <c r="Q25" s="689"/>
      <c r="R25" s="689"/>
      <c r="S25" s="689"/>
      <c r="T25" s="689"/>
      <c r="U25" s="689"/>
      <c r="V25" s="689"/>
      <c r="W25" s="689"/>
      <c r="X25" s="689"/>
      <c r="Y25" s="689"/>
      <c r="Z25" s="689"/>
      <c r="AA25" s="689"/>
      <c r="AB25" s="689"/>
      <c r="AC25" s="689"/>
      <c r="AD25" s="689"/>
      <c r="AE25" s="689"/>
      <c r="AF25" s="689"/>
      <c r="AG25" s="689"/>
      <c r="AH25" s="689"/>
      <c r="AI25" s="689"/>
      <c r="AJ25" s="689"/>
      <c r="AK25" s="689"/>
      <c r="AL25" s="689"/>
      <c r="AM25" s="689"/>
      <c r="AN25" s="689"/>
      <c r="AO25" s="689"/>
      <c r="AP25" s="689"/>
      <c r="AQ25" s="689"/>
      <c r="AR25" s="689"/>
      <c r="AS25" s="689"/>
      <c r="AT25" s="689"/>
      <c r="AU25" s="689"/>
      <c r="AV25" s="689"/>
      <c r="AW25" s="689"/>
      <c r="AX25" s="689"/>
      <c r="AY25" s="689"/>
      <c r="AZ25" s="689"/>
      <c r="BA25" s="689"/>
      <c r="BB25" s="689"/>
      <c r="BC25" s="689"/>
      <c r="BD25" s="689"/>
      <c r="BE25" s="689"/>
      <c r="BF25" s="689"/>
      <c r="BG25" s="689"/>
      <c r="BH25" s="689"/>
      <c r="BI25" s="689"/>
      <c r="BJ25" s="214"/>
      <c r="BK25" s="214"/>
      <c r="BL25" s="214"/>
      <c r="BM25" s="214"/>
      <c r="BN25" s="214"/>
      <c r="BO25" s="224"/>
      <c r="BP25" s="224"/>
      <c r="BQ25" s="221">
        <v>19</v>
      </c>
      <c r="BR25" s="222"/>
      <c r="BS25" s="622"/>
      <c r="BT25" s="623"/>
      <c r="BU25" s="623"/>
      <c r="BV25" s="623"/>
      <c r="BW25" s="623"/>
      <c r="BX25" s="623"/>
      <c r="BY25" s="623"/>
      <c r="BZ25" s="623"/>
      <c r="CA25" s="623"/>
      <c r="CB25" s="623"/>
      <c r="CC25" s="623"/>
      <c r="CD25" s="623"/>
      <c r="CE25" s="623"/>
      <c r="CF25" s="623"/>
      <c r="CG25" s="644"/>
      <c r="CH25" s="619"/>
      <c r="CI25" s="620"/>
      <c r="CJ25" s="620"/>
      <c r="CK25" s="620"/>
      <c r="CL25" s="621"/>
      <c r="CM25" s="619"/>
      <c r="CN25" s="620"/>
      <c r="CO25" s="620"/>
      <c r="CP25" s="620"/>
      <c r="CQ25" s="621"/>
      <c r="CR25" s="619"/>
      <c r="CS25" s="620"/>
      <c r="CT25" s="620"/>
      <c r="CU25" s="620"/>
      <c r="CV25" s="621"/>
      <c r="CW25" s="619"/>
      <c r="CX25" s="620"/>
      <c r="CY25" s="620"/>
      <c r="CZ25" s="620"/>
      <c r="DA25" s="621"/>
      <c r="DB25" s="619"/>
      <c r="DC25" s="620"/>
      <c r="DD25" s="620"/>
      <c r="DE25" s="620"/>
      <c r="DF25" s="621"/>
      <c r="DG25" s="619"/>
      <c r="DH25" s="620"/>
      <c r="DI25" s="620"/>
      <c r="DJ25" s="620"/>
      <c r="DK25" s="621"/>
      <c r="DL25" s="619"/>
      <c r="DM25" s="620"/>
      <c r="DN25" s="620"/>
      <c r="DO25" s="620"/>
      <c r="DP25" s="621"/>
      <c r="DQ25" s="619"/>
      <c r="DR25" s="620"/>
      <c r="DS25" s="620"/>
      <c r="DT25" s="620"/>
      <c r="DU25" s="621"/>
      <c r="DV25" s="622"/>
      <c r="DW25" s="623"/>
      <c r="DX25" s="623"/>
      <c r="DY25" s="623"/>
      <c r="DZ25" s="624"/>
      <c r="EA25" s="212"/>
    </row>
    <row r="26" spans="1:131" ht="26.25" customHeight="1" x14ac:dyDescent="0.15">
      <c r="A26" s="625" t="s">
        <v>356</v>
      </c>
      <c r="B26" s="626"/>
      <c r="C26" s="626"/>
      <c r="D26" s="626"/>
      <c r="E26" s="626"/>
      <c r="F26" s="626"/>
      <c r="G26" s="626"/>
      <c r="H26" s="626"/>
      <c r="I26" s="626"/>
      <c r="J26" s="626"/>
      <c r="K26" s="626"/>
      <c r="L26" s="626"/>
      <c r="M26" s="626"/>
      <c r="N26" s="626"/>
      <c r="O26" s="626"/>
      <c r="P26" s="627"/>
      <c r="Q26" s="631" t="s">
        <v>379</v>
      </c>
      <c r="R26" s="632"/>
      <c r="S26" s="632"/>
      <c r="T26" s="632"/>
      <c r="U26" s="633"/>
      <c r="V26" s="631" t="s">
        <v>380</v>
      </c>
      <c r="W26" s="632"/>
      <c r="X26" s="632"/>
      <c r="Y26" s="632"/>
      <c r="Z26" s="633"/>
      <c r="AA26" s="631" t="s">
        <v>381</v>
      </c>
      <c r="AB26" s="632"/>
      <c r="AC26" s="632"/>
      <c r="AD26" s="632"/>
      <c r="AE26" s="632"/>
      <c r="AF26" s="685" t="s">
        <v>382</v>
      </c>
      <c r="AG26" s="638"/>
      <c r="AH26" s="638"/>
      <c r="AI26" s="638"/>
      <c r="AJ26" s="686"/>
      <c r="AK26" s="632" t="s">
        <v>383</v>
      </c>
      <c r="AL26" s="632"/>
      <c r="AM26" s="632"/>
      <c r="AN26" s="632"/>
      <c r="AO26" s="633"/>
      <c r="AP26" s="631" t="s">
        <v>384</v>
      </c>
      <c r="AQ26" s="632"/>
      <c r="AR26" s="632"/>
      <c r="AS26" s="632"/>
      <c r="AT26" s="633"/>
      <c r="AU26" s="631" t="s">
        <v>385</v>
      </c>
      <c r="AV26" s="632"/>
      <c r="AW26" s="632"/>
      <c r="AX26" s="632"/>
      <c r="AY26" s="633"/>
      <c r="AZ26" s="631" t="s">
        <v>386</v>
      </c>
      <c r="BA26" s="632"/>
      <c r="BB26" s="632"/>
      <c r="BC26" s="632"/>
      <c r="BD26" s="633"/>
      <c r="BE26" s="631" t="s">
        <v>363</v>
      </c>
      <c r="BF26" s="632"/>
      <c r="BG26" s="632"/>
      <c r="BH26" s="632"/>
      <c r="BI26" s="645"/>
      <c r="BJ26" s="214"/>
      <c r="BK26" s="214"/>
      <c r="BL26" s="214"/>
      <c r="BM26" s="214"/>
      <c r="BN26" s="214"/>
      <c r="BO26" s="224"/>
      <c r="BP26" s="224"/>
      <c r="BQ26" s="221">
        <v>20</v>
      </c>
      <c r="BR26" s="222"/>
      <c r="BS26" s="622"/>
      <c r="BT26" s="623"/>
      <c r="BU26" s="623"/>
      <c r="BV26" s="623"/>
      <c r="BW26" s="623"/>
      <c r="BX26" s="623"/>
      <c r="BY26" s="623"/>
      <c r="BZ26" s="623"/>
      <c r="CA26" s="623"/>
      <c r="CB26" s="623"/>
      <c r="CC26" s="623"/>
      <c r="CD26" s="623"/>
      <c r="CE26" s="623"/>
      <c r="CF26" s="623"/>
      <c r="CG26" s="644"/>
      <c r="CH26" s="619"/>
      <c r="CI26" s="620"/>
      <c r="CJ26" s="620"/>
      <c r="CK26" s="620"/>
      <c r="CL26" s="621"/>
      <c r="CM26" s="619"/>
      <c r="CN26" s="620"/>
      <c r="CO26" s="620"/>
      <c r="CP26" s="620"/>
      <c r="CQ26" s="621"/>
      <c r="CR26" s="619"/>
      <c r="CS26" s="620"/>
      <c r="CT26" s="620"/>
      <c r="CU26" s="620"/>
      <c r="CV26" s="621"/>
      <c r="CW26" s="619"/>
      <c r="CX26" s="620"/>
      <c r="CY26" s="620"/>
      <c r="CZ26" s="620"/>
      <c r="DA26" s="621"/>
      <c r="DB26" s="619"/>
      <c r="DC26" s="620"/>
      <c r="DD26" s="620"/>
      <c r="DE26" s="620"/>
      <c r="DF26" s="621"/>
      <c r="DG26" s="619"/>
      <c r="DH26" s="620"/>
      <c r="DI26" s="620"/>
      <c r="DJ26" s="620"/>
      <c r="DK26" s="621"/>
      <c r="DL26" s="619"/>
      <c r="DM26" s="620"/>
      <c r="DN26" s="620"/>
      <c r="DO26" s="620"/>
      <c r="DP26" s="621"/>
      <c r="DQ26" s="619"/>
      <c r="DR26" s="620"/>
      <c r="DS26" s="620"/>
      <c r="DT26" s="620"/>
      <c r="DU26" s="621"/>
      <c r="DV26" s="622"/>
      <c r="DW26" s="623"/>
      <c r="DX26" s="623"/>
      <c r="DY26" s="623"/>
      <c r="DZ26" s="624"/>
      <c r="EA26" s="212"/>
    </row>
    <row r="27" spans="1:131" ht="26.25" customHeight="1" thickBot="1" x14ac:dyDescent="0.2">
      <c r="A27" s="628"/>
      <c r="B27" s="629"/>
      <c r="C27" s="629"/>
      <c r="D27" s="629"/>
      <c r="E27" s="629"/>
      <c r="F27" s="629"/>
      <c r="G27" s="629"/>
      <c r="H27" s="629"/>
      <c r="I27" s="629"/>
      <c r="J27" s="629"/>
      <c r="K27" s="629"/>
      <c r="L27" s="629"/>
      <c r="M27" s="629"/>
      <c r="N27" s="629"/>
      <c r="O27" s="629"/>
      <c r="P27" s="630"/>
      <c r="Q27" s="634"/>
      <c r="R27" s="635"/>
      <c r="S27" s="635"/>
      <c r="T27" s="635"/>
      <c r="U27" s="636"/>
      <c r="V27" s="634"/>
      <c r="W27" s="635"/>
      <c r="X27" s="635"/>
      <c r="Y27" s="635"/>
      <c r="Z27" s="636"/>
      <c r="AA27" s="634"/>
      <c r="AB27" s="635"/>
      <c r="AC27" s="635"/>
      <c r="AD27" s="635"/>
      <c r="AE27" s="635"/>
      <c r="AF27" s="687"/>
      <c r="AG27" s="641"/>
      <c r="AH27" s="641"/>
      <c r="AI27" s="641"/>
      <c r="AJ27" s="688"/>
      <c r="AK27" s="635"/>
      <c r="AL27" s="635"/>
      <c r="AM27" s="635"/>
      <c r="AN27" s="635"/>
      <c r="AO27" s="636"/>
      <c r="AP27" s="634"/>
      <c r="AQ27" s="635"/>
      <c r="AR27" s="635"/>
      <c r="AS27" s="635"/>
      <c r="AT27" s="636"/>
      <c r="AU27" s="634"/>
      <c r="AV27" s="635"/>
      <c r="AW27" s="635"/>
      <c r="AX27" s="635"/>
      <c r="AY27" s="636"/>
      <c r="AZ27" s="634"/>
      <c r="BA27" s="635"/>
      <c r="BB27" s="635"/>
      <c r="BC27" s="635"/>
      <c r="BD27" s="636"/>
      <c r="BE27" s="634"/>
      <c r="BF27" s="635"/>
      <c r="BG27" s="635"/>
      <c r="BH27" s="635"/>
      <c r="BI27" s="646"/>
      <c r="BJ27" s="214"/>
      <c r="BK27" s="214"/>
      <c r="BL27" s="214"/>
      <c r="BM27" s="214"/>
      <c r="BN27" s="214"/>
      <c r="BO27" s="224"/>
      <c r="BP27" s="224"/>
      <c r="BQ27" s="221">
        <v>21</v>
      </c>
      <c r="BR27" s="222"/>
      <c r="BS27" s="622"/>
      <c r="BT27" s="623"/>
      <c r="BU27" s="623"/>
      <c r="BV27" s="623"/>
      <c r="BW27" s="623"/>
      <c r="BX27" s="623"/>
      <c r="BY27" s="623"/>
      <c r="BZ27" s="623"/>
      <c r="CA27" s="623"/>
      <c r="CB27" s="623"/>
      <c r="CC27" s="623"/>
      <c r="CD27" s="623"/>
      <c r="CE27" s="623"/>
      <c r="CF27" s="623"/>
      <c r="CG27" s="644"/>
      <c r="CH27" s="619"/>
      <c r="CI27" s="620"/>
      <c r="CJ27" s="620"/>
      <c r="CK27" s="620"/>
      <c r="CL27" s="621"/>
      <c r="CM27" s="619"/>
      <c r="CN27" s="620"/>
      <c r="CO27" s="620"/>
      <c r="CP27" s="620"/>
      <c r="CQ27" s="621"/>
      <c r="CR27" s="619"/>
      <c r="CS27" s="620"/>
      <c r="CT27" s="620"/>
      <c r="CU27" s="620"/>
      <c r="CV27" s="621"/>
      <c r="CW27" s="619"/>
      <c r="CX27" s="620"/>
      <c r="CY27" s="620"/>
      <c r="CZ27" s="620"/>
      <c r="DA27" s="621"/>
      <c r="DB27" s="619"/>
      <c r="DC27" s="620"/>
      <c r="DD27" s="620"/>
      <c r="DE27" s="620"/>
      <c r="DF27" s="621"/>
      <c r="DG27" s="619"/>
      <c r="DH27" s="620"/>
      <c r="DI27" s="620"/>
      <c r="DJ27" s="620"/>
      <c r="DK27" s="621"/>
      <c r="DL27" s="619"/>
      <c r="DM27" s="620"/>
      <c r="DN27" s="620"/>
      <c r="DO27" s="620"/>
      <c r="DP27" s="621"/>
      <c r="DQ27" s="619"/>
      <c r="DR27" s="620"/>
      <c r="DS27" s="620"/>
      <c r="DT27" s="620"/>
      <c r="DU27" s="621"/>
      <c r="DV27" s="622"/>
      <c r="DW27" s="623"/>
      <c r="DX27" s="623"/>
      <c r="DY27" s="623"/>
      <c r="DZ27" s="624"/>
      <c r="EA27" s="212"/>
    </row>
    <row r="28" spans="1:131" ht="26.25" customHeight="1" thickTop="1" x14ac:dyDescent="0.15">
      <c r="A28" s="225">
        <v>1</v>
      </c>
      <c r="B28" s="677" t="s">
        <v>387</v>
      </c>
      <c r="C28" s="678"/>
      <c r="D28" s="678"/>
      <c r="E28" s="678"/>
      <c r="F28" s="678"/>
      <c r="G28" s="678"/>
      <c r="H28" s="678"/>
      <c r="I28" s="678"/>
      <c r="J28" s="678"/>
      <c r="K28" s="678"/>
      <c r="L28" s="678"/>
      <c r="M28" s="678"/>
      <c r="N28" s="678"/>
      <c r="O28" s="678"/>
      <c r="P28" s="679"/>
      <c r="Q28" s="680">
        <v>4883</v>
      </c>
      <c r="R28" s="681"/>
      <c r="S28" s="681"/>
      <c r="T28" s="681"/>
      <c r="U28" s="681"/>
      <c r="V28" s="681">
        <v>4785</v>
      </c>
      <c r="W28" s="681"/>
      <c r="X28" s="681"/>
      <c r="Y28" s="681"/>
      <c r="Z28" s="681"/>
      <c r="AA28" s="681">
        <v>98</v>
      </c>
      <c r="AB28" s="681"/>
      <c r="AC28" s="681"/>
      <c r="AD28" s="681"/>
      <c r="AE28" s="682"/>
      <c r="AF28" s="683">
        <v>98</v>
      </c>
      <c r="AG28" s="681"/>
      <c r="AH28" s="681"/>
      <c r="AI28" s="681"/>
      <c r="AJ28" s="684"/>
      <c r="AK28" s="672">
        <v>549</v>
      </c>
      <c r="AL28" s="673"/>
      <c r="AM28" s="673"/>
      <c r="AN28" s="673"/>
      <c r="AO28" s="673"/>
      <c r="AP28" s="673" t="s">
        <v>549</v>
      </c>
      <c r="AQ28" s="673"/>
      <c r="AR28" s="673"/>
      <c r="AS28" s="673"/>
      <c r="AT28" s="673"/>
      <c r="AU28" s="673" t="s">
        <v>549</v>
      </c>
      <c r="AV28" s="673"/>
      <c r="AW28" s="673"/>
      <c r="AX28" s="673"/>
      <c r="AY28" s="673"/>
      <c r="AZ28" s="674" t="s">
        <v>549</v>
      </c>
      <c r="BA28" s="674"/>
      <c r="BB28" s="674"/>
      <c r="BC28" s="674"/>
      <c r="BD28" s="674"/>
      <c r="BE28" s="675" t="s">
        <v>560</v>
      </c>
      <c r="BF28" s="675"/>
      <c r="BG28" s="675"/>
      <c r="BH28" s="675"/>
      <c r="BI28" s="676"/>
      <c r="BJ28" s="214"/>
      <c r="BK28" s="214"/>
      <c r="BL28" s="214"/>
      <c r="BM28" s="214"/>
      <c r="BN28" s="214"/>
      <c r="BO28" s="224"/>
      <c r="BP28" s="224"/>
      <c r="BQ28" s="221">
        <v>22</v>
      </c>
      <c r="BR28" s="222"/>
      <c r="BS28" s="622"/>
      <c r="BT28" s="623"/>
      <c r="BU28" s="623"/>
      <c r="BV28" s="623"/>
      <c r="BW28" s="623"/>
      <c r="BX28" s="623"/>
      <c r="BY28" s="623"/>
      <c r="BZ28" s="623"/>
      <c r="CA28" s="623"/>
      <c r="CB28" s="623"/>
      <c r="CC28" s="623"/>
      <c r="CD28" s="623"/>
      <c r="CE28" s="623"/>
      <c r="CF28" s="623"/>
      <c r="CG28" s="644"/>
      <c r="CH28" s="619"/>
      <c r="CI28" s="620"/>
      <c r="CJ28" s="620"/>
      <c r="CK28" s="620"/>
      <c r="CL28" s="621"/>
      <c r="CM28" s="619"/>
      <c r="CN28" s="620"/>
      <c r="CO28" s="620"/>
      <c r="CP28" s="620"/>
      <c r="CQ28" s="621"/>
      <c r="CR28" s="619"/>
      <c r="CS28" s="620"/>
      <c r="CT28" s="620"/>
      <c r="CU28" s="620"/>
      <c r="CV28" s="621"/>
      <c r="CW28" s="619"/>
      <c r="CX28" s="620"/>
      <c r="CY28" s="620"/>
      <c r="CZ28" s="620"/>
      <c r="DA28" s="621"/>
      <c r="DB28" s="619"/>
      <c r="DC28" s="620"/>
      <c r="DD28" s="620"/>
      <c r="DE28" s="620"/>
      <c r="DF28" s="621"/>
      <c r="DG28" s="619"/>
      <c r="DH28" s="620"/>
      <c r="DI28" s="620"/>
      <c r="DJ28" s="620"/>
      <c r="DK28" s="621"/>
      <c r="DL28" s="619"/>
      <c r="DM28" s="620"/>
      <c r="DN28" s="620"/>
      <c r="DO28" s="620"/>
      <c r="DP28" s="621"/>
      <c r="DQ28" s="619"/>
      <c r="DR28" s="620"/>
      <c r="DS28" s="620"/>
      <c r="DT28" s="620"/>
      <c r="DU28" s="621"/>
      <c r="DV28" s="622"/>
      <c r="DW28" s="623"/>
      <c r="DX28" s="623"/>
      <c r="DY28" s="623"/>
      <c r="DZ28" s="624"/>
      <c r="EA28" s="212"/>
    </row>
    <row r="29" spans="1:131" ht="26.25" customHeight="1" x14ac:dyDescent="0.15">
      <c r="A29" s="225">
        <v>2</v>
      </c>
      <c r="B29" s="660" t="s">
        <v>388</v>
      </c>
      <c r="C29" s="661"/>
      <c r="D29" s="661"/>
      <c r="E29" s="661"/>
      <c r="F29" s="661"/>
      <c r="G29" s="661"/>
      <c r="H29" s="661"/>
      <c r="I29" s="661"/>
      <c r="J29" s="661"/>
      <c r="K29" s="661"/>
      <c r="L29" s="661"/>
      <c r="M29" s="661"/>
      <c r="N29" s="661"/>
      <c r="O29" s="661"/>
      <c r="P29" s="662"/>
      <c r="Q29" s="668">
        <v>6383</v>
      </c>
      <c r="R29" s="669"/>
      <c r="S29" s="669"/>
      <c r="T29" s="669"/>
      <c r="U29" s="669"/>
      <c r="V29" s="669">
        <v>6151</v>
      </c>
      <c r="W29" s="669"/>
      <c r="X29" s="669"/>
      <c r="Y29" s="669"/>
      <c r="Z29" s="669"/>
      <c r="AA29" s="669">
        <v>232</v>
      </c>
      <c r="AB29" s="669"/>
      <c r="AC29" s="669"/>
      <c r="AD29" s="669"/>
      <c r="AE29" s="670"/>
      <c r="AF29" s="665">
        <v>232</v>
      </c>
      <c r="AG29" s="666"/>
      <c r="AH29" s="666"/>
      <c r="AI29" s="666"/>
      <c r="AJ29" s="667"/>
      <c r="AK29" s="610">
        <v>879</v>
      </c>
      <c r="AL29" s="601"/>
      <c r="AM29" s="601"/>
      <c r="AN29" s="601"/>
      <c r="AO29" s="601"/>
      <c r="AP29" s="601" t="s">
        <v>549</v>
      </c>
      <c r="AQ29" s="601"/>
      <c r="AR29" s="601"/>
      <c r="AS29" s="601"/>
      <c r="AT29" s="601"/>
      <c r="AU29" s="601" t="s">
        <v>549</v>
      </c>
      <c r="AV29" s="601"/>
      <c r="AW29" s="601"/>
      <c r="AX29" s="601"/>
      <c r="AY29" s="601"/>
      <c r="AZ29" s="671" t="s">
        <v>549</v>
      </c>
      <c r="BA29" s="671"/>
      <c r="BB29" s="671"/>
      <c r="BC29" s="671"/>
      <c r="BD29" s="671"/>
      <c r="BE29" s="602"/>
      <c r="BF29" s="602"/>
      <c r="BG29" s="602"/>
      <c r="BH29" s="602"/>
      <c r="BI29" s="603"/>
      <c r="BJ29" s="214"/>
      <c r="BK29" s="214"/>
      <c r="BL29" s="214"/>
      <c r="BM29" s="214"/>
      <c r="BN29" s="214"/>
      <c r="BO29" s="224"/>
      <c r="BP29" s="224"/>
      <c r="BQ29" s="221">
        <v>23</v>
      </c>
      <c r="BR29" s="222"/>
      <c r="BS29" s="622"/>
      <c r="BT29" s="623"/>
      <c r="BU29" s="623"/>
      <c r="BV29" s="623"/>
      <c r="BW29" s="623"/>
      <c r="BX29" s="623"/>
      <c r="BY29" s="623"/>
      <c r="BZ29" s="623"/>
      <c r="CA29" s="623"/>
      <c r="CB29" s="623"/>
      <c r="CC29" s="623"/>
      <c r="CD29" s="623"/>
      <c r="CE29" s="623"/>
      <c r="CF29" s="623"/>
      <c r="CG29" s="644"/>
      <c r="CH29" s="619"/>
      <c r="CI29" s="620"/>
      <c r="CJ29" s="620"/>
      <c r="CK29" s="620"/>
      <c r="CL29" s="621"/>
      <c r="CM29" s="619"/>
      <c r="CN29" s="620"/>
      <c r="CO29" s="620"/>
      <c r="CP29" s="620"/>
      <c r="CQ29" s="621"/>
      <c r="CR29" s="619"/>
      <c r="CS29" s="620"/>
      <c r="CT29" s="620"/>
      <c r="CU29" s="620"/>
      <c r="CV29" s="621"/>
      <c r="CW29" s="619"/>
      <c r="CX29" s="620"/>
      <c r="CY29" s="620"/>
      <c r="CZ29" s="620"/>
      <c r="DA29" s="621"/>
      <c r="DB29" s="619"/>
      <c r="DC29" s="620"/>
      <c r="DD29" s="620"/>
      <c r="DE29" s="620"/>
      <c r="DF29" s="621"/>
      <c r="DG29" s="619"/>
      <c r="DH29" s="620"/>
      <c r="DI29" s="620"/>
      <c r="DJ29" s="620"/>
      <c r="DK29" s="621"/>
      <c r="DL29" s="619"/>
      <c r="DM29" s="620"/>
      <c r="DN29" s="620"/>
      <c r="DO29" s="620"/>
      <c r="DP29" s="621"/>
      <c r="DQ29" s="619"/>
      <c r="DR29" s="620"/>
      <c r="DS29" s="620"/>
      <c r="DT29" s="620"/>
      <c r="DU29" s="621"/>
      <c r="DV29" s="622"/>
      <c r="DW29" s="623"/>
      <c r="DX29" s="623"/>
      <c r="DY29" s="623"/>
      <c r="DZ29" s="624"/>
      <c r="EA29" s="212"/>
    </row>
    <row r="30" spans="1:131" ht="26.25" customHeight="1" x14ac:dyDescent="0.15">
      <c r="A30" s="225">
        <v>3</v>
      </c>
      <c r="B30" s="660" t="s">
        <v>389</v>
      </c>
      <c r="C30" s="661"/>
      <c r="D30" s="661"/>
      <c r="E30" s="661"/>
      <c r="F30" s="661"/>
      <c r="G30" s="661"/>
      <c r="H30" s="661"/>
      <c r="I30" s="661"/>
      <c r="J30" s="661"/>
      <c r="K30" s="661"/>
      <c r="L30" s="661"/>
      <c r="M30" s="661"/>
      <c r="N30" s="661"/>
      <c r="O30" s="661"/>
      <c r="P30" s="662"/>
      <c r="Q30" s="668">
        <v>929</v>
      </c>
      <c r="R30" s="669"/>
      <c r="S30" s="669"/>
      <c r="T30" s="669"/>
      <c r="U30" s="669"/>
      <c r="V30" s="669">
        <v>902</v>
      </c>
      <c r="W30" s="669"/>
      <c r="X30" s="669"/>
      <c r="Y30" s="669"/>
      <c r="Z30" s="669"/>
      <c r="AA30" s="669">
        <v>27</v>
      </c>
      <c r="AB30" s="669"/>
      <c r="AC30" s="669"/>
      <c r="AD30" s="669"/>
      <c r="AE30" s="670"/>
      <c r="AF30" s="665">
        <v>27</v>
      </c>
      <c r="AG30" s="666"/>
      <c r="AH30" s="666"/>
      <c r="AI30" s="666"/>
      <c r="AJ30" s="667"/>
      <c r="AK30" s="610">
        <v>243</v>
      </c>
      <c r="AL30" s="601"/>
      <c r="AM30" s="601"/>
      <c r="AN30" s="601"/>
      <c r="AO30" s="601"/>
      <c r="AP30" s="601" t="s">
        <v>549</v>
      </c>
      <c r="AQ30" s="601"/>
      <c r="AR30" s="601"/>
      <c r="AS30" s="601"/>
      <c r="AT30" s="601"/>
      <c r="AU30" s="601" t="s">
        <v>549</v>
      </c>
      <c r="AV30" s="601"/>
      <c r="AW30" s="601"/>
      <c r="AX30" s="601"/>
      <c r="AY30" s="601"/>
      <c r="AZ30" s="671" t="s">
        <v>549</v>
      </c>
      <c r="BA30" s="671"/>
      <c r="BB30" s="671"/>
      <c r="BC30" s="671"/>
      <c r="BD30" s="671"/>
      <c r="BE30" s="602"/>
      <c r="BF30" s="602"/>
      <c r="BG30" s="602"/>
      <c r="BH30" s="602"/>
      <c r="BI30" s="603"/>
      <c r="BJ30" s="214"/>
      <c r="BK30" s="214"/>
      <c r="BL30" s="214"/>
      <c r="BM30" s="214"/>
      <c r="BN30" s="214"/>
      <c r="BO30" s="224"/>
      <c r="BP30" s="224"/>
      <c r="BQ30" s="221">
        <v>24</v>
      </c>
      <c r="BR30" s="222"/>
      <c r="BS30" s="622"/>
      <c r="BT30" s="623"/>
      <c r="BU30" s="623"/>
      <c r="BV30" s="623"/>
      <c r="BW30" s="623"/>
      <c r="BX30" s="623"/>
      <c r="BY30" s="623"/>
      <c r="BZ30" s="623"/>
      <c r="CA30" s="623"/>
      <c r="CB30" s="623"/>
      <c r="CC30" s="623"/>
      <c r="CD30" s="623"/>
      <c r="CE30" s="623"/>
      <c r="CF30" s="623"/>
      <c r="CG30" s="644"/>
      <c r="CH30" s="619"/>
      <c r="CI30" s="620"/>
      <c r="CJ30" s="620"/>
      <c r="CK30" s="620"/>
      <c r="CL30" s="621"/>
      <c r="CM30" s="619"/>
      <c r="CN30" s="620"/>
      <c r="CO30" s="620"/>
      <c r="CP30" s="620"/>
      <c r="CQ30" s="621"/>
      <c r="CR30" s="619"/>
      <c r="CS30" s="620"/>
      <c r="CT30" s="620"/>
      <c r="CU30" s="620"/>
      <c r="CV30" s="621"/>
      <c r="CW30" s="619"/>
      <c r="CX30" s="620"/>
      <c r="CY30" s="620"/>
      <c r="CZ30" s="620"/>
      <c r="DA30" s="621"/>
      <c r="DB30" s="619"/>
      <c r="DC30" s="620"/>
      <c r="DD30" s="620"/>
      <c r="DE30" s="620"/>
      <c r="DF30" s="621"/>
      <c r="DG30" s="619"/>
      <c r="DH30" s="620"/>
      <c r="DI30" s="620"/>
      <c r="DJ30" s="620"/>
      <c r="DK30" s="621"/>
      <c r="DL30" s="619"/>
      <c r="DM30" s="620"/>
      <c r="DN30" s="620"/>
      <c r="DO30" s="620"/>
      <c r="DP30" s="621"/>
      <c r="DQ30" s="619"/>
      <c r="DR30" s="620"/>
      <c r="DS30" s="620"/>
      <c r="DT30" s="620"/>
      <c r="DU30" s="621"/>
      <c r="DV30" s="622"/>
      <c r="DW30" s="623"/>
      <c r="DX30" s="623"/>
      <c r="DY30" s="623"/>
      <c r="DZ30" s="624"/>
      <c r="EA30" s="212"/>
    </row>
    <row r="31" spans="1:131" ht="26.25" customHeight="1" x14ac:dyDescent="0.15">
      <c r="A31" s="225">
        <v>4</v>
      </c>
      <c r="B31" s="660" t="s">
        <v>390</v>
      </c>
      <c r="C31" s="661"/>
      <c r="D31" s="661"/>
      <c r="E31" s="661"/>
      <c r="F31" s="661"/>
      <c r="G31" s="661"/>
      <c r="H31" s="661"/>
      <c r="I31" s="661"/>
      <c r="J31" s="661"/>
      <c r="K31" s="661"/>
      <c r="L31" s="661"/>
      <c r="M31" s="661"/>
      <c r="N31" s="661"/>
      <c r="O31" s="661"/>
      <c r="P31" s="662"/>
      <c r="Q31" s="668">
        <v>1510</v>
      </c>
      <c r="R31" s="669"/>
      <c r="S31" s="669"/>
      <c r="T31" s="669"/>
      <c r="U31" s="669"/>
      <c r="V31" s="669">
        <v>1485</v>
      </c>
      <c r="W31" s="669"/>
      <c r="X31" s="669"/>
      <c r="Y31" s="669"/>
      <c r="Z31" s="669"/>
      <c r="AA31" s="669">
        <v>25</v>
      </c>
      <c r="AB31" s="669"/>
      <c r="AC31" s="669"/>
      <c r="AD31" s="669"/>
      <c r="AE31" s="670"/>
      <c r="AF31" s="665">
        <v>2211</v>
      </c>
      <c r="AG31" s="666"/>
      <c r="AH31" s="666"/>
      <c r="AI31" s="666"/>
      <c r="AJ31" s="667"/>
      <c r="AK31" s="610">
        <v>64</v>
      </c>
      <c r="AL31" s="601"/>
      <c r="AM31" s="601"/>
      <c r="AN31" s="601"/>
      <c r="AO31" s="601"/>
      <c r="AP31" s="601">
        <v>3856</v>
      </c>
      <c r="AQ31" s="601"/>
      <c r="AR31" s="601"/>
      <c r="AS31" s="601"/>
      <c r="AT31" s="601"/>
      <c r="AU31" s="601">
        <v>875</v>
      </c>
      <c r="AV31" s="601"/>
      <c r="AW31" s="601"/>
      <c r="AX31" s="601"/>
      <c r="AY31" s="601"/>
      <c r="AZ31" s="671" t="s">
        <v>549</v>
      </c>
      <c r="BA31" s="671"/>
      <c r="BB31" s="671"/>
      <c r="BC31" s="671"/>
      <c r="BD31" s="671"/>
      <c r="BE31" s="602" t="s">
        <v>391</v>
      </c>
      <c r="BF31" s="602"/>
      <c r="BG31" s="602"/>
      <c r="BH31" s="602"/>
      <c r="BI31" s="603"/>
      <c r="BJ31" s="214"/>
      <c r="BK31" s="214"/>
      <c r="BL31" s="214"/>
      <c r="BM31" s="214"/>
      <c r="BN31" s="214"/>
      <c r="BO31" s="224"/>
      <c r="BP31" s="224"/>
      <c r="BQ31" s="221">
        <v>25</v>
      </c>
      <c r="BR31" s="222"/>
      <c r="BS31" s="622"/>
      <c r="BT31" s="623"/>
      <c r="BU31" s="623"/>
      <c r="BV31" s="623"/>
      <c r="BW31" s="623"/>
      <c r="BX31" s="623"/>
      <c r="BY31" s="623"/>
      <c r="BZ31" s="623"/>
      <c r="CA31" s="623"/>
      <c r="CB31" s="623"/>
      <c r="CC31" s="623"/>
      <c r="CD31" s="623"/>
      <c r="CE31" s="623"/>
      <c r="CF31" s="623"/>
      <c r="CG31" s="644"/>
      <c r="CH31" s="619"/>
      <c r="CI31" s="620"/>
      <c r="CJ31" s="620"/>
      <c r="CK31" s="620"/>
      <c r="CL31" s="621"/>
      <c r="CM31" s="619"/>
      <c r="CN31" s="620"/>
      <c r="CO31" s="620"/>
      <c r="CP31" s="620"/>
      <c r="CQ31" s="621"/>
      <c r="CR31" s="619"/>
      <c r="CS31" s="620"/>
      <c r="CT31" s="620"/>
      <c r="CU31" s="620"/>
      <c r="CV31" s="621"/>
      <c r="CW31" s="619"/>
      <c r="CX31" s="620"/>
      <c r="CY31" s="620"/>
      <c r="CZ31" s="620"/>
      <c r="DA31" s="621"/>
      <c r="DB31" s="619"/>
      <c r="DC31" s="620"/>
      <c r="DD31" s="620"/>
      <c r="DE31" s="620"/>
      <c r="DF31" s="621"/>
      <c r="DG31" s="619"/>
      <c r="DH31" s="620"/>
      <c r="DI31" s="620"/>
      <c r="DJ31" s="620"/>
      <c r="DK31" s="621"/>
      <c r="DL31" s="619"/>
      <c r="DM31" s="620"/>
      <c r="DN31" s="620"/>
      <c r="DO31" s="620"/>
      <c r="DP31" s="621"/>
      <c r="DQ31" s="619"/>
      <c r="DR31" s="620"/>
      <c r="DS31" s="620"/>
      <c r="DT31" s="620"/>
      <c r="DU31" s="621"/>
      <c r="DV31" s="622"/>
      <c r="DW31" s="623"/>
      <c r="DX31" s="623"/>
      <c r="DY31" s="623"/>
      <c r="DZ31" s="624"/>
      <c r="EA31" s="212"/>
    </row>
    <row r="32" spans="1:131" ht="26.25" customHeight="1" x14ac:dyDescent="0.15">
      <c r="A32" s="225">
        <v>5</v>
      </c>
      <c r="B32" s="660" t="s">
        <v>392</v>
      </c>
      <c r="C32" s="661"/>
      <c r="D32" s="661"/>
      <c r="E32" s="661"/>
      <c r="F32" s="661"/>
      <c r="G32" s="661"/>
      <c r="H32" s="661"/>
      <c r="I32" s="661"/>
      <c r="J32" s="661"/>
      <c r="K32" s="661"/>
      <c r="L32" s="661"/>
      <c r="M32" s="661"/>
      <c r="N32" s="661"/>
      <c r="O32" s="661"/>
      <c r="P32" s="662"/>
      <c r="Q32" s="668">
        <v>1801</v>
      </c>
      <c r="R32" s="669"/>
      <c r="S32" s="669"/>
      <c r="T32" s="669"/>
      <c r="U32" s="669"/>
      <c r="V32" s="669">
        <v>1800</v>
      </c>
      <c r="W32" s="669"/>
      <c r="X32" s="669"/>
      <c r="Y32" s="669"/>
      <c r="Z32" s="669"/>
      <c r="AA32" s="669">
        <v>1</v>
      </c>
      <c r="AB32" s="669"/>
      <c r="AC32" s="669"/>
      <c r="AD32" s="669"/>
      <c r="AE32" s="670"/>
      <c r="AF32" s="665">
        <v>247</v>
      </c>
      <c r="AG32" s="666"/>
      <c r="AH32" s="666"/>
      <c r="AI32" s="666"/>
      <c r="AJ32" s="667"/>
      <c r="AK32" s="610">
        <v>684</v>
      </c>
      <c r="AL32" s="601"/>
      <c r="AM32" s="601"/>
      <c r="AN32" s="601"/>
      <c r="AO32" s="601"/>
      <c r="AP32" s="601">
        <v>4914</v>
      </c>
      <c r="AQ32" s="601"/>
      <c r="AR32" s="601"/>
      <c r="AS32" s="601"/>
      <c r="AT32" s="601"/>
      <c r="AU32" s="601">
        <v>3995</v>
      </c>
      <c r="AV32" s="601"/>
      <c r="AW32" s="601"/>
      <c r="AX32" s="601"/>
      <c r="AY32" s="601"/>
      <c r="AZ32" s="671" t="s">
        <v>549</v>
      </c>
      <c r="BA32" s="671"/>
      <c r="BB32" s="671"/>
      <c r="BC32" s="671"/>
      <c r="BD32" s="671"/>
      <c r="BE32" s="602" t="s">
        <v>391</v>
      </c>
      <c r="BF32" s="602"/>
      <c r="BG32" s="602"/>
      <c r="BH32" s="602"/>
      <c r="BI32" s="603"/>
      <c r="BJ32" s="214"/>
      <c r="BK32" s="214"/>
      <c r="BL32" s="214"/>
      <c r="BM32" s="214"/>
      <c r="BN32" s="214"/>
      <c r="BO32" s="224"/>
      <c r="BP32" s="224"/>
      <c r="BQ32" s="221">
        <v>26</v>
      </c>
      <c r="BR32" s="222"/>
      <c r="BS32" s="622"/>
      <c r="BT32" s="623"/>
      <c r="BU32" s="623"/>
      <c r="BV32" s="623"/>
      <c r="BW32" s="623"/>
      <c r="BX32" s="623"/>
      <c r="BY32" s="623"/>
      <c r="BZ32" s="623"/>
      <c r="CA32" s="623"/>
      <c r="CB32" s="623"/>
      <c r="CC32" s="623"/>
      <c r="CD32" s="623"/>
      <c r="CE32" s="623"/>
      <c r="CF32" s="623"/>
      <c r="CG32" s="644"/>
      <c r="CH32" s="619"/>
      <c r="CI32" s="620"/>
      <c r="CJ32" s="620"/>
      <c r="CK32" s="620"/>
      <c r="CL32" s="621"/>
      <c r="CM32" s="619"/>
      <c r="CN32" s="620"/>
      <c r="CO32" s="620"/>
      <c r="CP32" s="620"/>
      <c r="CQ32" s="621"/>
      <c r="CR32" s="619"/>
      <c r="CS32" s="620"/>
      <c r="CT32" s="620"/>
      <c r="CU32" s="620"/>
      <c r="CV32" s="621"/>
      <c r="CW32" s="619"/>
      <c r="CX32" s="620"/>
      <c r="CY32" s="620"/>
      <c r="CZ32" s="620"/>
      <c r="DA32" s="621"/>
      <c r="DB32" s="619"/>
      <c r="DC32" s="620"/>
      <c r="DD32" s="620"/>
      <c r="DE32" s="620"/>
      <c r="DF32" s="621"/>
      <c r="DG32" s="619"/>
      <c r="DH32" s="620"/>
      <c r="DI32" s="620"/>
      <c r="DJ32" s="620"/>
      <c r="DK32" s="621"/>
      <c r="DL32" s="619"/>
      <c r="DM32" s="620"/>
      <c r="DN32" s="620"/>
      <c r="DO32" s="620"/>
      <c r="DP32" s="621"/>
      <c r="DQ32" s="619"/>
      <c r="DR32" s="620"/>
      <c r="DS32" s="620"/>
      <c r="DT32" s="620"/>
      <c r="DU32" s="621"/>
      <c r="DV32" s="622"/>
      <c r="DW32" s="623"/>
      <c r="DX32" s="623"/>
      <c r="DY32" s="623"/>
      <c r="DZ32" s="624"/>
      <c r="EA32" s="212"/>
    </row>
    <row r="33" spans="1:131" ht="26.25" customHeight="1" x14ac:dyDescent="0.15">
      <c r="A33" s="225">
        <v>6</v>
      </c>
      <c r="B33" s="660" t="s">
        <v>393</v>
      </c>
      <c r="C33" s="661"/>
      <c r="D33" s="661"/>
      <c r="E33" s="661"/>
      <c r="F33" s="661"/>
      <c r="G33" s="661"/>
      <c r="H33" s="661"/>
      <c r="I33" s="661"/>
      <c r="J33" s="661"/>
      <c r="K33" s="661"/>
      <c r="L33" s="661"/>
      <c r="M33" s="661"/>
      <c r="N33" s="661"/>
      <c r="O33" s="661"/>
      <c r="P33" s="662"/>
      <c r="Q33" s="668">
        <v>1221</v>
      </c>
      <c r="R33" s="669"/>
      <c r="S33" s="669"/>
      <c r="T33" s="669"/>
      <c r="U33" s="669"/>
      <c r="V33" s="669">
        <v>1578</v>
      </c>
      <c r="W33" s="669"/>
      <c r="X33" s="669"/>
      <c r="Y33" s="669"/>
      <c r="Z33" s="669"/>
      <c r="AA33" s="669">
        <v>-357</v>
      </c>
      <c r="AB33" s="669"/>
      <c r="AC33" s="669"/>
      <c r="AD33" s="669"/>
      <c r="AE33" s="670"/>
      <c r="AF33" s="665">
        <v>3574</v>
      </c>
      <c r="AG33" s="666"/>
      <c r="AH33" s="666"/>
      <c r="AI33" s="666"/>
      <c r="AJ33" s="667"/>
      <c r="AK33" s="610">
        <v>559</v>
      </c>
      <c r="AL33" s="601"/>
      <c r="AM33" s="601"/>
      <c r="AN33" s="601"/>
      <c r="AO33" s="601"/>
      <c r="AP33" s="601">
        <v>3262</v>
      </c>
      <c r="AQ33" s="601"/>
      <c r="AR33" s="601"/>
      <c r="AS33" s="601"/>
      <c r="AT33" s="601"/>
      <c r="AU33" s="601">
        <v>2192</v>
      </c>
      <c r="AV33" s="601"/>
      <c r="AW33" s="601"/>
      <c r="AX33" s="601"/>
      <c r="AY33" s="601"/>
      <c r="AZ33" s="671" t="s">
        <v>549</v>
      </c>
      <c r="BA33" s="671"/>
      <c r="BB33" s="671"/>
      <c r="BC33" s="671"/>
      <c r="BD33" s="671"/>
      <c r="BE33" s="602" t="s">
        <v>391</v>
      </c>
      <c r="BF33" s="602"/>
      <c r="BG33" s="602"/>
      <c r="BH33" s="602"/>
      <c r="BI33" s="603"/>
      <c r="BJ33" s="214"/>
      <c r="BK33" s="214"/>
      <c r="BL33" s="214"/>
      <c r="BM33" s="214"/>
      <c r="BN33" s="214"/>
      <c r="BO33" s="224"/>
      <c r="BP33" s="224"/>
      <c r="BQ33" s="221">
        <v>27</v>
      </c>
      <c r="BR33" s="222"/>
      <c r="BS33" s="622"/>
      <c r="BT33" s="623"/>
      <c r="BU33" s="623"/>
      <c r="BV33" s="623"/>
      <c r="BW33" s="623"/>
      <c r="BX33" s="623"/>
      <c r="BY33" s="623"/>
      <c r="BZ33" s="623"/>
      <c r="CA33" s="623"/>
      <c r="CB33" s="623"/>
      <c r="CC33" s="623"/>
      <c r="CD33" s="623"/>
      <c r="CE33" s="623"/>
      <c r="CF33" s="623"/>
      <c r="CG33" s="644"/>
      <c r="CH33" s="619"/>
      <c r="CI33" s="620"/>
      <c r="CJ33" s="620"/>
      <c r="CK33" s="620"/>
      <c r="CL33" s="621"/>
      <c r="CM33" s="619"/>
      <c r="CN33" s="620"/>
      <c r="CO33" s="620"/>
      <c r="CP33" s="620"/>
      <c r="CQ33" s="621"/>
      <c r="CR33" s="619"/>
      <c r="CS33" s="620"/>
      <c r="CT33" s="620"/>
      <c r="CU33" s="620"/>
      <c r="CV33" s="621"/>
      <c r="CW33" s="619"/>
      <c r="CX33" s="620"/>
      <c r="CY33" s="620"/>
      <c r="CZ33" s="620"/>
      <c r="DA33" s="621"/>
      <c r="DB33" s="619"/>
      <c r="DC33" s="620"/>
      <c r="DD33" s="620"/>
      <c r="DE33" s="620"/>
      <c r="DF33" s="621"/>
      <c r="DG33" s="619"/>
      <c r="DH33" s="620"/>
      <c r="DI33" s="620"/>
      <c r="DJ33" s="620"/>
      <c r="DK33" s="621"/>
      <c r="DL33" s="619"/>
      <c r="DM33" s="620"/>
      <c r="DN33" s="620"/>
      <c r="DO33" s="620"/>
      <c r="DP33" s="621"/>
      <c r="DQ33" s="619"/>
      <c r="DR33" s="620"/>
      <c r="DS33" s="620"/>
      <c r="DT33" s="620"/>
      <c r="DU33" s="621"/>
      <c r="DV33" s="622"/>
      <c r="DW33" s="623"/>
      <c r="DX33" s="623"/>
      <c r="DY33" s="623"/>
      <c r="DZ33" s="624"/>
      <c r="EA33" s="212"/>
    </row>
    <row r="34" spans="1:131" ht="26.25" customHeight="1" x14ac:dyDescent="0.15">
      <c r="A34" s="225">
        <v>7</v>
      </c>
      <c r="B34" s="660" t="s">
        <v>394</v>
      </c>
      <c r="C34" s="661"/>
      <c r="D34" s="661"/>
      <c r="E34" s="661"/>
      <c r="F34" s="661"/>
      <c r="G34" s="661"/>
      <c r="H34" s="661"/>
      <c r="I34" s="661"/>
      <c r="J34" s="661"/>
      <c r="K34" s="661"/>
      <c r="L34" s="661"/>
      <c r="M34" s="661"/>
      <c r="N34" s="661"/>
      <c r="O34" s="661"/>
      <c r="P34" s="662"/>
      <c r="Q34" s="668">
        <v>506</v>
      </c>
      <c r="R34" s="669"/>
      <c r="S34" s="669"/>
      <c r="T34" s="669"/>
      <c r="U34" s="669"/>
      <c r="V34" s="669">
        <v>503</v>
      </c>
      <c r="W34" s="669"/>
      <c r="X34" s="669"/>
      <c r="Y34" s="669"/>
      <c r="Z34" s="669"/>
      <c r="AA34" s="669">
        <v>3</v>
      </c>
      <c r="AB34" s="669"/>
      <c r="AC34" s="669"/>
      <c r="AD34" s="669"/>
      <c r="AE34" s="670"/>
      <c r="AF34" s="665">
        <v>853</v>
      </c>
      <c r="AG34" s="666"/>
      <c r="AH34" s="666"/>
      <c r="AI34" s="666"/>
      <c r="AJ34" s="667"/>
      <c r="AK34" s="610">
        <v>206</v>
      </c>
      <c r="AL34" s="601"/>
      <c r="AM34" s="601"/>
      <c r="AN34" s="601"/>
      <c r="AO34" s="601"/>
      <c r="AP34" s="601">
        <v>146</v>
      </c>
      <c r="AQ34" s="601"/>
      <c r="AR34" s="601"/>
      <c r="AS34" s="601"/>
      <c r="AT34" s="601"/>
      <c r="AU34" s="601">
        <v>55</v>
      </c>
      <c r="AV34" s="601"/>
      <c r="AW34" s="601"/>
      <c r="AX34" s="601"/>
      <c r="AY34" s="601"/>
      <c r="AZ34" s="671" t="s">
        <v>549</v>
      </c>
      <c r="BA34" s="671"/>
      <c r="BB34" s="671"/>
      <c r="BC34" s="671"/>
      <c r="BD34" s="671"/>
      <c r="BE34" s="602" t="s">
        <v>391</v>
      </c>
      <c r="BF34" s="602"/>
      <c r="BG34" s="602"/>
      <c r="BH34" s="602"/>
      <c r="BI34" s="603"/>
      <c r="BJ34" s="214"/>
      <c r="BK34" s="214"/>
      <c r="BL34" s="214"/>
      <c r="BM34" s="214"/>
      <c r="BN34" s="214"/>
      <c r="BO34" s="224"/>
      <c r="BP34" s="224"/>
      <c r="BQ34" s="221">
        <v>28</v>
      </c>
      <c r="BR34" s="222"/>
      <c r="BS34" s="622"/>
      <c r="BT34" s="623"/>
      <c r="BU34" s="623"/>
      <c r="BV34" s="623"/>
      <c r="BW34" s="623"/>
      <c r="BX34" s="623"/>
      <c r="BY34" s="623"/>
      <c r="BZ34" s="623"/>
      <c r="CA34" s="623"/>
      <c r="CB34" s="623"/>
      <c r="CC34" s="623"/>
      <c r="CD34" s="623"/>
      <c r="CE34" s="623"/>
      <c r="CF34" s="623"/>
      <c r="CG34" s="644"/>
      <c r="CH34" s="619"/>
      <c r="CI34" s="620"/>
      <c r="CJ34" s="620"/>
      <c r="CK34" s="620"/>
      <c r="CL34" s="621"/>
      <c r="CM34" s="619"/>
      <c r="CN34" s="620"/>
      <c r="CO34" s="620"/>
      <c r="CP34" s="620"/>
      <c r="CQ34" s="621"/>
      <c r="CR34" s="619"/>
      <c r="CS34" s="620"/>
      <c r="CT34" s="620"/>
      <c r="CU34" s="620"/>
      <c r="CV34" s="621"/>
      <c r="CW34" s="619"/>
      <c r="CX34" s="620"/>
      <c r="CY34" s="620"/>
      <c r="CZ34" s="620"/>
      <c r="DA34" s="621"/>
      <c r="DB34" s="619"/>
      <c r="DC34" s="620"/>
      <c r="DD34" s="620"/>
      <c r="DE34" s="620"/>
      <c r="DF34" s="621"/>
      <c r="DG34" s="619"/>
      <c r="DH34" s="620"/>
      <c r="DI34" s="620"/>
      <c r="DJ34" s="620"/>
      <c r="DK34" s="621"/>
      <c r="DL34" s="619"/>
      <c r="DM34" s="620"/>
      <c r="DN34" s="620"/>
      <c r="DO34" s="620"/>
      <c r="DP34" s="621"/>
      <c r="DQ34" s="619"/>
      <c r="DR34" s="620"/>
      <c r="DS34" s="620"/>
      <c r="DT34" s="620"/>
      <c r="DU34" s="621"/>
      <c r="DV34" s="622"/>
      <c r="DW34" s="623"/>
      <c r="DX34" s="623"/>
      <c r="DY34" s="623"/>
      <c r="DZ34" s="624"/>
      <c r="EA34" s="212"/>
    </row>
    <row r="35" spans="1:131" ht="26.25" customHeight="1" x14ac:dyDescent="0.15">
      <c r="A35" s="225">
        <v>8</v>
      </c>
      <c r="B35" s="660"/>
      <c r="C35" s="661"/>
      <c r="D35" s="661"/>
      <c r="E35" s="661"/>
      <c r="F35" s="661"/>
      <c r="G35" s="661"/>
      <c r="H35" s="661"/>
      <c r="I35" s="661"/>
      <c r="J35" s="661"/>
      <c r="K35" s="661"/>
      <c r="L35" s="661"/>
      <c r="M35" s="661"/>
      <c r="N35" s="661"/>
      <c r="O35" s="661"/>
      <c r="P35" s="662"/>
      <c r="Q35" s="668"/>
      <c r="R35" s="669"/>
      <c r="S35" s="669"/>
      <c r="T35" s="669"/>
      <c r="U35" s="669"/>
      <c r="V35" s="669"/>
      <c r="W35" s="669"/>
      <c r="X35" s="669"/>
      <c r="Y35" s="669"/>
      <c r="Z35" s="669"/>
      <c r="AA35" s="669"/>
      <c r="AB35" s="669"/>
      <c r="AC35" s="669"/>
      <c r="AD35" s="669"/>
      <c r="AE35" s="670"/>
      <c r="AF35" s="665"/>
      <c r="AG35" s="666"/>
      <c r="AH35" s="666"/>
      <c r="AI35" s="666"/>
      <c r="AJ35" s="667"/>
      <c r="AK35" s="610"/>
      <c r="AL35" s="601"/>
      <c r="AM35" s="601"/>
      <c r="AN35" s="601"/>
      <c r="AO35" s="601"/>
      <c r="AP35" s="601"/>
      <c r="AQ35" s="601"/>
      <c r="AR35" s="601"/>
      <c r="AS35" s="601"/>
      <c r="AT35" s="601"/>
      <c r="AU35" s="601"/>
      <c r="AV35" s="601"/>
      <c r="AW35" s="601"/>
      <c r="AX35" s="601"/>
      <c r="AY35" s="601"/>
      <c r="AZ35" s="671"/>
      <c r="BA35" s="671"/>
      <c r="BB35" s="671"/>
      <c r="BC35" s="671"/>
      <c r="BD35" s="671"/>
      <c r="BE35" s="602"/>
      <c r="BF35" s="602"/>
      <c r="BG35" s="602"/>
      <c r="BH35" s="602"/>
      <c r="BI35" s="603"/>
      <c r="BJ35" s="214"/>
      <c r="BK35" s="214"/>
      <c r="BL35" s="214"/>
      <c r="BM35" s="214"/>
      <c r="BN35" s="214"/>
      <c r="BO35" s="224"/>
      <c r="BP35" s="224"/>
      <c r="BQ35" s="221">
        <v>29</v>
      </c>
      <c r="BR35" s="222"/>
      <c r="BS35" s="622"/>
      <c r="BT35" s="623"/>
      <c r="BU35" s="623"/>
      <c r="BV35" s="623"/>
      <c r="BW35" s="623"/>
      <c r="BX35" s="623"/>
      <c r="BY35" s="623"/>
      <c r="BZ35" s="623"/>
      <c r="CA35" s="623"/>
      <c r="CB35" s="623"/>
      <c r="CC35" s="623"/>
      <c r="CD35" s="623"/>
      <c r="CE35" s="623"/>
      <c r="CF35" s="623"/>
      <c r="CG35" s="644"/>
      <c r="CH35" s="619"/>
      <c r="CI35" s="620"/>
      <c r="CJ35" s="620"/>
      <c r="CK35" s="620"/>
      <c r="CL35" s="621"/>
      <c r="CM35" s="619"/>
      <c r="CN35" s="620"/>
      <c r="CO35" s="620"/>
      <c r="CP35" s="620"/>
      <c r="CQ35" s="621"/>
      <c r="CR35" s="619"/>
      <c r="CS35" s="620"/>
      <c r="CT35" s="620"/>
      <c r="CU35" s="620"/>
      <c r="CV35" s="621"/>
      <c r="CW35" s="619"/>
      <c r="CX35" s="620"/>
      <c r="CY35" s="620"/>
      <c r="CZ35" s="620"/>
      <c r="DA35" s="621"/>
      <c r="DB35" s="619"/>
      <c r="DC35" s="620"/>
      <c r="DD35" s="620"/>
      <c r="DE35" s="620"/>
      <c r="DF35" s="621"/>
      <c r="DG35" s="619"/>
      <c r="DH35" s="620"/>
      <c r="DI35" s="620"/>
      <c r="DJ35" s="620"/>
      <c r="DK35" s="621"/>
      <c r="DL35" s="619"/>
      <c r="DM35" s="620"/>
      <c r="DN35" s="620"/>
      <c r="DO35" s="620"/>
      <c r="DP35" s="621"/>
      <c r="DQ35" s="619"/>
      <c r="DR35" s="620"/>
      <c r="DS35" s="620"/>
      <c r="DT35" s="620"/>
      <c r="DU35" s="621"/>
      <c r="DV35" s="622"/>
      <c r="DW35" s="623"/>
      <c r="DX35" s="623"/>
      <c r="DY35" s="623"/>
      <c r="DZ35" s="624"/>
      <c r="EA35" s="212"/>
    </row>
    <row r="36" spans="1:131" ht="26.25" customHeight="1" x14ac:dyDescent="0.15">
      <c r="A36" s="225">
        <v>9</v>
      </c>
      <c r="B36" s="660"/>
      <c r="C36" s="661"/>
      <c r="D36" s="661"/>
      <c r="E36" s="661"/>
      <c r="F36" s="661"/>
      <c r="G36" s="661"/>
      <c r="H36" s="661"/>
      <c r="I36" s="661"/>
      <c r="J36" s="661"/>
      <c r="K36" s="661"/>
      <c r="L36" s="661"/>
      <c r="M36" s="661"/>
      <c r="N36" s="661"/>
      <c r="O36" s="661"/>
      <c r="P36" s="662"/>
      <c r="Q36" s="668"/>
      <c r="R36" s="669"/>
      <c r="S36" s="669"/>
      <c r="T36" s="669"/>
      <c r="U36" s="669"/>
      <c r="V36" s="669"/>
      <c r="W36" s="669"/>
      <c r="X36" s="669"/>
      <c r="Y36" s="669"/>
      <c r="Z36" s="669"/>
      <c r="AA36" s="669"/>
      <c r="AB36" s="669"/>
      <c r="AC36" s="669"/>
      <c r="AD36" s="669"/>
      <c r="AE36" s="670"/>
      <c r="AF36" s="665"/>
      <c r="AG36" s="666"/>
      <c r="AH36" s="666"/>
      <c r="AI36" s="666"/>
      <c r="AJ36" s="667"/>
      <c r="AK36" s="610"/>
      <c r="AL36" s="601"/>
      <c r="AM36" s="601"/>
      <c r="AN36" s="601"/>
      <c r="AO36" s="601"/>
      <c r="AP36" s="601"/>
      <c r="AQ36" s="601"/>
      <c r="AR36" s="601"/>
      <c r="AS36" s="601"/>
      <c r="AT36" s="601"/>
      <c r="AU36" s="601"/>
      <c r="AV36" s="601"/>
      <c r="AW36" s="601"/>
      <c r="AX36" s="601"/>
      <c r="AY36" s="601"/>
      <c r="AZ36" s="671"/>
      <c r="BA36" s="671"/>
      <c r="BB36" s="671"/>
      <c r="BC36" s="671"/>
      <c r="BD36" s="671"/>
      <c r="BE36" s="602"/>
      <c r="BF36" s="602"/>
      <c r="BG36" s="602"/>
      <c r="BH36" s="602"/>
      <c r="BI36" s="603"/>
      <c r="BJ36" s="214"/>
      <c r="BK36" s="214"/>
      <c r="BL36" s="214"/>
      <c r="BM36" s="214"/>
      <c r="BN36" s="214"/>
      <c r="BO36" s="224"/>
      <c r="BP36" s="224"/>
      <c r="BQ36" s="221">
        <v>30</v>
      </c>
      <c r="BR36" s="222"/>
      <c r="BS36" s="622"/>
      <c r="BT36" s="623"/>
      <c r="BU36" s="623"/>
      <c r="BV36" s="623"/>
      <c r="BW36" s="623"/>
      <c r="BX36" s="623"/>
      <c r="BY36" s="623"/>
      <c r="BZ36" s="623"/>
      <c r="CA36" s="623"/>
      <c r="CB36" s="623"/>
      <c r="CC36" s="623"/>
      <c r="CD36" s="623"/>
      <c r="CE36" s="623"/>
      <c r="CF36" s="623"/>
      <c r="CG36" s="644"/>
      <c r="CH36" s="619"/>
      <c r="CI36" s="620"/>
      <c r="CJ36" s="620"/>
      <c r="CK36" s="620"/>
      <c r="CL36" s="621"/>
      <c r="CM36" s="619"/>
      <c r="CN36" s="620"/>
      <c r="CO36" s="620"/>
      <c r="CP36" s="620"/>
      <c r="CQ36" s="621"/>
      <c r="CR36" s="619"/>
      <c r="CS36" s="620"/>
      <c r="CT36" s="620"/>
      <c r="CU36" s="620"/>
      <c r="CV36" s="621"/>
      <c r="CW36" s="619"/>
      <c r="CX36" s="620"/>
      <c r="CY36" s="620"/>
      <c r="CZ36" s="620"/>
      <c r="DA36" s="621"/>
      <c r="DB36" s="619"/>
      <c r="DC36" s="620"/>
      <c r="DD36" s="620"/>
      <c r="DE36" s="620"/>
      <c r="DF36" s="621"/>
      <c r="DG36" s="619"/>
      <c r="DH36" s="620"/>
      <c r="DI36" s="620"/>
      <c r="DJ36" s="620"/>
      <c r="DK36" s="621"/>
      <c r="DL36" s="619"/>
      <c r="DM36" s="620"/>
      <c r="DN36" s="620"/>
      <c r="DO36" s="620"/>
      <c r="DP36" s="621"/>
      <c r="DQ36" s="619"/>
      <c r="DR36" s="620"/>
      <c r="DS36" s="620"/>
      <c r="DT36" s="620"/>
      <c r="DU36" s="621"/>
      <c r="DV36" s="622"/>
      <c r="DW36" s="623"/>
      <c r="DX36" s="623"/>
      <c r="DY36" s="623"/>
      <c r="DZ36" s="624"/>
      <c r="EA36" s="212"/>
    </row>
    <row r="37" spans="1:131" ht="26.25" customHeight="1" x14ac:dyDescent="0.15">
      <c r="A37" s="225">
        <v>10</v>
      </c>
      <c r="B37" s="660"/>
      <c r="C37" s="661"/>
      <c r="D37" s="661"/>
      <c r="E37" s="661"/>
      <c r="F37" s="661"/>
      <c r="G37" s="661"/>
      <c r="H37" s="661"/>
      <c r="I37" s="661"/>
      <c r="J37" s="661"/>
      <c r="K37" s="661"/>
      <c r="L37" s="661"/>
      <c r="M37" s="661"/>
      <c r="N37" s="661"/>
      <c r="O37" s="661"/>
      <c r="P37" s="662"/>
      <c r="Q37" s="668"/>
      <c r="R37" s="669"/>
      <c r="S37" s="669"/>
      <c r="T37" s="669"/>
      <c r="U37" s="669"/>
      <c r="V37" s="669"/>
      <c r="W37" s="669"/>
      <c r="X37" s="669"/>
      <c r="Y37" s="669"/>
      <c r="Z37" s="669"/>
      <c r="AA37" s="669"/>
      <c r="AB37" s="669"/>
      <c r="AC37" s="669"/>
      <c r="AD37" s="669"/>
      <c r="AE37" s="670"/>
      <c r="AF37" s="665"/>
      <c r="AG37" s="666"/>
      <c r="AH37" s="666"/>
      <c r="AI37" s="666"/>
      <c r="AJ37" s="667"/>
      <c r="AK37" s="610"/>
      <c r="AL37" s="601"/>
      <c r="AM37" s="601"/>
      <c r="AN37" s="601"/>
      <c r="AO37" s="601"/>
      <c r="AP37" s="601"/>
      <c r="AQ37" s="601"/>
      <c r="AR37" s="601"/>
      <c r="AS37" s="601"/>
      <c r="AT37" s="601"/>
      <c r="AU37" s="601"/>
      <c r="AV37" s="601"/>
      <c r="AW37" s="601"/>
      <c r="AX37" s="601"/>
      <c r="AY37" s="601"/>
      <c r="AZ37" s="671"/>
      <c r="BA37" s="671"/>
      <c r="BB37" s="671"/>
      <c r="BC37" s="671"/>
      <c r="BD37" s="671"/>
      <c r="BE37" s="602"/>
      <c r="BF37" s="602"/>
      <c r="BG37" s="602"/>
      <c r="BH37" s="602"/>
      <c r="BI37" s="603"/>
      <c r="BJ37" s="214"/>
      <c r="BK37" s="214"/>
      <c r="BL37" s="214"/>
      <c r="BM37" s="214"/>
      <c r="BN37" s="214"/>
      <c r="BO37" s="224"/>
      <c r="BP37" s="224"/>
      <c r="BQ37" s="221">
        <v>31</v>
      </c>
      <c r="BR37" s="222"/>
      <c r="BS37" s="622"/>
      <c r="BT37" s="623"/>
      <c r="BU37" s="623"/>
      <c r="BV37" s="623"/>
      <c r="BW37" s="623"/>
      <c r="BX37" s="623"/>
      <c r="BY37" s="623"/>
      <c r="BZ37" s="623"/>
      <c r="CA37" s="623"/>
      <c r="CB37" s="623"/>
      <c r="CC37" s="623"/>
      <c r="CD37" s="623"/>
      <c r="CE37" s="623"/>
      <c r="CF37" s="623"/>
      <c r="CG37" s="644"/>
      <c r="CH37" s="619"/>
      <c r="CI37" s="620"/>
      <c r="CJ37" s="620"/>
      <c r="CK37" s="620"/>
      <c r="CL37" s="621"/>
      <c r="CM37" s="619"/>
      <c r="CN37" s="620"/>
      <c r="CO37" s="620"/>
      <c r="CP37" s="620"/>
      <c r="CQ37" s="621"/>
      <c r="CR37" s="619"/>
      <c r="CS37" s="620"/>
      <c r="CT37" s="620"/>
      <c r="CU37" s="620"/>
      <c r="CV37" s="621"/>
      <c r="CW37" s="619"/>
      <c r="CX37" s="620"/>
      <c r="CY37" s="620"/>
      <c r="CZ37" s="620"/>
      <c r="DA37" s="621"/>
      <c r="DB37" s="619"/>
      <c r="DC37" s="620"/>
      <c r="DD37" s="620"/>
      <c r="DE37" s="620"/>
      <c r="DF37" s="621"/>
      <c r="DG37" s="619"/>
      <c r="DH37" s="620"/>
      <c r="DI37" s="620"/>
      <c r="DJ37" s="620"/>
      <c r="DK37" s="621"/>
      <c r="DL37" s="619"/>
      <c r="DM37" s="620"/>
      <c r="DN37" s="620"/>
      <c r="DO37" s="620"/>
      <c r="DP37" s="621"/>
      <c r="DQ37" s="619"/>
      <c r="DR37" s="620"/>
      <c r="DS37" s="620"/>
      <c r="DT37" s="620"/>
      <c r="DU37" s="621"/>
      <c r="DV37" s="622"/>
      <c r="DW37" s="623"/>
      <c r="DX37" s="623"/>
      <c r="DY37" s="623"/>
      <c r="DZ37" s="624"/>
      <c r="EA37" s="212"/>
    </row>
    <row r="38" spans="1:131" ht="26.25" customHeight="1" x14ac:dyDescent="0.15">
      <c r="A38" s="225">
        <v>11</v>
      </c>
      <c r="B38" s="660"/>
      <c r="C38" s="661"/>
      <c r="D38" s="661"/>
      <c r="E38" s="661"/>
      <c r="F38" s="661"/>
      <c r="G38" s="661"/>
      <c r="H38" s="661"/>
      <c r="I38" s="661"/>
      <c r="J38" s="661"/>
      <c r="K38" s="661"/>
      <c r="L38" s="661"/>
      <c r="M38" s="661"/>
      <c r="N38" s="661"/>
      <c r="O38" s="661"/>
      <c r="P38" s="662"/>
      <c r="Q38" s="668"/>
      <c r="R38" s="669"/>
      <c r="S38" s="669"/>
      <c r="T38" s="669"/>
      <c r="U38" s="669"/>
      <c r="V38" s="669"/>
      <c r="W38" s="669"/>
      <c r="X38" s="669"/>
      <c r="Y38" s="669"/>
      <c r="Z38" s="669"/>
      <c r="AA38" s="669"/>
      <c r="AB38" s="669"/>
      <c r="AC38" s="669"/>
      <c r="AD38" s="669"/>
      <c r="AE38" s="670"/>
      <c r="AF38" s="665"/>
      <c r="AG38" s="666"/>
      <c r="AH38" s="666"/>
      <c r="AI38" s="666"/>
      <c r="AJ38" s="667"/>
      <c r="AK38" s="610"/>
      <c r="AL38" s="601"/>
      <c r="AM38" s="601"/>
      <c r="AN38" s="601"/>
      <c r="AO38" s="601"/>
      <c r="AP38" s="601"/>
      <c r="AQ38" s="601"/>
      <c r="AR38" s="601"/>
      <c r="AS38" s="601"/>
      <c r="AT38" s="601"/>
      <c r="AU38" s="601"/>
      <c r="AV38" s="601"/>
      <c r="AW38" s="601"/>
      <c r="AX38" s="601"/>
      <c r="AY38" s="601"/>
      <c r="AZ38" s="671"/>
      <c r="BA38" s="671"/>
      <c r="BB38" s="671"/>
      <c r="BC38" s="671"/>
      <c r="BD38" s="671"/>
      <c r="BE38" s="602"/>
      <c r="BF38" s="602"/>
      <c r="BG38" s="602"/>
      <c r="BH38" s="602"/>
      <c r="BI38" s="603"/>
      <c r="BJ38" s="214"/>
      <c r="BK38" s="214"/>
      <c r="BL38" s="214"/>
      <c r="BM38" s="214"/>
      <c r="BN38" s="214"/>
      <c r="BO38" s="224"/>
      <c r="BP38" s="224"/>
      <c r="BQ38" s="221">
        <v>32</v>
      </c>
      <c r="BR38" s="222"/>
      <c r="BS38" s="622"/>
      <c r="BT38" s="623"/>
      <c r="BU38" s="623"/>
      <c r="BV38" s="623"/>
      <c r="BW38" s="623"/>
      <c r="BX38" s="623"/>
      <c r="BY38" s="623"/>
      <c r="BZ38" s="623"/>
      <c r="CA38" s="623"/>
      <c r="CB38" s="623"/>
      <c r="CC38" s="623"/>
      <c r="CD38" s="623"/>
      <c r="CE38" s="623"/>
      <c r="CF38" s="623"/>
      <c r="CG38" s="644"/>
      <c r="CH38" s="619"/>
      <c r="CI38" s="620"/>
      <c r="CJ38" s="620"/>
      <c r="CK38" s="620"/>
      <c r="CL38" s="621"/>
      <c r="CM38" s="619"/>
      <c r="CN38" s="620"/>
      <c r="CO38" s="620"/>
      <c r="CP38" s="620"/>
      <c r="CQ38" s="621"/>
      <c r="CR38" s="619"/>
      <c r="CS38" s="620"/>
      <c r="CT38" s="620"/>
      <c r="CU38" s="620"/>
      <c r="CV38" s="621"/>
      <c r="CW38" s="619"/>
      <c r="CX38" s="620"/>
      <c r="CY38" s="620"/>
      <c r="CZ38" s="620"/>
      <c r="DA38" s="621"/>
      <c r="DB38" s="619"/>
      <c r="DC38" s="620"/>
      <c r="DD38" s="620"/>
      <c r="DE38" s="620"/>
      <c r="DF38" s="621"/>
      <c r="DG38" s="619"/>
      <c r="DH38" s="620"/>
      <c r="DI38" s="620"/>
      <c r="DJ38" s="620"/>
      <c r="DK38" s="621"/>
      <c r="DL38" s="619"/>
      <c r="DM38" s="620"/>
      <c r="DN38" s="620"/>
      <c r="DO38" s="620"/>
      <c r="DP38" s="621"/>
      <c r="DQ38" s="619"/>
      <c r="DR38" s="620"/>
      <c r="DS38" s="620"/>
      <c r="DT38" s="620"/>
      <c r="DU38" s="621"/>
      <c r="DV38" s="622"/>
      <c r="DW38" s="623"/>
      <c r="DX38" s="623"/>
      <c r="DY38" s="623"/>
      <c r="DZ38" s="624"/>
      <c r="EA38" s="212"/>
    </row>
    <row r="39" spans="1:131" ht="26.25" customHeight="1" x14ac:dyDescent="0.15">
      <c r="A39" s="225">
        <v>12</v>
      </c>
      <c r="B39" s="660"/>
      <c r="C39" s="661"/>
      <c r="D39" s="661"/>
      <c r="E39" s="661"/>
      <c r="F39" s="661"/>
      <c r="G39" s="661"/>
      <c r="H39" s="661"/>
      <c r="I39" s="661"/>
      <c r="J39" s="661"/>
      <c r="K39" s="661"/>
      <c r="L39" s="661"/>
      <c r="M39" s="661"/>
      <c r="N39" s="661"/>
      <c r="O39" s="661"/>
      <c r="P39" s="662"/>
      <c r="Q39" s="668"/>
      <c r="R39" s="669"/>
      <c r="S39" s="669"/>
      <c r="T39" s="669"/>
      <c r="U39" s="669"/>
      <c r="V39" s="669"/>
      <c r="W39" s="669"/>
      <c r="X39" s="669"/>
      <c r="Y39" s="669"/>
      <c r="Z39" s="669"/>
      <c r="AA39" s="669"/>
      <c r="AB39" s="669"/>
      <c r="AC39" s="669"/>
      <c r="AD39" s="669"/>
      <c r="AE39" s="670"/>
      <c r="AF39" s="665"/>
      <c r="AG39" s="666"/>
      <c r="AH39" s="666"/>
      <c r="AI39" s="666"/>
      <c r="AJ39" s="667"/>
      <c r="AK39" s="610"/>
      <c r="AL39" s="601"/>
      <c r="AM39" s="601"/>
      <c r="AN39" s="601"/>
      <c r="AO39" s="601"/>
      <c r="AP39" s="601"/>
      <c r="AQ39" s="601"/>
      <c r="AR39" s="601"/>
      <c r="AS39" s="601"/>
      <c r="AT39" s="601"/>
      <c r="AU39" s="601"/>
      <c r="AV39" s="601"/>
      <c r="AW39" s="601"/>
      <c r="AX39" s="601"/>
      <c r="AY39" s="601"/>
      <c r="AZ39" s="671"/>
      <c r="BA39" s="671"/>
      <c r="BB39" s="671"/>
      <c r="BC39" s="671"/>
      <c r="BD39" s="671"/>
      <c r="BE39" s="602"/>
      <c r="BF39" s="602"/>
      <c r="BG39" s="602"/>
      <c r="BH39" s="602"/>
      <c r="BI39" s="603"/>
      <c r="BJ39" s="214"/>
      <c r="BK39" s="214"/>
      <c r="BL39" s="214"/>
      <c r="BM39" s="214"/>
      <c r="BN39" s="214"/>
      <c r="BO39" s="224"/>
      <c r="BP39" s="224"/>
      <c r="BQ39" s="221">
        <v>33</v>
      </c>
      <c r="BR39" s="222"/>
      <c r="BS39" s="622"/>
      <c r="BT39" s="623"/>
      <c r="BU39" s="623"/>
      <c r="BV39" s="623"/>
      <c r="BW39" s="623"/>
      <c r="BX39" s="623"/>
      <c r="BY39" s="623"/>
      <c r="BZ39" s="623"/>
      <c r="CA39" s="623"/>
      <c r="CB39" s="623"/>
      <c r="CC39" s="623"/>
      <c r="CD39" s="623"/>
      <c r="CE39" s="623"/>
      <c r="CF39" s="623"/>
      <c r="CG39" s="644"/>
      <c r="CH39" s="619"/>
      <c r="CI39" s="620"/>
      <c r="CJ39" s="620"/>
      <c r="CK39" s="620"/>
      <c r="CL39" s="621"/>
      <c r="CM39" s="619"/>
      <c r="CN39" s="620"/>
      <c r="CO39" s="620"/>
      <c r="CP39" s="620"/>
      <c r="CQ39" s="621"/>
      <c r="CR39" s="619"/>
      <c r="CS39" s="620"/>
      <c r="CT39" s="620"/>
      <c r="CU39" s="620"/>
      <c r="CV39" s="621"/>
      <c r="CW39" s="619"/>
      <c r="CX39" s="620"/>
      <c r="CY39" s="620"/>
      <c r="CZ39" s="620"/>
      <c r="DA39" s="621"/>
      <c r="DB39" s="619"/>
      <c r="DC39" s="620"/>
      <c r="DD39" s="620"/>
      <c r="DE39" s="620"/>
      <c r="DF39" s="621"/>
      <c r="DG39" s="619"/>
      <c r="DH39" s="620"/>
      <c r="DI39" s="620"/>
      <c r="DJ39" s="620"/>
      <c r="DK39" s="621"/>
      <c r="DL39" s="619"/>
      <c r="DM39" s="620"/>
      <c r="DN39" s="620"/>
      <c r="DO39" s="620"/>
      <c r="DP39" s="621"/>
      <c r="DQ39" s="619"/>
      <c r="DR39" s="620"/>
      <c r="DS39" s="620"/>
      <c r="DT39" s="620"/>
      <c r="DU39" s="621"/>
      <c r="DV39" s="622"/>
      <c r="DW39" s="623"/>
      <c r="DX39" s="623"/>
      <c r="DY39" s="623"/>
      <c r="DZ39" s="624"/>
      <c r="EA39" s="212"/>
    </row>
    <row r="40" spans="1:131" ht="26.25" customHeight="1" x14ac:dyDescent="0.15">
      <c r="A40" s="221">
        <v>13</v>
      </c>
      <c r="B40" s="660"/>
      <c r="C40" s="661"/>
      <c r="D40" s="661"/>
      <c r="E40" s="661"/>
      <c r="F40" s="661"/>
      <c r="G40" s="661"/>
      <c r="H40" s="661"/>
      <c r="I40" s="661"/>
      <c r="J40" s="661"/>
      <c r="K40" s="661"/>
      <c r="L40" s="661"/>
      <c r="M40" s="661"/>
      <c r="N40" s="661"/>
      <c r="O40" s="661"/>
      <c r="P40" s="662"/>
      <c r="Q40" s="668"/>
      <c r="R40" s="669"/>
      <c r="S40" s="669"/>
      <c r="T40" s="669"/>
      <c r="U40" s="669"/>
      <c r="V40" s="669"/>
      <c r="W40" s="669"/>
      <c r="X40" s="669"/>
      <c r="Y40" s="669"/>
      <c r="Z40" s="669"/>
      <c r="AA40" s="669"/>
      <c r="AB40" s="669"/>
      <c r="AC40" s="669"/>
      <c r="AD40" s="669"/>
      <c r="AE40" s="670"/>
      <c r="AF40" s="665"/>
      <c r="AG40" s="666"/>
      <c r="AH40" s="666"/>
      <c r="AI40" s="666"/>
      <c r="AJ40" s="667"/>
      <c r="AK40" s="610"/>
      <c r="AL40" s="601"/>
      <c r="AM40" s="601"/>
      <c r="AN40" s="601"/>
      <c r="AO40" s="601"/>
      <c r="AP40" s="601"/>
      <c r="AQ40" s="601"/>
      <c r="AR40" s="601"/>
      <c r="AS40" s="601"/>
      <c r="AT40" s="601"/>
      <c r="AU40" s="601"/>
      <c r="AV40" s="601"/>
      <c r="AW40" s="601"/>
      <c r="AX40" s="601"/>
      <c r="AY40" s="601"/>
      <c r="AZ40" s="671"/>
      <c r="BA40" s="671"/>
      <c r="BB40" s="671"/>
      <c r="BC40" s="671"/>
      <c r="BD40" s="671"/>
      <c r="BE40" s="602"/>
      <c r="BF40" s="602"/>
      <c r="BG40" s="602"/>
      <c r="BH40" s="602"/>
      <c r="BI40" s="603"/>
      <c r="BJ40" s="214"/>
      <c r="BK40" s="214"/>
      <c r="BL40" s="214"/>
      <c r="BM40" s="214"/>
      <c r="BN40" s="214"/>
      <c r="BO40" s="224"/>
      <c r="BP40" s="224"/>
      <c r="BQ40" s="221">
        <v>34</v>
      </c>
      <c r="BR40" s="222"/>
      <c r="BS40" s="622"/>
      <c r="BT40" s="623"/>
      <c r="BU40" s="623"/>
      <c r="BV40" s="623"/>
      <c r="BW40" s="623"/>
      <c r="BX40" s="623"/>
      <c r="BY40" s="623"/>
      <c r="BZ40" s="623"/>
      <c r="CA40" s="623"/>
      <c r="CB40" s="623"/>
      <c r="CC40" s="623"/>
      <c r="CD40" s="623"/>
      <c r="CE40" s="623"/>
      <c r="CF40" s="623"/>
      <c r="CG40" s="644"/>
      <c r="CH40" s="619"/>
      <c r="CI40" s="620"/>
      <c r="CJ40" s="620"/>
      <c r="CK40" s="620"/>
      <c r="CL40" s="621"/>
      <c r="CM40" s="619"/>
      <c r="CN40" s="620"/>
      <c r="CO40" s="620"/>
      <c r="CP40" s="620"/>
      <c r="CQ40" s="621"/>
      <c r="CR40" s="619"/>
      <c r="CS40" s="620"/>
      <c r="CT40" s="620"/>
      <c r="CU40" s="620"/>
      <c r="CV40" s="621"/>
      <c r="CW40" s="619"/>
      <c r="CX40" s="620"/>
      <c r="CY40" s="620"/>
      <c r="CZ40" s="620"/>
      <c r="DA40" s="621"/>
      <c r="DB40" s="619"/>
      <c r="DC40" s="620"/>
      <c r="DD40" s="620"/>
      <c r="DE40" s="620"/>
      <c r="DF40" s="621"/>
      <c r="DG40" s="619"/>
      <c r="DH40" s="620"/>
      <c r="DI40" s="620"/>
      <c r="DJ40" s="620"/>
      <c r="DK40" s="621"/>
      <c r="DL40" s="619"/>
      <c r="DM40" s="620"/>
      <c r="DN40" s="620"/>
      <c r="DO40" s="620"/>
      <c r="DP40" s="621"/>
      <c r="DQ40" s="619"/>
      <c r="DR40" s="620"/>
      <c r="DS40" s="620"/>
      <c r="DT40" s="620"/>
      <c r="DU40" s="621"/>
      <c r="DV40" s="622"/>
      <c r="DW40" s="623"/>
      <c r="DX40" s="623"/>
      <c r="DY40" s="623"/>
      <c r="DZ40" s="624"/>
      <c r="EA40" s="212"/>
    </row>
    <row r="41" spans="1:131" ht="26.25" customHeight="1" x14ac:dyDescent="0.15">
      <c r="A41" s="221">
        <v>14</v>
      </c>
      <c r="B41" s="660"/>
      <c r="C41" s="661"/>
      <c r="D41" s="661"/>
      <c r="E41" s="661"/>
      <c r="F41" s="661"/>
      <c r="G41" s="661"/>
      <c r="H41" s="661"/>
      <c r="I41" s="661"/>
      <c r="J41" s="661"/>
      <c r="K41" s="661"/>
      <c r="L41" s="661"/>
      <c r="M41" s="661"/>
      <c r="N41" s="661"/>
      <c r="O41" s="661"/>
      <c r="P41" s="662"/>
      <c r="Q41" s="668"/>
      <c r="R41" s="669"/>
      <c r="S41" s="669"/>
      <c r="T41" s="669"/>
      <c r="U41" s="669"/>
      <c r="V41" s="669"/>
      <c r="W41" s="669"/>
      <c r="X41" s="669"/>
      <c r="Y41" s="669"/>
      <c r="Z41" s="669"/>
      <c r="AA41" s="669"/>
      <c r="AB41" s="669"/>
      <c r="AC41" s="669"/>
      <c r="AD41" s="669"/>
      <c r="AE41" s="670"/>
      <c r="AF41" s="665"/>
      <c r="AG41" s="666"/>
      <c r="AH41" s="666"/>
      <c r="AI41" s="666"/>
      <c r="AJ41" s="667"/>
      <c r="AK41" s="610"/>
      <c r="AL41" s="601"/>
      <c r="AM41" s="601"/>
      <c r="AN41" s="601"/>
      <c r="AO41" s="601"/>
      <c r="AP41" s="601"/>
      <c r="AQ41" s="601"/>
      <c r="AR41" s="601"/>
      <c r="AS41" s="601"/>
      <c r="AT41" s="601"/>
      <c r="AU41" s="601"/>
      <c r="AV41" s="601"/>
      <c r="AW41" s="601"/>
      <c r="AX41" s="601"/>
      <c r="AY41" s="601"/>
      <c r="AZ41" s="671"/>
      <c r="BA41" s="671"/>
      <c r="BB41" s="671"/>
      <c r="BC41" s="671"/>
      <c r="BD41" s="671"/>
      <c r="BE41" s="602"/>
      <c r="BF41" s="602"/>
      <c r="BG41" s="602"/>
      <c r="BH41" s="602"/>
      <c r="BI41" s="603"/>
      <c r="BJ41" s="214"/>
      <c r="BK41" s="214"/>
      <c r="BL41" s="214"/>
      <c r="BM41" s="214"/>
      <c r="BN41" s="214"/>
      <c r="BO41" s="224"/>
      <c r="BP41" s="224"/>
      <c r="BQ41" s="221">
        <v>35</v>
      </c>
      <c r="BR41" s="222"/>
      <c r="BS41" s="622"/>
      <c r="BT41" s="623"/>
      <c r="BU41" s="623"/>
      <c r="BV41" s="623"/>
      <c r="BW41" s="623"/>
      <c r="BX41" s="623"/>
      <c r="BY41" s="623"/>
      <c r="BZ41" s="623"/>
      <c r="CA41" s="623"/>
      <c r="CB41" s="623"/>
      <c r="CC41" s="623"/>
      <c r="CD41" s="623"/>
      <c r="CE41" s="623"/>
      <c r="CF41" s="623"/>
      <c r="CG41" s="644"/>
      <c r="CH41" s="619"/>
      <c r="CI41" s="620"/>
      <c r="CJ41" s="620"/>
      <c r="CK41" s="620"/>
      <c r="CL41" s="621"/>
      <c r="CM41" s="619"/>
      <c r="CN41" s="620"/>
      <c r="CO41" s="620"/>
      <c r="CP41" s="620"/>
      <c r="CQ41" s="621"/>
      <c r="CR41" s="619"/>
      <c r="CS41" s="620"/>
      <c r="CT41" s="620"/>
      <c r="CU41" s="620"/>
      <c r="CV41" s="621"/>
      <c r="CW41" s="619"/>
      <c r="CX41" s="620"/>
      <c r="CY41" s="620"/>
      <c r="CZ41" s="620"/>
      <c r="DA41" s="621"/>
      <c r="DB41" s="619"/>
      <c r="DC41" s="620"/>
      <c r="DD41" s="620"/>
      <c r="DE41" s="620"/>
      <c r="DF41" s="621"/>
      <c r="DG41" s="619"/>
      <c r="DH41" s="620"/>
      <c r="DI41" s="620"/>
      <c r="DJ41" s="620"/>
      <c r="DK41" s="621"/>
      <c r="DL41" s="619"/>
      <c r="DM41" s="620"/>
      <c r="DN41" s="620"/>
      <c r="DO41" s="620"/>
      <c r="DP41" s="621"/>
      <c r="DQ41" s="619"/>
      <c r="DR41" s="620"/>
      <c r="DS41" s="620"/>
      <c r="DT41" s="620"/>
      <c r="DU41" s="621"/>
      <c r="DV41" s="622"/>
      <c r="DW41" s="623"/>
      <c r="DX41" s="623"/>
      <c r="DY41" s="623"/>
      <c r="DZ41" s="624"/>
      <c r="EA41" s="212"/>
    </row>
    <row r="42" spans="1:131" ht="26.25" customHeight="1" x14ac:dyDescent="0.15">
      <c r="A42" s="221">
        <v>15</v>
      </c>
      <c r="B42" s="660"/>
      <c r="C42" s="661"/>
      <c r="D42" s="661"/>
      <c r="E42" s="661"/>
      <c r="F42" s="661"/>
      <c r="G42" s="661"/>
      <c r="H42" s="661"/>
      <c r="I42" s="661"/>
      <c r="J42" s="661"/>
      <c r="K42" s="661"/>
      <c r="L42" s="661"/>
      <c r="M42" s="661"/>
      <c r="N42" s="661"/>
      <c r="O42" s="661"/>
      <c r="P42" s="662"/>
      <c r="Q42" s="668"/>
      <c r="R42" s="669"/>
      <c r="S42" s="669"/>
      <c r="T42" s="669"/>
      <c r="U42" s="669"/>
      <c r="V42" s="669"/>
      <c r="W42" s="669"/>
      <c r="X42" s="669"/>
      <c r="Y42" s="669"/>
      <c r="Z42" s="669"/>
      <c r="AA42" s="669"/>
      <c r="AB42" s="669"/>
      <c r="AC42" s="669"/>
      <c r="AD42" s="669"/>
      <c r="AE42" s="670"/>
      <c r="AF42" s="665"/>
      <c r="AG42" s="666"/>
      <c r="AH42" s="666"/>
      <c r="AI42" s="666"/>
      <c r="AJ42" s="667"/>
      <c r="AK42" s="610"/>
      <c r="AL42" s="601"/>
      <c r="AM42" s="601"/>
      <c r="AN42" s="601"/>
      <c r="AO42" s="601"/>
      <c r="AP42" s="601"/>
      <c r="AQ42" s="601"/>
      <c r="AR42" s="601"/>
      <c r="AS42" s="601"/>
      <c r="AT42" s="601"/>
      <c r="AU42" s="601"/>
      <c r="AV42" s="601"/>
      <c r="AW42" s="601"/>
      <c r="AX42" s="601"/>
      <c r="AY42" s="601"/>
      <c r="AZ42" s="671"/>
      <c r="BA42" s="671"/>
      <c r="BB42" s="671"/>
      <c r="BC42" s="671"/>
      <c r="BD42" s="671"/>
      <c r="BE42" s="602"/>
      <c r="BF42" s="602"/>
      <c r="BG42" s="602"/>
      <c r="BH42" s="602"/>
      <c r="BI42" s="603"/>
      <c r="BJ42" s="214"/>
      <c r="BK42" s="214"/>
      <c r="BL42" s="214"/>
      <c r="BM42" s="214"/>
      <c r="BN42" s="214"/>
      <c r="BO42" s="224"/>
      <c r="BP42" s="224"/>
      <c r="BQ42" s="221">
        <v>36</v>
      </c>
      <c r="BR42" s="222"/>
      <c r="BS42" s="622"/>
      <c r="BT42" s="623"/>
      <c r="BU42" s="623"/>
      <c r="BV42" s="623"/>
      <c r="BW42" s="623"/>
      <c r="BX42" s="623"/>
      <c r="BY42" s="623"/>
      <c r="BZ42" s="623"/>
      <c r="CA42" s="623"/>
      <c r="CB42" s="623"/>
      <c r="CC42" s="623"/>
      <c r="CD42" s="623"/>
      <c r="CE42" s="623"/>
      <c r="CF42" s="623"/>
      <c r="CG42" s="644"/>
      <c r="CH42" s="619"/>
      <c r="CI42" s="620"/>
      <c r="CJ42" s="620"/>
      <c r="CK42" s="620"/>
      <c r="CL42" s="621"/>
      <c r="CM42" s="619"/>
      <c r="CN42" s="620"/>
      <c r="CO42" s="620"/>
      <c r="CP42" s="620"/>
      <c r="CQ42" s="621"/>
      <c r="CR42" s="619"/>
      <c r="CS42" s="620"/>
      <c r="CT42" s="620"/>
      <c r="CU42" s="620"/>
      <c r="CV42" s="621"/>
      <c r="CW42" s="619"/>
      <c r="CX42" s="620"/>
      <c r="CY42" s="620"/>
      <c r="CZ42" s="620"/>
      <c r="DA42" s="621"/>
      <c r="DB42" s="619"/>
      <c r="DC42" s="620"/>
      <c r="DD42" s="620"/>
      <c r="DE42" s="620"/>
      <c r="DF42" s="621"/>
      <c r="DG42" s="619"/>
      <c r="DH42" s="620"/>
      <c r="DI42" s="620"/>
      <c r="DJ42" s="620"/>
      <c r="DK42" s="621"/>
      <c r="DL42" s="619"/>
      <c r="DM42" s="620"/>
      <c r="DN42" s="620"/>
      <c r="DO42" s="620"/>
      <c r="DP42" s="621"/>
      <c r="DQ42" s="619"/>
      <c r="DR42" s="620"/>
      <c r="DS42" s="620"/>
      <c r="DT42" s="620"/>
      <c r="DU42" s="621"/>
      <c r="DV42" s="622"/>
      <c r="DW42" s="623"/>
      <c r="DX42" s="623"/>
      <c r="DY42" s="623"/>
      <c r="DZ42" s="624"/>
      <c r="EA42" s="212"/>
    </row>
    <row r="43" spans="1:131" ht="26.25" customHeight="1" x14ac:dyDescent="0.15">
      <c r="A43" s="221">
        <v>16</v>
      </c>
      <c r="B43" s="660"/>
      <c r="C43" s="661"/>
      <c r="D43" s="661"/>
      <c r="E43" s="661"/>
      <c r="F43" s="661"/>
      <c r="G43" s="661"/>
      <c r="H43" s="661"/>
      <c r="I43" s="661"/>
      <c r="J43" s="661"/>
      <c r="K43" s="661"/>
      <c r="L43" s="661"/>
      <c r="M43" s="661"/>
      <c r="N43" s="661"/>
      <c r="O43" s="661"/>
      <c r="P43" s="662"/>
      <c r="Q43" s="668"/>
      <c r="R43" s="669"/>
      <c r="S43" s="669"/>
      <c r="T43" s="669"/>
      <c r="U43" s="669"/>
      <c r="V43" s="669"/>
      <c r="W43" s="669"/>
      <c r="X43" s="669"/>
      <c r="Y43" s="669"/>
      <c r="Z43" s="669"/>
      <c r="AA43" s="669"/>
      <c r="AB43" s="669"/>
      <c r="AC43" s="669"/>
      <c r="AD43" s="669"/>
      <c r="AE43" s="670"/>
      <c r="AF43" s="665"/>
      <c r="AG43" s="666"/>
      <c r="AH43" s="666"/>
      <c r="AI43" s="666"/>
      <c r="AJ43" s="667"/>
      <c r="AK43" s="610"/>
      <c r="AL43" s="601"/>
      <c r="AM43" s="601"/>
      <c r="AN43" s="601"/>
      <c r="AO43" s="601"/>
      <c r="AP43" s="601"/>
      <c r="AQ43" s="601"/>
      <c r="AR43" s="601"/>
      <c r="AS43" s="601"/>
      <c r="AT43" s="601"/>
      <c r="AU43" s="601"/>
      <c r="AV43" s="601"/>
      <c r="AW43" s="601"/>
      <c r="AX43" s="601"/>
      <c r="AY43" s="601"/>
      <c r="AZ43" s="671"/>
      <c r="BA43" s="671"/>
      <c r="BB43" s="671"/>
      <c r="BC43" s="671"/>
      <c r="BD43" s="671"/>
      <c r="BE43" s="602"/>
      <c r="BF43" s="602"/>
      <c r="BG43" s="602"/>
      <c r="BH43" s="602"/>
      <c r="BI43" s="603"/>
      <c r="BJ43" s="214"/>
      <c r="BK43" s="214"/>
      <c r="BL43" s="214"/>
      <c r="BM43" s="214"/>
      <c r="BN43" s="214"/>
      <c r="BO43" s="224"/>
      <c r="BP43" s="224"/>
      <c r="BQ43" s="221">
        <v>37</v>
      </c>
      <c r="BR43" s="222"/>
      <c r="BS43" s="622"/>
      <c r="BT43" s="623"/>
      <c r="BU43" s="623"/>
      <c r="BV43" s="623"/>
      <c r="BW43" s="623"/>
      <c r="BX43" s="623"/>
      <c r="BY43" s="623"/>
      <c r="BZ43" s="623"/>
      <c r="CA43" s="623"/>
      <c r="CB43" s="623"/>
      <c r="CC43" s="623"/>
      <c r="CD43" s="623"/>
      <c r="CE43" s="623"/>
      <c r="CF43" s="623"/>
      <c r="CG43" s="644"/>
      <c r="CH43" s="619"/>
      <c r="CI43" s="620"/>
      <c r="CJ43" s="620"/>
      <c r="CK43" s="620"/>
      <c r="CL43" s="621"/>
      <c r="CM43" s="619"/>
      <c r="CN43" s="620"/>
      <c r="CO43" s="620"/>
      <c r="CP43" s="620"/>
      <c r="CQ43" s="621"/>
      <c r="CR43" s="619"/>
      <c r="CS43" s="620"/>
      <c r="CT43" s="620"/>
      <c r="CU43" s="620"/>
      <c r="CV43" s="621"/>
      <c r="CW43" s="619"/>
      <c r="CX43" s="620"/>
      <c r="CY43" s="620"/>
      <c r="CZ43" s="620"/>
      <c r="DA43" s="621"/>
      <c r="DB43" s="619"/>
      <c r="DC43" s="620"/>
      <c r="DD43" s="620"/>
      <c r="DE43" s="620"/>
      <c r="DF43" s="621"/>
      <c r="DG43" s="619"/>
      <c r="DH43" s="620"/>
      <c r="DI43" s="620"/>
      <c r="DJ43" s="620"/>
      <c r="DK43" s="621"/>
      <c r="DL43" s="619"/>
      <c r="DM43" s="620"/>
      <c r="DN43" s="620"/>
      <c r="DO43" s="620"/>
      <c r="DP43" s="621"/>
      <c r="DQ43" s="619"/>
      <c r="DR43" s="620"/>
      <c r="DS43" s="620"/>
      <c r="DT43" s="620"/>
      <c r="DU43" s="621"/>
      <c r="DV43" s="622"/>
      <c r="DW43" s="623"/>
      <c r="DX43" s="623"/>
      <c r="DY43" s="623"/>
      <c r="DZ43" s="624"/>
      <c r="EA43" s="212"/>
    </row>
    <row r="44" spans="1:131" ht="26.25" customHeight="1" x14ac:dyDescent="0.15">
      <c r="A44" s="221">
        <v>17</v>
      </c>
      <c r="B44" s="660"/>
      <c r="C44" s="661"/>
      <c r="D44" s="661"/>
      <c r="E44" s="661"/>
      <c r="F44" s="661"/>
      <c r="G44" s="661"/>
      <c r="H44" s="661"/>
      <c r="I44" s="661"/>
      <c r="J44" s="661"/>
      <c r="K44" s="661"/>
      <c r="L44" s="661"/>
      <c r="M44" s="661"/>
      <c r="N44" s="661"/>
      <c r="O44" s="661"/>
      <c r="P44" s="662"/>
      <c r="Q44" s="668"/>
      <c r="R44" s="669"/>
      <c r="S44" s="669"/>
      <c r="T44" s="669"/>
      <c r="U44" s="669"/>
      <c r="V44" s="669"/>
      <c r="W44" s="669"/>
      <c r="X44" s="669"/>
      <c r="Y44" s="669"/>
      <c r="Z44" s="669"/>
      <c r="AA44" s="669"/>
      <c r="AB44" s="669"/>
      <c r="AC44" s="669"/>
      <c r="AD44" s="669"/>
      <c r="AE44" s="670"/>
      <c r="AF44" s="665"/>
      <c r="AG44" s="666"/>
      <c r="AH44" s="666"/>
      <c r="AI44" s="666"/>
      <c r="AJ44" s="667"/>
      <c r="AK44" s="610"/>
      <c r="AL44" s="601"/>
      <c r="AM44" s="601"/>
      <c r="AN44" s="601"/>
      <c r="AO44" s="601"/>
      <c r="AP44" s="601"/>
      <c r="AQ44" s="601"/>
      <c r="AR44" s="601"/>
      <c r="AS44" s="601"/>
      <c r="AT44" s="601"/>
      <c r="AU44" s="601"/>
      <c r="AV44" s="601"/>
      <c r="AW44" s="601"/>
      <c r="AX44" s="601"/>
      <c r="AY44" s="601"/>
      <c r="AZ44" s="671"/>
      <c r="BA44" s="671"/>
      <c r="BB44" s="671"/>
      <c r="BC44" s="671"/>
      <c r="BD44" s="671"/>
      <c r="BE44" s="602"/>
      <c r="BF44" s="602"/>
      <c r="BG44" s="602"/>
      <c r="BH44" s="602"/>
      <c r="BI44" s="603"/>
      <c r="BJ44" s="214"/>
      <c r="BK44" s="214"/>
      <c r="BL44" s="214"/>
      <c r="BM44" s="214"/>
      <c r="BN44" s="214"/>
      <c r="BO44" s="224"/>
      <c r="BP44" s="224"/>
      <c r="BQ44" s="221">
        <v>38</v>
      </c>
      <c r="BR44" s="222"/>
      <c r="BS44" s="622"/>
      <c r="BT44" s="623"/>
      <c r="BU44" s="623"/>
      <c r="BV44" s="623"/>
      <c r="BW44" s="623"/>
      <c r="BX44" s="623"/>
      <c r="BY44" s="623"/>
      <c r="BZ44" s="623"/>
      <c r="CA44" s="623"/>
      <c r="CB44" s="623"/>
      <c r="CC44" s="623"/>
      <c r="CD44" s="623"/>
      <c r="CE44" s="623"/>
      <c r="CF44" s="623"/>
      <c r="CG44" s="644"/>
      <c r="CH44" s="619"/>
      <c r="CI44" s="620"/>
      <c r="CJ44" s="620"/>
      <c r="CK44" s="620"/>
      <c r="CL44" s="621"/>
      <c r="CM44" s="619"/>
      <c r="CN44" s="620"/>
      <c r="CO44" s="620"/>
      <c r="CP44" s="620"/>
      <c r="CQ44" s="621"/>
      <c r="CR44" s="619"/>
      <c r="CS44" s="620"/>
      <c r="CT44" s="620"/>
      <c r="CU44" s="620"/>
      <c r="CV44" s="621"/>
      <c r="CW44" s="619"/>
      <c r="CX44" s="620"/>
      <c r="CY44" s="620"/>
      <c r="CZ44" s="620"/>
      <c r="DA44" s="621"/>
      <c r="DB44" s="619"/>
      <c r="DC44" s="620"/>
      <c r="DD44" s="620"/>
      <c r="DE44" s="620"/>
      <c r="DF44" s="621"/>
      <c r="DG44" s="619"/>
      <c r="DH44" s="620"/>
      <c r="DI44" s="620"/>
      <c r="DJ44" s="620"/>
      <c r="DK44" s="621"/>
      <c r="DL44" s="619"/>
      <c r="DM44" s="620"/>
      <c r="DN44" s="620"/>
      <c r="DO44" s="620"/>
      <c r="DP44" s="621"/>
      <c r="DQ44" s="619"/>
      <c r="DR44" s="620"/>
      <c r="DS44" s="620"/>
      <c r="DT44" s="620"/>
      <c r="DU44" s="621"/>
      <c r="DV44" s="622"/>
      <c r="DW44" s="623"/>
      <c r="DX44" s="623"/>
      <c r="DY44" s="623"/>
      <c r="DZ44" s="624"/>
      <c r="EA44" s="212"/>
    </row>
    <row r="45" spans="1:131" ht="26.25" customHeight="1" x14ac:dyDescent="0.15">
      <c r="A45" s="221">
        <v>18</v>
      </c>
      <c r="B45" s="660"/>
      <c r="C45" s="661"/>
      <c r="D45" s="661"/>
      <c r="E45" s="661"/>
      <c r="F45" s="661"/>
      <c r="G45" s="661"/>
      <c r="H45" s="661"/>
      <c r="I45" s="661"/>
      <c r="J45" s="661"/>
      <c r="K45" s="661"/>
      <c r="L45" s="661"/>
      <c r="M45" s="661"/>
      <c r="N45" s="661"/>
      <c r="O45" s="661"/>
      <c r="P45" s="662"/>
      <c r="Q45" s="668"/>
      <c r="R45" s="669"/>
      <c r="S45" s="669"/>
      <c r="T45" s="669"/>
      <c r="U45" s="669"/>
      <c r="V45" s="669"/>
      <c r="W45" s="669"/>
      <c r="X45" s="669"/>
      <c r="Y45" s="669"/>
      <c r="Z45" s="669"/>
      <c r="AA45" s="669"/>
      <c r="AB45" s="669"/>
      <c r="AC45" s="669"/>
      <c r="AD45" s="669"/>
      <c r="AE45" s="670"/>
      <c r="AF45" s="665"/>
      <c r="AG45" s="666"/>
      <c r="AH45" s="666"/>
      <c r="AI45" s="666"/>
      <c r="AJ45" s="667"/>
      <c r="AK45" s="610"/>
      <c r="AL45" s="601"/>
      <c r="AM45" s="601"/>
      <c r="AN45" s="601"/>
      <c r="AO45" s="601"/>
      <c r="AP45" s="601"/>
      <c r="AQ45" s="601"/>
      <c r="AR45" s="601"/>
      <c r="AS45" s="601"/>
      <c r="AT45" s="601"/>
      <c r="AU45" s="601"/>
      <c r="AV45" s="601"/>
      <c r="AW45" s="601"/>
      <c r="AX45" s="601"/>
      <c r="AY45" s="601"/>
      <c r="AZ45" s="671"/>
      <c r="BA45" s="671"/>
      <c r="BB45" s="671"/>
      <c r="BC45" s="671"/>
      <c r="BD45" s="671"/>
      <c r="BE45" s="602"/>
      <c r="BF45" s="602"/>
      <c r="BG45" s="602"/>
      <c r="BH45" s="602"/>
      <c r="BI45" s="603"/>
      <c r="BJ45" s="214"/>
      <c r="BK45" s="214"/>
      <c r="BL45" s="214"/>
      <c r="BM45" s="214"/>
      <c r="BN45" s="214"/>
      <c r="BO45" s="224"/>
      <c r="BP45" s="224"/>
      <c r="BQ45" s="221">
        <v>39</v>
      </c>
      <c r="BR45" s="222"/>
      <c r="BS45" s="622"/>
      <c r="BT45" s="623"/>
      <c r="BU45" s="623"/>
      <c r="BV45" s="623"/>
      <c r="BW45" s="623"/>
      <c r="BX45" s="623"/>
      <c r="BY45" s="623"/>
      <c r="BZ45" s="623"/>
      <c r="CA45" s="623"/>
      <c r="CB45" s="623"/>
      <c r="CC45" s="623"/>
      <c r="CD45" s="623"/>
      <c r="CE45" s="623"/>
      <c r="CF45" s="623"/>
      <c r="CG45" s="644"/>
      <c r="CH45" s="619"/>
      <c r="CI45" s="620"/>
      <c r="CJ45" s="620"/>
      <c r="CK45" s="620"/>
      <c r="CL45" s="621"/>
      <c r="CM45" s="619"/>
      <c r="CN45" s="620"/>
      <c r="CO45" s="620"/>
      <c r="CP45" s="620"/>
      <c r="CQ45" s="621"/>
      <c r="CR45" s="619"/>
      <c r="CS45" s="620"/>
      <c r="CT45" s="620"/>
      <c r="CU45" s="620"/>
      <c r="CV45" s="621"/>
      <c r="CW45" s="619"/>
      <c r="CX45" s="620"/>
      <c r="CY45" s="620"/>
      <c r="CZ45" s="620"/>
      <c r="DA45" s="621"/>
      <c r="DB45" s="619"/>
      <c r="DC45" s="620"/>
      <c r="DD45" s="620"/>
      <c r="DE45" s="620"/>
      <c r="DF45" s="621"/>
      <c r="DG45" s="619"/>
      <c r="DH45" s="620"/>
      <c r="DI45" s="620"/>
      <c r="DJ45" s="620"/>
      <c r="DK45" s="621"/>
      <c r="DL45" s="619"/>
      <c r="DM45" s="620"/>
      <c r="DN45" s="620"/>
      <c r="DO45" s="620"/>
      <c r="DP45" s="621"/>
      <c r="DQ45" s="619"/>
      <c r="DR45" s="620"/>
      <c r="DS45" s="620"/>
      <c r="DT45" s="620"/>
      <c r="DU45" s="621"/>
      <c r="DV45" s="622"/>
      <c r="DW45" s="623"/>
      <c r="DX45" s="623"/>
      <c r="DY45" s="623"/>
      <c r="DZ45" s="624"/>
      <c r="EA45" s="212"/>
    </row>
    <row r="46" spans="1:131" ht="26.25" customHeight="1" x14ac:dyDescent="0.15">
      <c r="A46" s="221">
        <v>19</v>
      </c>
      <c r="B46" s="660"/>
      <c r="C46" s="661"/>
      <c r="D46" s="661"/>
      <c r="E46" s="661"/>
      <c r="F46" s="661"/>
      <c r="G46" s="661"/>
      <c r="H46" s="661"/>
      <c r="I46" s="661"/>
      <c r="J46" s="661"/>
      <c r="K46" s="661"/>
      <c r="L46" s="661"/>
      <c r="M46" s="661"/>
      <c r="N46" s="661"/>
      <c r="O46" s="661"/>
      <c r="P46" s="662"/>
      <c r="Q46" s="668"/>
      <c r="R46" s="669"/>
      <c r="S46" s="669"/>
      <c r="T46" s="669"/>
      <c r="U46" s="669"/>
      <c r="V46" s="669"/>
      <c r="W46" s="669"/>
      <c r="X46" s="669"/>
      <c r="Y46" s="669"/>
      <c r="Z46" s="669"/>
      <c r="AA46" s="669"/>
      <c r="AB46" s="669"/>
      <c r="AC46" s="669"/>
      <c r="AD46" s="669"/>
      <c r="AE46" s="670"/>
      <c r="AF46" s="665"/>
      <c r="AG46" s="666"/>
      <c r="AH46" s="666"/>
      <c r="AI46" s="666"/>
      <c r="AJ46" s="667"/>
      <c r="AK46" s="610"/>
      <c r="AL46" s="601"/>
      <c r="AM46" s="601"/>
      <c r="AN46" s="601"/>
      <c r="AO46" s="601"/>
      <c r="AP46" s="601"/>
      <c r="AQ46" s="601"/>
      <c r="AR46" s="601"/>
      <c r="AS46" s="601"/>
      <c r="AT46" s="601"/>
      <c r="AU46" s="601"/>
      <c r="AV46" s="601"/>
      <c r="AW46" s="601"/>
      <c r="AX46" s="601"/>
      <c r="AY46" s="601"/>
      <c r="AZ46" s="671"/>
      <c r="BA46" s="671"/>
      <c r="BB46" s="671"/>
      <c r="BC46" s="671"/>
      <c r="BD46" s="671"/>
      <c r="BE46" s="602"/>
      <c r="BF46" s="602"/>
      <c r="BG46" s="602"/>
      <c r="BH46" s="602"/>
      <c r="BI46" s="603"/>
      <c r="BJ46" s="214"/>
      <c r="BK46" s="214"/>
      <c r="BL46" s="214"/>
      <c r="BM46" s="214"/>
      <c r="BN46" s="214"/>
      <c r="BO46" s="224"/>
      <c r="BP46" s="224"/>
      <c r="BQ46" s="221">
        <v>40</v>
      </c>
      <c r="BR46" s="222"/>
      <c r="BS46" s="622"/>
      <c r="BT46" s="623"/>
      <c r="BU46" s="623"/>
      <c r="BV46" s="623"/>
      <c r="BW46" s="623"/>
      <c r="BX46" s="623"/>
      <c r="BY46" s="623"/>
      <c r="BZ46" s="623"/>
      <c r="CA46" s="623"/>
      <c r="CB46" s="623"/>
      <c r="CC46" s="623"/>
      <c r="CD46" s="623"/>
      <c r="CE46" s="623"/>
      <c r="CF46" s="623"/>
      <c r="CG46" s="644"/>
      <c r="CH46" s="619"/>
      <c r="CI46" s="620"/>
      <c r="CJ46" s="620"/>
      <c r="CK46" s="620"/>
      <c r="CL46" s="621"/>
      <c r="CM46" s="619"/>
      <c r="CN46" s="620"/>
      <c r="CO46" s="620"/>
      <c r="CP46" s="620"/>
      <c r="CQ46" s="621"/>
      <c r="CR46" s="619"/>
      <c r="CS46" s="620"/>
      <c r="CT46" s="620"/>
      <c r="CU46" s="620"/>
      <c r="CV46" s="621"/>
      <c r="CW46" s="619"/>
      <c r="CX46" s="620"/>
      <c r="CY46" s="620"/>
      <c r="CZ46" s="620"/>
      <c r="DA46" s="621"/>
      <c r="DB46" s="619"/>
      <c r="DC46" s="620"/>
      <c r="DD46" s="620"/>
      <c r="DE46" s="620"/>
      <c r="DF46" s="621"/>
      <c r="DG46" s="619"/>
      <c r="DH46" s="620"/>
      <c r="DI46" s="620"/>
      <c r="DJ46" s="620"/>
      <c r="DK46" s="621"/>
      <c r="DL46" s="619"/>
      <c r="DM46" s="620"/>
      <c r="DN46" s="620"/>
      <c r="DO46" s="620"/>
      <c r="DP46" s="621"/>
      <c r="DQ46" s="619"/>
      <c r="DR46" s="620"/>
      <c r="DS46" s="620"/>
      <c r="DT46" s="620"/>
      <c r="DU46" s="621"/>
      <c r="DV46" s="622"/>
      <c r="DW46" s="623"/>
      <c r="DX46" s="623"/>
      <c r="DY46" s="623"/>
      <c r="DZ46" s="624"/>
      <c r="EA46" s="212"/>
    </row>
    <row r="47" spans="1:131" ht="26.25" customHeight="1" x14ac:dyDescent="0.15">
      <c r="A47" s="221">
        <v>20</v>
      </c>
      <c r="B47" s="660"/>
      <c r="C47" s="661"/>
      <c r="D47" s="661"/>
      <c r="E47" s="661"/>
      <c r="F47" s="661"/>
      <c r="G47" s="661"/>
      <c r="H47" s="661"/>
      <c r="I47" s="661"/>
      <c r="J47" s="661"/>
      <c r="K47" s="661"/>
      <c r="L47" s="661"/>
      <c r="M47" s="661"/>
      <c r="N47" s="661"/>
      <c r="O47" s="661"/>
      <c r="P47" s="662"/>
      <c r="Q47" s="668"/>
      <c r="R47" s="669"/>
      <c r="S47" s="669"/>
      <c r="T47" s="669"/>
      <c r="U47" s="669"/>
      <c r="V47" s="669"/>
      <c r="W47" s="669"/>
      <c r="X47" s="669"/>
      <c r="Y47" s="669"/>
      <c r="Z47" s="669"/>
      <c r="AA47" s="669"/>
      <c r="AB47" s="669"/>
      <c r="AC47" s="669"/>
      <c r="AD47" s="669"/>
      <c r="AE47" s="670"/>
      <c r="AF47" s="665"/>
      <c r="AG47" s="666"/>
      <c r="AH47" s="666"/>
      <c r="AI47" s="666"/>
      <c r="AJ47" s="667"/>
      <c r="AK47" s="610"/>
      <c r="AL47" s="601"/>
      <c r="AM47" s="601"/>
      <c r="AN47" s="601"/>
      <c r="AO47" s="601"/>
      <c r="AP47" s="601"/>
      <c r="AQ47" s="601"/>
      <c r="AR47" s="601"/>
      <c r="AS47" s="601"/>
      <c r="AT47" s="601"/>
      <c r="AU47" s="601"/>
      <c r="AV47" s="601"/>
      <c r="AW47" s="601"/>
      <c r="AX47" s="601"/>
      <c r="AY47" s="601"/>
      <c r="AZ47" s="671"/>
      <c r="BA47" s="671"/>
      <c r="BB47" s="671"/>
      <c r="BC47" s="671"/>
      <c r="BD47" s="671"/>
      <c r="BE47" s="602"/>
      <c r="BF47" s="602"/>
      <c r="BG47" s="602"/>
      <c r="BH47" s="602"/>
      <c r="BI47" s="603"/>
      <c r="BJ47" s="214"/>
      <c r="BK47" s="214"/>
      <c r="BL47" s="214"/>
      <c r="BM47" s="214"/>
      <c r="BN47" s="214"/>
      <c r="BO47" s="224"/>
      <c r="BP47" s="224"/>
      <c r="BQ47" s="221">
        <v>41</v>
      </c>
      <c r="BR47" s="222"/>
      <c r="BS47" s="622"/>
      <c r="BT47" s="623"/>
      <c r="BU47" s="623"/>
      <c r="BV47" s="623"/>
      <c r="BW47" s="623"/>
      <c r="BX47" s="623"/>
      <c r="BY47" s="623"/>
      <c r="BZ47" s="623"/>
      <c r="CA47" s="623"/>
      <c r="CB47" s="623"/>
      <c r="CC47" s="623"/>
      <c r="CD47" s="623"/>
      <c r="CE47" s="623"/>
      <c r="CF47" s="623"/>
      <c r="CG47" s="644"/>
      <c r="CH47" s="619"/>
      <c r="CI47" s="620"/>
      <c r="CJ47" s="620"/>
      <c r="CK47" s="620"/>
      <c r="CL47" s="621"/>
      <c r="CM47" s="619"/>
      <c r="CN47" s="620"/>
      <c r="CO47" s="620"/>
      <c r="CP47" s="620"/>
      <c r="CQ47" s="621"/>
      <c r="CR47" s="619"/>
      <c r="CS47" s="620"/>
      <c r="CT47" s="620"/>
      <c r="CU47" s="620"/>
      <c r="CV47" s="621"/>
      <c r="CW47" s="619"/>
      <c r="CX47" s="620"/>
      <c r="CY47" s="620"/>
      <c r="CZ47" s="620"/>
      <c r="DA47" s="621"/>
      <c r="DB47" s="619"/>
      <c r="DC47" s="620"/>
      <c r="DD47" s="620"/>
      <c r="DE47" s="620"/>
      <c r="DF47" s="621"/>
      <c r="DG47" s="619"/>
      <c r="DH47" s="620"/>
      <c r="DI47" s="620"/>
      <c r="DJ47" s="620"/>
      <c r="DK47" s="621"/>
      <c r="DL47" s="619"/>
      <c r="DM47" s="620"/>
      <c r="DN47" s="620"/>
      <c r="DO47" s="620"/>
      <c r="DP47" s="621"/>
      <c r="DQ47" s="619"/>
      <c r="DR47" s="620"/>
      <c r="DS47" s="620"/>
      <c r="DT47" s="620"/>
      <c r="DU47" s="621"/>
      <c r="DV47" s="622"/>
      <c r="DW47" s="623"/>
      <c r="DX47" s="623"/>
      <c r="DY47" s="623"/>
      <c r="DZ47" s="624"/>
      <c r="EA47" s="212"/>
    </row>
    <row r="48" spans="1:131" ht="26.25" customHeight="1" x14ac:dyDescent="0.15">
      <c r="A48" s="221">
        <v>21</v>
      </c>
      <c r="B48" s="660"/>
      <c r="C48" s="661"/>
      <c r="D48" s="661"/>
      <c r="E48" s="661"/>
      <c r="F48" s="661"/>
      <c r="G48" s="661"/>
      <c r="H48" s="661"/>
      <c r="I48" s="661"/>
      <c r="J48" s="661"/>
      <c r="K48" s="661"/>
      <c r="L48" s="661"/>
      <c r="M48" s="661"/>
      <c r="N48" s="661"/>
      <c r="O48" s="661"/>
      <c r="P48" s="662"/>
      <c r="Q48" s="668"/>
      <c r="R48" s="669"/>
      <c r="S48" s="669"/>
      <c r="T48" s="669"/>
      <c r="U48" s="669"/>
      <c r="V48" s="669"/>
      <c r="W48" s="669"/>
      <c r="X48" s="669"/>
      <c r="Y48" s="669"/>
      <c r="Z48" s="669"/>
      <c r="AA48" s="669"/>
      <c r="AB48" s="669"/>
      <c r="AC48" s="669"/>
      <c r="AD48" s="669"/>
      <c r="AE48" s="670"/>
      <c r="AF48" s="665"/>
      <c r="AG48" s="666"/>
      <c r="AH48" s="666"/>
      <c r="AI48" s="666"/>
      <c r="AJ48" s="667"/>
      <c r="AK48" s="610"/>
      <c r="AL48" s="601"/>
      <c r="AM48" s="601"/>
      <c r="AN48" s="601"/>
      <c r="AO48" s="601"/>
      <c r="AP48" s="601"/>
      <c r="AQ48" s="601"/>
      <c r="AR48" s="601"/>
      <c r="AS48" s="601"/>
      <c r="AT48" s="601"/>
      <c r="AU48" s="601"/>
      <c r="AV48" s="601"/>
      <c r="AW48" s="601"/>
      <c r="AX48" s="601"/>
      <c r="AY48" s="601"/>
      <c r="AZ48" s="671"/>
      <c r="BA48" s="671"/>
      <c r="BB48" s="671"/>
      <c r="BC48" s="671"/>
      <c r="BD48" s="671"/>
      <c r="BE48" s="602"/>
      <c r="BF48" s="602"/>
      <c r="BG48" s="602"/>
      <c r="BH48" s="602"/>
      <c r="BI48" s="603"/>
      <c r="BJ48" s="214"/>
      <c r="BK48" s="214"/>
      <c r="BL48" s="214"/>
      <c r="BM48" s="214"/>
      <c r="BN48" s="214"/>
      <c r="BO48" s="224"/>
      <c r="BP48" s="224"/>
      <c r="BQ48" s="221">
        <v>42</v>
      </c>
      <c r="BR48" s="222"/>
      <c r="BS48" s="622"/>
      <c r="BT48" s="623"/>
      <c r="BU48" s="623"/>
      <c r="BV48" s="623"/>
      <c r="BW48" s="623"/>
      <c r="BX48" s="623"/>
      <c r="BY48" s="623"/>
      <c r="BZ48" s="623"/>
      <c r="CA48" s="623"/>
      <c r="CB48" s="623"/>
      <c r="CC48" s="623"/>
      <c r="CD48" s="623"/>
      <c r="CE48" s="623"/>
      <c r="CF48" s="623"/>
      <c r="CG48" s="644"/>
      <c r="CH48" s="619"/>
      <c r="CI48" s="620"/>
      <c r="CJ48" s="620"/>
      <c r="CK48" s="620"/>
      <c r="CL48" s="621"/>
      <c r="CM48" s="619"/>
      <c r="CN48" s="620"/>
      <c r="CO48" s="620"/>
      <c r="CP48" s="620"/>
      <c r="CQ48" s="621"/>
      <c r="CR48" s="619"/>
      <c r="CS48" s="620"/>
      <c r="CT48" s="620"/>
      <c r="CU48" s="620"/>
      <c r="CV48" s="621"/>
      <c r="CW48" s="619"/>
      <c r="CX48" s="620"/>
      <c r="CY48" s="620"/>
      <c r="CZ48" s="620"/>
      <c r="DA48" s="621"/>
      <c r="DB48" s="619"/>
      <c r="DC48" s="620"/>
      <c r="DD48" s="620"/>
      <c r="DE48" s="620"/>
      <c r="DF48" s="621"/>
      <c r="DG48" s="619"/>
      <c r="DH48" s="620"/>
      <c r="DI48" s="620"/>
      <c r="DJ48" s="620"/>
      <c r="DK48" s="621"/>
      <c r="DL48" s="619"/>
      <c r="DM48" s="620"/>
      <c r="DN48" s="620"/>
      <c r="DO48" s="620"/>
      <c r="DP48" s="621"/>
      <c r="DQ48" s="619"/>
      <c r="DR48" s="620"/>
      <c r="DS48" s="620"/>
      <c r="DT48" s="620"/>
      <c r="DU48" s="621"/>
      <c r="DV48" s="622"/>
      <c r="DW48" s="623"/>
      <c r="DX48" s="623"/>
      <c r="DY48" s="623"/>
      <c r="DZ48" s="624"/>
      <c r="EA48" s="212"/>
    </row>
    <row r="49" spans="1:131" ht="26.25" customHeight="1" x14ac:dyDescent="0.15">
      <c r="A49" s="221">
        <v>22</v>
      </c>
      <c r="B49" s="660"/>
      <c r="C49" s="661"/>
      <c r="D49" s="661"/>
      <c r="E49" s="661"/>
      <c r="F49" s="661"/>
      <c r="G49" s="661"/>
      <c r="H49" s="661"/>
      <c r="I49" s="661"/>
      <c r="J49" s="661"/>
      <c r="K49" s="661"/>
      <c r="L49" s="661"/>
      <c r="M49" s="661"/>
      <c r="N49" s="661"/>
      <c r="O49" s="661"/>
      <c r="P49" s="662"/>
      <c r="Q49" s="668"/>
      <c r="R49" s="669"/>
      <c r="S49" s="669"/>
      <c r="T49" s="669"/>
      <c r="U49" s="669"/>
      <c r="V49" s="669"/>
      <c r="W49" s="669"/>
      <c r="X49" s="669"/>
      <c r="Y49" s="669"/>
      <c r="Z49" s="669"/>
      <c r="AA49" s="669"/>
      <c r="AB49" s="669"/>
      <c r="AC49" s="669"/>
      <c r="AD49" s="669"/>
      <c r="AE49" s="670"/>
      <c r="AF49" s="665"/>
      <c r="AG49" s="666"/>
      <c r="AH49" s="666"/>
      <c r="AI49" s="666"/>
      <c r="AJ49" s="667"/>
      <c r="AK49" s="610"/>
      <c r="AL49" s="601"/>
      <c r="AM49" s="601"/>
      <c r="AN49" s="601"/>
      <c r="AO49" s="601"/>
      <c r="AP49" s="601"/>
      <c r="AQ49" s="601"/>
      <c r="AR49" s="601"/>
      <c r="AS49" s="601"/>
      <c r="AT49" s="601"/>
      <c r="AU49" s="601"/>
      <c r="AV49" s="601"/>
      <c r="AW49" s="601"/>
      <c r="AX49" s="601"/>
      <c r="AY49" s="601"/>
      <c r="AZ49" s="671"/>
      <c r="BA49" s="671"/>
      <c r="BB49" s="671"/>
      <c r="BC49" s="671"/>
      <c r="BD49" s="671"/>
      <c r="BE49" s="602"/>
      <c r="BF49" s="602"/>
      <c r="BG49" s="602"/>
      <c r="BH49" s="602"/>
      <c r="BI49" s="603"/>
      <c r="BJ49" s="214"/>
      <c r="BK49" s="214"/>
      <c r="BL49" s="214"/>
      <c r="BM49" s="214"/>
      <c r="BN49" s="214"/>
      <c r="BO49" s="224"/>
      <c r="BP49" s="224"/>
      <c r="BQ49" s="221">
        <v>43</v>
      </c>
      <c r="BR49" s="222"/>
      <c r="BS49" s="622"/>
      <c r="BT49" s="623"/>
      <c r="BU49" s="623"/>
      <c r="BV49" s="623"/>
      <c r="BW49" s="623"/>
      <c r="BX49" s="623"/>
      <c r="BY49" s="623"/>
      <c r="BZ49" s="623"/>
      <c r="CA49" s="623"/>
      <c r="CB49" s="623"/>
      <c r="CC49" s="623"/>
      <c r="CD49" s="623"/>
      <c r="CE49" s="623"/>
      <c r="CF49" s="623"/>
      <c r="CG49" s="644"/>
      <c r="CH49" s="619"/>
      <c r="CI49" s="620"/>
      <c r="CJ49" s="620"/>
      <c r="CK49" s="620"/>
      <c r="CL49" s="621"/>
      <c r="CM49" s="619"/>
      <c r="CN49" s="620"/>
      <c r="CO49" s="620"/>
      <c r="CP49" s="620"/>
      <c r="CQ49" s="621"/>
      <c r="CR49" s="619"/>
      <c r="CS49" s="620"/>
      <c r="CT49" s="620"/>
      <c r="CU49" s="620"/>
      <c r="CV49" s="621"/>
      <c r="CW49" s="619"/>
      <c r="CX49" s="620"/>
      <c r="CY49" s="620"/>
      <c r="CZ49" s="620"/>
      <c r="DA49" s="621"/>
      <c r="DB49" s="619"/>
      <c r="DC49" s="620"/>
      <c r="DD49" s="620"/>
      <c r="DE49" s="620"/>
      <c r="DF49" s="621"/>
      <c r="DG49" s="619"/>
      <c r="DH49" s="620"/>
      <c r="DI49" s="620"/>
      <c r="DJ49" s="620"/>
      <c r="DK49" s="621"/>
      <c r="DL49" s="619"/>
      <c r="DM49" s="620"/>
      <c r="DN49" s="620"/>
      <c r="DO49" s="620"/>
      <c r="DP49" s="621"/>
      <c r="DQ49" s="619"/>
      <c r="DR49" s="620"/>
      <c r="DS49" s="620"/>
      <c r="DT49" s="620"/>
      <c r="DU49" s="621"/>
      <c r="DV49" s="622"/>
      <c r="DW49" s="623"/>
      <c r="DX49" s="623"/>
      <c r="DY49" s="623"/>
      <c r="DZ49" s="624"/>
      <c r="EA49" s="212"/>
    </row>
    <row r="50" spans="1:131" ht="26.25" customHeight="1" x14ac:dyDescent="0.15">
      <c r="A50" s="221">
        <v>23</v>
      </c>
      <c r="B50" s="660"/>
      <c r="C50" s="661"/>
      <c r="D50" s="661"/>
      <c r="E50" s="661"/>
      <c r="F50" s="661"/>
      <c r="G50" s="661"/>
      <c r="H50" s="661"/>
      <c r="I50" s="661"/>
      <c r="J50" s="661"/>
      <c r="K50" s="661"/>
      <c r="L50" s="661"/>
      <c r="M50" s="661"/>
      <c r="N50" s="661"/>
      <c r="O50" s="661"/>
      <c r="P50" s="662"/>
      <c r="Q50" s="663"/>
      <c r="R50" s="655"/>
      <c r="S50" s="655"/>
      <c r="T50" s="655"/>
      <c r="U50" s="655"/>
      <c r="V50" s="655"/>
      <c r="W50" s="655"/>
      <c r="X50" s="655"/>
      <c r="Y50" s="655"/>
      <c r="Z50" s="655"/>
      <c r="AA50" s="655"/>
      <c r="AB50" s="655"/>
      <c r="AC50" s="655"/>
      <c r="AD50" s="655"/>
      <c r="AE50" s="664"/>
      <c r="AF50" s="665"/>
      <c r="AG50" s="666"/>
      <c r="AH50" s="666"/>
      <c r="AI50" s="666"/>
      <c r="AJ50" s="667"/>
      <c r="AK50" s="654"/>
      <c r="AL50" s="655"/>
      <c r="AM50" s="655"/>
      <c r="AN50" s="655"/>
      <c r="AO50" s="655"/>
      <c r="AP50" s="655"/>
      <c r="AQ50" s="655"/>
      <c r="AR50" s="655"/>
      <c r="AS50" s="655"/>
      <c r="AT50" s="655"/>
      <c r="AU50" s="655"/>
      <c r="AV50" s="655"/>
      <c r="AW50" s="655"/>
      <c r="AX50" s="655"/>
      <c r="AY50" s="655"/>
      <c r="AZ50" s="656"/>
      <c r="BA50" s="656"/>
      <c r="BB50" s="656"/>
      <c r="BC50" s="656"/>
      <c r="BD50" s="656"/>
      <c r="BE50" s="602"/>
      <c r="BF50" s="602"/>
      <c r="BG50" s="602"/>
      <c r="BH50" s="602"/>
      <c r="BI50" s="603"/>
      <c r="BJ50" s="214"/>
      <c r="BK50" s="214"/>
      <c r="BL50" s="214"/>
      <c r="BM50" s="214"/>
      <c r="BN50" s="214"/>
      <c r="BO50" s="224"/>
      <c r="BP50" s="224"/>
      <c r="BQ50" s="221">
        <v>44</v>
      </c>
      <c r="BR50" s="222"/>
      <c r="BS50" s="622"/>
      <c r="BT50" s="623"/>
      <c r="BU50" s="623"/>
      <c r="BV50" s="623"/>
      <c r="BW50" s="623"/>
      <c r="BX50" s="623"/>
      <c r="BY50" s="623"/>
      <c r="BZ50" s="623"/>
      <c r="CA50" s="623"/>
      <c r="CB50" s="623"/>
      <c r="CC50" s="623"/>
      <c r="CD50" s="623"/>
      <c r="CE50" s="623"/>
      <c r="CF50" s="623"/>
      <c r="CG50" s="644"/>
      <c r="CH50" s="619"/>
      <c r="CI50" s="620"/>
      <c r="CJ50" s="620"/>
      <c r="CK50" s="620"/>
      <c r="CL50" s="621"/>
      <c r="CM50" s="619"/>
      <c r="CN50" s="620"/>
      <c r="CO50" s="620"/>
      <c r="CP50" s="620"/>
      <c r="CQ50" s="621"/>
      <c r="CR50" s="619"/>
      <c r="CS50" s="620"/>
      <c r="CT50" s="620"/>
      <c r="CU50" s="620"/>
      <c r="CV50" s="621"/>
      <c r="CW50" s="619"/>
      <c r="CX50" s="620"/>
      <c r="CY50" s="620"/>
      <c r="CZ50" s="620"/>
      <c r="DA50" s="621"/>
      <c r="DB50" s="619"/>
      <c r="DC50" s="620"/>
      <c r="DD50" s="620"/>
      <c r="DE50" s="620"/>
      <c r="DF50" s="621"/>
      <c r="DG50" s="619"/>
      <c r="DH50" s="620"/>
      <c r="DI50" s="620"/>
      <c r="DJ50" s="620"/>
      <c r="DK50" s="621"/>
      <c r="DL50" s="619"/>
      <c r="DM50" s="620"/>
      <c r="DN50" s="620"/>
      <c r="DO50" s="620"/>
      <c r="DP50" s="621"/>
      <c r="DQ50" s="619"/>
      <c r="DR50" s="620"/>
      <c r="DS50" s="620"/>
      <c r="DT50" s="620"/>
      <c r="DU50" s="621"/>
      <c r="DV50" s="622"/>
      <c r="DW50" s="623"/>
      <c r="DX50" s="623"/>
      <c r="DY50" s="623"/>
      <c r="DZ50" s="624"/>
      <c r="EA50" s="212"/>
    </row>
    <row r="51" spans="1:131" ht="26.25" customHeight="1" x14ac:dyDescent="0.15">
      <c r="A51" s="221">
        <v>24</v>
      </c>
      <c r="B51" s="660"/>
      <c r="C51" s="661"/>
      <c r="D51" s="661"/>
      <c r="E51" s="661"/>
      <c r="F51" s="661"/>
      <c r="G51" s="661"/>
      <c r="H51" s="661"/>
      <c r="I51" s="661"/>
      <c r="J51" s="661"/>
      <c r="K51" s="661"/>
      <c r="L51" s="661"/>
      <c r="M51" s="661"/>
      <c r="N51" s="661"/>
      <c r="O51" s="661"/>
      <c r="P51" s="662"/>
      <c r="Q51" s="663"/>
      <c r="R51" s="655"/>
      <c r="S51" s="655"/>
      <c r="T51" s="655"/>
      <c r="U51" s="655"/>
      <c r="V51" s="655"/>
      <c r="W51" s="655"/>
      <c r="X51" s="655"/>
      <c r="Y51" s="655"/>
      <c r="Z51" s="655"/>
      <c r="AA51" s="655"/>
      <c r="AB51" s="655"/>
      <c r="AC51" s="655"/>
      <c r="AD51" s="655"/>
      <c r="AE51" s="664"/>
      <c r="AF51" s="665"/>
      <c r="AG51" s="666"/>
      <c r="AH51" s="666"/>
      <c r="AI51" s="666"/>
      <c r="AJ51" s="667"/>
      <c r="AK51" s="654"/>
      <c r="AL51" s="655"/>
      <c r="AM51" s="655"/>
      <c r="AN51" s="655"/>
      <c r="AO51" s="655"/>
      <c r="AP51" s="655"/>
      <c r="AQ51" s="655"/>
      <c r="AR51" s="655"/>
      <c r="AS51" s="655"/>
      <c r="AT51" s="655"/>
      <c r="AU51" s="655"/>
      <c r="AV51" s="655"/>
      <c r="AW51" s="655"/>
      <c r="AX51" s="655"/>
      <c r="AY51" s="655"/>
      <c r="AZ51" s="656"/>
      <c r="BA51" s="656"/>
      <c r="BB51" s="656"/>
      <c r="BC51" s="656"/>
      <c r="BD51" s="656"/>
      <c r="BE51" s="602"/>
      <c r="BF51" s="602"/>
      <c r="BG51" s="602"/>
      <c r="BH51" s="602"/>
      <c r="BI51" s="603"/>
      <c r="BJ51" s="214"/>
      <c r="BK51" s="214"/>
      <c r="BL51" s="214"/>
      <c r="BM51" s="214"/>
      <c r="BN51" s="214"/>
      <c r="BO51" s="224"/>
      <c r="BP51" s="224"/>
      <c r="BQ51" s="221">
        <v>45</v>
      </c>
      <c r="BR51" s="222"/>
      <c r="BS51" s="622"/>
      <c r="BT51" s="623"/>
      <c r="BU51" s="623"/>
      <c r="BV51" s="623"/>
      <c r="BW51" s="623"/>
      <c r="BX51" s="623"/>
      <c r="BY51" s="623"/>
      <c r="BZ51" s="623"/>
      <c r="CA51" s="623"/>
      <c r="CB51" s="623"/>
      <c r="CC51" s="623"/>
      <c r="CD51" s="623"/>
      <c r="CE51" s="623"/>
      <c r="CF51" s="623"/>
      <c r="CG51" s="644"/>
      <c r="CH51" s="619"/>
      <c r="CI51" s="620"/>
      <c r="CJ51" s="620"/>
      <c r="CK51" s="620"/>
      <c r="CL51" s="621"/>
      <c r="CM51" s="619"/>
      <c r="CN51" s="620"/>
      <c r="CO51" s="620"/>
      <c r="CP51" s="620"/>
      <c r="CQ51" s="621"/>
      <c r="CR51" s="619"/>
      <c r="CS51" s="620"/>
      <c r="CT51" s="620"/>
      <c r="CU51" s="620"/>
      <c r="CV51" s="621"/>
      <c r="CW51" s="619"/>
      <c r="CX51" s="620"/>
      <c r="CY51" s="620"/>
      <c r="CZ51" s="620"/>
      <c r="DA51" s="621"/>
      <c r="DB51" s="619"/>
      <c r="DC51" s="620"/>
      <c r="DD51" s="620"/>
      <c r="DE51" s="620"/>
      <c r="DF51" s="621"/>
      <c r="DG51" s="619"/>
      <c r="DH51" s="620"/>
      <c r="DI51" s="620"/>
      <c r="DJ51" s="620"/>
      <c r="DK51" s="621"/>
      <c r="DL51" s="619"/>
      <c r="DM51" s="620"/>
      <c r="DN51" s="620"/>
      <c r="DO51" s="620"/>
      <c r="DP51" s="621"/>
      <c r="DQ51" s="619"/>
      <c r="DR51" s="620"/>
      <c r="DS51" s="620"/>
      <c r="DT51" s="620"/>
      <c r="DU51" s="621"/>
      <c r="DV51" s="622"/>
      <c r="DW51" s="623"/>
      <c r="DX51" s="623"/>
      <c r="DY51" s="623"/>
      <c r="DZ51" s="624"/>
      <c r="EA51" s="212"/>
    </row>
    <row r="52" spans="1:131" ht="26.25" customHeight="1" x14ac:dyDescent="0.15">
      <c r="A52" s="221">
        <v>25</v>
      </c>
      <c r="B52" s="660"/>
      <c r="C52" s="661"/>
      <c r="D52" s="661"/>
      <c r="E52" s="661"/>
      <c r="F52" s="661"/>
      <c r="G52" s="661"/>
      <c r="H52" s="661"/>
      <c r="I52" s="661"/>
      <c r="J52" s="661"/>
      <c r="K52" s="661"/>
      <c r="L52" s="661"/>
      <c r="M52" s="661"/>
      <c r="N52" s="661"/>
      <c r="O52" s="661"/>
      <c r="P52" s="662"/>
      <c r="Q52" s="663"/>
      <c r="R52" s="655"/>
      <c r="S52" s="655"/>
      <c r="T52" s="655"/>
      <c r="U52" s="655"/>
      <c r="V52" s="655"/>
      <c r="W52" s="655"/>
      <c r="X52" s="655"/>
      <c r="Y52" s="655"/>
      <c r="Z52" s="655"/>
      <c r="AA52" s="655"/>
      <c r="AB52" s="655"/>
      <c r="AC52" s="655"/>
      <c r="AD52" s="655"/>
      <c r="AE52" s="664"/>
      <c r="AF52" s="665"/>
      <c r="AG52" s="666"/>
      <c r="AH52" s="666"/>
      <c r="AI52" s="666"/>
      <c r="AJ52" s="667"/>
      <c r="AK52" s="654"/>
      <c r="AL52" s="655"/>
      <c r="AM52" s="655"/>
      <c r="AN52" s="655"/>
      <c r="AO52" s="655"/>
      <c r="AP52" s="655"/>
      <c r="AQ52" s="655"/>
      <c r="AR52" s="655"/>
      <c r="AS52" s="655"/>
      <c r="AT52" s="655"/>
      <c r="AU52" s="655"/>
      <c r="AV52" s="655"/>
      <c r="AW52" s="655"/>
      <c r="AX52" s="655"/>
      <c r="AY52" s="655"/>
      <c r="AZ52" s="656"/>
      <c r="BA52" s="656"/>
      <c r="BB52" s="656"/>
      <c r="BC52" s="656"/>
      <c r="BD52" s="656"/>
      <c r="BE52" s="602"/>
      <c r="BF52" s="602"/>
      <c r="BG52" s="602"/>
      <c r="BH52" s="602"/>
      <c r="BI52" s="603"/>
      <c r="BJ52" s="214"/>
      <c r="BK52" s="214"/>
      <c r="BL52" s="214"/>
      <c r="BM52" s="214"/>
      <c r="BN52" s="214"/>
      <c r="BO52" s="224"/>
      <c r="BP52" s="224"/>
      <c r="BQ52" s="221">
        <v>46</v>
      </c>
      <c r="BR52" s="222"/>
      <c r="BS52" s="622"/>
      <c r="BT52" s="623"/>
      <c r="BU52" s="623"/>
      <c r="BV52" s="623"/>
      <c r="BW52" s="623"/>
      <c r="BX52" s="623"/>
      <c r="BY52" s="623"/>
      <c r="BZ52" s="623"/>
      <c r="CA52" s="623"/>
      <c r="CB52" s="623"/>
      <c r="CC52" s="623"/>
      <c r="CD52" s="623"/>
      <c r="CE52" s="623"/>
      <c r="CF52" s="623"/>
      <c r="CG52" s="644"/>
      <c r="CH52" s="619"/>
      <c r="CI52" s="620"/>
      <c r="CJ52" s="620"/>
      <c r="CK52" s="620"/>
      <c r="CL52" s="621"/>
      <c r="CM52" s="619"/>
      <c r="CN52" s="620"/>
      <c r="CO52" s="620"/>
      <c r="CP52" s="620"/>
      <c r="CQ52" s="621"/>
      <c r="CR52" s="619"/>
      <c r="CS52" s="620"/>
      <c r="CT52" s="620"/>
      <c r="CU52" s="620"/>
      <c r="CV52" s="621"/>
      <c r="CW52" s="619"/>
      <c r="CX52" s="620"/>
      <c r="CY52" s="620"/>
      <c r="CZ52" s="620"/>
      <c r="DA52" s="621"/>
      <c r="DB52" s="619"/>
      <c r="DC52" s="620"/>
      <c r="DD52" s="620"/>
      <c r="DE52" s="620"/>
      <c r="DF52" s="621"/>
      <c r="DG52" s="619"/>
      <c r="DH52" s="620"/>
      <c r="DI52" s="620"/>
      <c r="DJ52" s="620"/>
      <c r="DK52" s="621"/>
      <c r="DL52" s="619"/>
      <c r="DM52" s="620"/>
      <c r="DN52" s="620"/>
      <c r="DO52" s="620"/>
      <c r="DP52" s="621"/>
      <c r="DQ52" s="619"/>
      <c r="DR52" s="620"/>
      <c r="DS52" s="620"/>
      <c r="DT52" s="620"/>
      <c r="DU52" s="621"/>
      <c r="DV52" s="622"/>
      <c r="DW52" s="623"/>
      <c r="DX52" s="623"/>
      <c r="DY52" s="623"/>
      <c r="DZ52" s="624"/>
      <c r="EA52" s="212"/>
    </row>
    <row r="53" spans="1:131" ht="26.25" customHeight="1" x14ac:dyDescent="0.15">
      <c r="A53" s="221">
        <v>26</v>
      </c>
      <c r="B53" s="660"/>
      <c r="C53" s="661"/>
      <c r="D53" s="661"/>
      <c r="E53" s="661"/>
      <c r="F53" s="661"/>
      <c r="G53" s="661"/>
      <c r="H53" s="661"/>
      <c r="I53" s="661"/>
      <c r="J53" s="661"/>
      <c r="K53" s="661"/>
      <c r="L53" s="661"/>
      <c r="M53" s="661"/>
      <c r="N53" s="661"/>
      <c r="O53" s="661"/>
      <c r="P53" s="662"/>
      <c r="Q53" s="663"/>
      <c r="R53" s="655"/>
      <c r="S53" s="655"/>
      <c r="T53" s="655"/>
      <c r="U53" s="655"/>
      <c r="V53" s="655"/>
      <c r="W53" s="655"/>
      <c r="X53" s="655"/>
      <c r="Y53" s="655"/>
      <c r="Z53" s="655"/>
      <c r="AA53" s="655"/>
      <c r="AB53" s="655"/>
      <c r="AC53" s="655"/>
      <c r="AD53" s="655"/>
      <c r="AE53" s="664"/>
      <c r="AF53" s="665"/>
      <c r="AG53" s="666"/>
      <c r="AH53" s="666"/>
      <c r="AI53" s="666"/>
      <c r="AJ53" s="667"/>
      <c r="AK53" s="654"/>
      <c r="AL53" s="655"/>
      <c r="AM53" s="655"/>
      <c r="AN53" s="655"/>
      <c r="AO53" s="655"/>
      <c r="AP53" s="655"/>
      <c r="AQ53" s="655"/>
      <c r="AR53" s="655"/>
      <c r="AS53" s="655"/>
      <c r="AT53" s="655"/>
      <c r="AU53" s="655"/>
      <c r="AV53" s="655"/>
      <c r="AW53" s="655"/>
      <c r="AX53" s="655"/>
      <c r="AY53" s="655"/>
      <c r="AZ53" s="656"/>
      <c r="BA53" s="656"/>
      <c r="BB53" s="656"/>
      <c r="BC53" s="656"/>
      <c r="BD53" s="656"/>
      <c r="BE53" s="602"/>
      <c r="BF53" s="602"/>
      <c r="BG53" s="602"/>
      <c r="BH53" s="602"/>
      <c r="BI53" s="603"/>
      <c r="BJ53" s="214"/>
      <c r="BK53" s="214"/>
      <c r="BL53" s="214"/>
      <c r="BM53" s="214"/>
      <c r="BN53" s="214"/>
      <c r="BO53" s="224"/>
      <c r="BP53" s="224"/>
      <c r="BQ53" s="221">
        <v>47</v>
      </c>
      <c r="BR53" s="222"/>
      <c r="BS53" s="622"/>
      <c r="BT53" s="623"/>
      <c r="BU53" s="623"/>
      <c r="BV53" s="623"/>
      <c r="BW53" s="623"/>
      <c r="BX53" s="623"/>
      <c r="BY53" s="623"/>
      <c r="BZ53" s="623"/>
      <c r="CA53" s="623"/>
      <c r="CB53" s="623"/>
      <c r="CC53" s="623"/>
      <c r="CD53" s="623"/>
      <c r="CE53" s="623"/>
      <c r="CF53" s="623"/>
      <c r="CG53" s="644"/>
      <c r="CH53" s="619"/>
      <c r="CI53" s="620"/>
      <c r="CJ53" s="620"/>
      <c r="CK53" s="620"/>
      <c r="CL53" s="621"/>
      <c r="CM53" s="619"/>
      <c r="CN53" s="620"/>
      <c r="CO53" s="620"/>
      <c r="CP53" s="620"/>
      <c r="CQ53" s="621"/>
      <c r="CR53" s="619"/>
      <c r="CS53" s="620"/>
      <c r="CT53" s="620"/>
      <c r="CU53" s="620"/>
      <c r="CV53" s="621"/>
      <c r="CW53" s="619"/>
      <c r="CX53" s="620"/>
      <c r="CY53" s="620"/>
      <c r="CZ53" s="620"/>
      <c r="DA53" s="621"/>
      <c r="DB53" s="619"/>
      <c r="DC53" s="620"/>
      <c r="DD53" s="620"/>
      <c r="DE53" s="620"/>
      <c r="DF53" s="621"/>
      <c r="DG53" s="619"/>
      <c r="DH53" s="620"/>
      <c r="DI53" s="620"/>
      <c r="DJ53" s="620"/>
      <c r="DK53" s="621"/>
      <c r="DL53" s="619"/>
      <c r="DM53" s="620"/>
      <c r="DN53" s="620"/>
      <c r="DO53" s="620"/>
      <c r="DP53" s="621"/>
      <c r="DQ53" s="619"/>
      <c r="DR53" s="620"/>
      <c r="DS53" s="620"/>
      <c r="DT53" s="620"/>
      <c r="DU53" s="621"/>
      <c r="DV53" s="622"/>
      <c r="DW53" s="623"/>
      <c r="DX53" s="623"/>
      <c r="DY53" s="623"/>
      <c r="DZ53" s="624"/>
      <c r="EA53" s="212"/>
    </row>
    <row r="54" spans="1:131" ht="26.25" customHeight="1" x14ac:dyDescent="0.15">
      <c r="A54" s="221">
        <v>27</v>
      </c>
      <c r="B54" s="660"/>
      <c r="C54" s="661"/>
      <c r="D54" s="661"/>
      <c r="E54" s="661"/>
      <c r="F54" s="661"/>
      <c r="G54" s="661"/>
      <c r="H54" s="661"/>
      <c r="I54" s="661"/>
      <c r="J54" s="661"/>
      <c r="K54" s="661"/>
      <c r="L54" s="661"/>
      <c r="M54" s="661"/>
      <c r="N54" s="661"/>
      <c r="O54" s="661"/>
      <c r="P54" s="662"/>
      <c r="Q54" s="663"/>
      <c r="R54" s="655"/>
      <c r="S54" s="655"/>
      <c r="T54" s="655"/>
      <c r="U54" s="655"/>
      <c r="V54" s="655"/>
      <c r="W54" s="655"/>
      <c r="X54" s="655"/>
      <c r="Y54" s="655"/>
      <c r="Z54" s="655"/>
      <c r="AA54" s="655"/>
      <c r="AB54" s="655"/>
      <c r="AC54" s="655"/>
      <c r="AD54" s="655"/>
      <c r="AE54" s="664"/>
      <c r="AF54" s="665"/>
      <c r="AG54" s="666"/>
      <c r="AH54" s="666"/>
      <c r="AI54" s="666"/>
      <c r="AJ54" s="667"/>
      <c r="AK54" s="654"/>
      <c r="AL54" s="655"/>
      <c r="AM54" s="655"/>
      <c r="AN54" s="655"/>
      <c r="AO54" s="655"/>
      <c r="AP54" s="655"/>
      <c r="AQ54" s="655"/>
      <c r="AR54" s="655"/>
      <c r="AS54" s="655"/>
      <c r="AT54" s="655"/>
      <c r="AU54" s="655"/>
      <c r="AV54" s="655"/>
      <c r="AW54" s="655"/>
      <c r="AX54" s="655"/>
      <c r="AY54" s="655"/>
      <c r="AZ54" s="656"/>
      <c r="BA54" s="656"/>
      <c r="BB54" s="656"/>
      <c r="BC54" s="656"/>
      <c r="BD54" s="656"/>
      <c r="BE54" s="602"/>
      <c r="BF54" s="602"/>
      <c r="BG54" s="602"/>
      <c r="BH54" s="602"/>
      <c r="BI54" s="603"/>
      <c r="BJ54" s="214"/>
      <c r="BK54" s="214"/>
      <c r="BL54" s="214"/>
      <c r="BM54" s="214"/>
      <c r="BN54" s="214"/>
      <c r="BO54" s="224"/>
      <c r="BP54" s="224"/>
      <c r="BQ54" s="221">
        <v>48</v>
      </c>
      <c r="BR54" s="222"/>
      <c r="BS54" s="622"/>
      <c r="BT54" s="623"/>
      <c r="BU54" s="623"/>
      <c r="BV54" s="623"/>
      <c r="BW54" s="623"/>
      <c r="BX54" s="623"/>
      <c r="BY54" s="623"/>
      <c r="BZ54" s="623"/>
      <c r="CA54" s="623"/>
      <c r="CB54" s="623"/>
      <c r="CC54" s="623"/>
      <c r="CD54" s="623"/>
      <c r="CE54" s="623"/>
      <c r="CF54" s="623"/>
      <c r="CG54" s="644"/>
      <c r="CH54" s="619"/>
      <c r="CI54" s="620"/>
      <c r="CJ54" s="620"/>
      <c r="CK54" s="620"/>
      <c r="CL54" s="621"/>
      <c r="CM54" s="619"/>
      <c r="CN54" s="620"/>
      <c r="CO54" s="620"/>
      <c r="CP54" s="620"/>
      <c r="CQ54" s="621"/>
      <c r="CR54" s="619"/>
      <c r="CS54" s="620"/>
      <c r="CT54" s="620"/>
      <c r="CU54" s="620"/>
      <c r="CV54" s="621"/>
      <c r="CW54" s="619"/>
      <c r="CX54" s="620"/>
      <c r="CY54" s="620"/>
      <c r="CZ54" s="620"/>
      <c r="DA54" s="621"/>
      <c r="DB54" s="619"/>
      <c r="DC54" s="620"/>
      <c r="DD54" s="620"/>
      <c r="DE54" s="620"/>
      <c r="DF54" s="621"/>
      <c r="DG54" s="619"/>
      <c r="DH54" s="620"/>
      <c r="DI54" s="620"/>
      <c r="DJ54" s="620"/>
      <c r="DK54" s="621"/>
      <c r="DL54" s="619"/>
      <c r="DM54" s="620"/>
      <c r="DN54" s="620"/>
      <c r="DO54" s="620"/>
      <c r="DP54" s="621"/>
      <c r="DQ54" s="619"/>
      <c r="DR54" s="620"/>
      <c r="DS54" s="620"/>
      <c r="DT54" s="620"/>
      <c r="DU54" s="621"/>
      <c r="DV54" s="622"/>
      <c r="DW54" s="623"/>
      <c r="DX54" s="623"/>
      <c r="DY54" s="623"/>
      <c r="DZ54" s="624"/>
      <c r="EA54" s="212"/>
    </row>
    <row r="55" spans="1:131" ht="26.25" customHeight="1" x14ac:dyDescent="0.15">
      <c r="A55" s="221">
        <v>28</v>
      </c>
      <c r="B55" s="660"/>
      <c r="C55" s="661"/>
      <c r="D55" s="661"/>
      <c r="E55" s="661"/>
      <c r="F55" s="661"/>
      <c r="G55" s="661"/>
      <c r="H55" s="661"/>
      <c r="I55" s="661"/>
      <c r="J55" s="661"/>
      <c r="K55" s="661"/>
      <c r="L55" s="661"/>
      <c r="M55" s="661"/>
      <c r="N55" s="661"/>
      <c r="O55" s="661"/>
      <c r="P55" s="662"/>
      <c r="Q55" s="663"/>
      <c r="R55" s="655"/>
      <c r="S55" s="655"/>
      <c r="T55" s="655"/>
      <c r="U55" s="655"/>
      <c r="V55" s="655"/>
      <c r="W55" s="655"/>
      <c r="X55" s="655"/>
      <c r="Y55" s="655"/>
      <c r="Z55" s="655"/>
      <c r="AA55" s="655"/>
      <c r="AB55" s="655"/>
      <c r="AC55" s="655"/>
      <c r="AD55" s="655"/>
      <c r="AE55" s="664"/>
      <c r="AF55" s="665"/>
      <c r="AG55" s="666"/>
      <c r="AH55" s="666"/>
      <c r="AI55" s="666"/>
      <c r="AJ55" s="667"/>
      <c r="AK55" s="654"/>
      <c r="AL55" s="655"/>
      <c r="AM55" s="655"/>
      <c r="AN55" s="655"/>
      <c r="AO55" s="655"/>
      <c r="AP55" s="655"/>
      <c r="AQ55" s="655"/>
      <c r="AR55" s="655"/>
      <c r="AS55" s="655"/>
      <c r="AT55" s="655"/>
      <c r="AU55" s="655"/>
      <c r="AV55" s="655"/>
      <c r="AW55" s="655"/>
      <c r="AX55" s="655"/>
      <c r="AY55" s="655"/>
      <c r="AZ55" s="656"/>
      <c r="BA55" s="656"/>
      <c r="BB55" s="656"/>
      <c r="BC55" s="656"/>
      <c r="BD55" s="656"/>
      <c r="BE55" s="602"/>
      <c r="BF55" s="602"/>
      <c r="BG55" s="602"/>
      <c r="BH55" s="602"/>
      <c r="BI55" s="603"/>
      <c r="BJ55" s="214"/>
      <c r="BK55" s="214"/>
      <c r="BL55" s="214"/>
      <c r="BM55" s="214"/>
      <c r="BN55" s="214"/>
      <c r="BO55" s="224"/>
      <c r="BP55" s="224"/>
      <c r="BQ55" s="221">
        <v>49</v>
      </c>
      <c r="BR55" s="222"/>
      <c r="BS55" s="622"/>
      <c r="BT55" s="623"/>
      <c r="BU55" s="623"/>
      <c r="BV55" s="623"/>
      <c r="BW55" s="623"/>
      <c r="BX55" s="623"/>
      <c r="BY55" s="623"/>
      <c r="BZ55" s="623"/>
      <c r="CA55" s="623"/>
      <c r="CB55" s="623"/>
      <c r="CC55" s="623"/>
      <c r="CD55" s="623"/>
      <c r="CE55" s="623"/>
      <c r="CF55" s="623"/>
      <c r="CG55" s="644"/>
      <c r="CH55" s="619"/>
      <c r="CI55" s="620"/>
      <c r="CJ55" s="620"/>
      <c r="CK55" s="620"/>
      <c r="CL55" s="621"/>
      <c r="CM55" s="619"/>
      <c r="CN55" s="620"/>
      <c r="CO55" s="620"/>
      <c r="CP55" s="620"/>
      <c r="CQ55" s="621"/>
      <c r="CR55" s="619"/>
      <c r="CS55" s="620"/>
      <c r="CT55" s="620"/>
      <c r="CU55" s="620"/>
      <c r="CV55" s="621"/>
      <c r="CW55" s="619"/>
      <c r="CX55" s="620"/>
      <c r="CY55" s="620"/>
      <c r="CZ55" s="620"/>
      <c r="DA55" s="621"/>
      <c r="DB55" s="619"/>
      <c r="DC55" s="620"/>
      <c r="DD55" s="620"/>
      <c r="DE55" s="620"/>
      <c r="DF55" s="621"/>
      <c r="DG55" s="619"/>
      <c r="DH55" s="620"/>
      <c r="DI55" s="620"/>
      <c r="DJ55" s="620"/>
      <c r="DK55" s="621"/>
      <c r="DL55" s="619"/>
      <c r="DM55" s="620"/>
      <c r="DN55" s="620"/>
      <c r="DO55" s="620"/>
      <c r="DP55" s="621"/>
      <c r="DQ55" s="619"/>
      <c r="DR55" s="620"/>
      <c r="DS55" s="620"/>
      <c r="DT55" s="620"/>
      <c r="DU55" s="621"/>
      <c r="DV55" s="622"/>
      <c r="DW55" s="623"/>
      <c r="DX55" s="623"/>
      <c r="DY55" s="623"/>
      <c r="DZ55" s="624"/>
      <c r="EA55" s="212"/>
    </row>
    <row r="56" spans="1:131" ht="26.25" customHeight="1" x14ac:dyDescent="0.15">
      <c r="A56" s="221">
        <v>29</v>
      </c>
      <c r="B56" s="660"/>
      <c r="C56" s="661"/>
      <c r="D56" s="661"/>
      <c r="E56" s="661"/>
      <c r="F56" s="661"/>
      <c r="G56" s="661"/>
      <c r="H56" s="661"/>
      <c r="I56" s="661"/>
      <c r="J56" s="661"/>
      <c r="K56" s="661"/>
      <c r="L56" s="661"/>
      <c r="M56" s="661"/>
      <c r="N56" s="661"/>
      <c r="O56" s="661"/>
      <c r="P56" s="662"/>
      <c r="Q56" s="663"/>
      <c r="R56" s="655"/>
      <c r="S56" s="655"/>
      <c r="T56" s="655"/>
      <c r="U56" s="655"/>
      <c r="V56" s="655"/>
      <c r="W56" s="655"/>
      <c r="X56" s="655"/>
      <c r="Y56" s="655"/>
      <c r="Z56" s="655"/>
      <c r="AA56" s="655"/>
      <c r="AB56" s="655"/>
      <c r="AC56" s="655"/>
      <c r="AD56" s="655"/>
      <c r="AE56" s="664"/>
      <c r="AF56" s="665"/>
      <c r="AG56" s="666"/>
      <c r="AH56" s="666"/>
      <c r="AI56" s="666"/>
      <c r="AJ56" s="667"/>
      <c r="AK56" s="654"/>
      <c r="AL56" s="655"/>
      <c r="AM56" s="655"/>
      <c r="AN56" s="655"/>
      <c r="AO56" s="655"/>
      <c r="AP56" s="655"/>
      <c r="AQ56" s="655"/>
      <c r="AR56" s="655"/>
      <c r="AS56" s="655"/>
      <c r="AT56" s="655"/>
      <c r="AU56" s="655"/>
      <c r="AV56" s="655"/>
      <c r="AW56" s="655"/>
      <c r="AX56" s="655"/>
      <c r="AY56" s="655"/>
      <c r="AZ56" s="656"/>
      <c r="BA56" s="656"/>
      <c r="BB56" s="656"/>
      <c r="BC56" s="656"/>
      <c r="BD56" s="656"/>
      <c r="BE56" s="602"/>
      <c r="BF56" s="602"/>
      <c r="BG56" s="602"/>
      <c r="BH56" s="602"/>
      <c r="BI56" s="603"/>
      <c r="BJ56" s="214"/>
      <c r="BK56" s="214"/>
      <c r="BL56" s="214"/>
      <c r="BM56" s="214"/>
      <c r="BN56" s="214"/>
      <c r="BO56" s="224"/>
      <c r="BP56" s="224"/>
      <c r="BQ56" s="221">
        <v>50</v>
      </c>
      <c r="BR56" s="222"/>
      <c r="BS56" s="622"/>
      <c r="BT56" s="623"/>
      <c r="BU56" s="623"/>
      <c r="BV56" s="623"/>
      <c r="BW56" s="623"/>
      <c r="BX56" s="623"/>
      <c r="BY56" s="623"/>
      <c r="BZ56" s="623"/>
      <c r="CA56" s="623"/>
      <c r="CB56" s="623"/>
      <c r="CC56" s="623"/>
      <c r="CD56" s="623"/>
      <c r="CE56" s="623"/>
      <c r="CF56" s="623"/>
      <c r="CG56" s="644"/>
      <c r="CH56" s="619"/>
      <c r="CI56" s="620"/>
      <c r="CJ56" s="620"/>
      <c r="CK56" s="620"/>
      <c r="CL56" s="621"/>
      <c r="CM56" s="619"/>
      <c r="CN56" s="620"/>
      <c r="CO56" s="620"/>
      <c r="CP56" s="620"/>
      <c r="CQ56" s="621"/>
      <c r="CR56" s="619"/>
      <c r="CS56" s="620"/>
      <c r="CT56" s="620"/>
      <c r="CU56" s="620"/>
      <c r="CV56" s="621"/>
      <c r="CW56" s="619"/>
      <c r="CX56" s="620"/>
      <c r="CY56" s="620"/>
      <c r="CZ56" s="620"/>
      <c r="DA56" s="621"/>
      <c r="DB56" s="619"/>
      <c r="DC56" s="620"/>
      <c r="DD56" s="620"/>
      <c r="DE56" s="620"/>
      <c r="DF56" s="621"/>
      <c r="DG56" s="619"/>
      <c r="DH56" s="620"/>
      <c r="DI56" s="620"/>
      <c r="DJ56" s="620"/>
      <c r="DK56" s="621"/>
      <c r="DL56" s="619"/>
      <c r="DM56" s="620"/>
      <c r="DN56" s="620"/>
      <c r="DO56" s="620"/>
      <c r="DP56" s="621"/>
      <c r="DQ56" s="619"/>
      <c r="DR56" s="620"/>
      <c r="DS56" s="620"/>
      <c r="DT56" s="620"/>
      <c r="DU56" s="621"/>
      <c r="DV56" s="622"/>
      <c r="DW56" s="623"/>
      <c r="DX56" s="623"/>
      <c r="DY56" s="623"/>
      <c r="DZ56" s="624"/>
      <c r="EA56" s="212"/>
    </row>
    <row r="57" spans="1:131" ht="26.25" customHeight="1" x14ac:dyDescent="0.15">
      <c r="A57" s="221">
        <v>30</v>
      </c>
      <c r="B57" s="660"/>
      <c r="C57" s="661"/>
      <c r="D57" s="661"/>
      <c r="E57" s="661"/>
      <c r="F57" s="661"/>
      <c r="G57" s="661"/>
      <c r="H57" s="661"/>
      <c r="I57" s="661"/>
      <c r="J57" s="661"/>
      <c r="K57" s="661"/>
      <c r="L57" s="661"/>
      <c r="M57" s="661"/>
      <c r="N57" s="661"/>
      <c r="O57" s="661"/>
      <c r="P57" s="662"/>
      <c r="Q57" s="663"/>
      <c r="R57" s="655"/>
      <c r="S57" s="655"/>
      <c r="T57" s="655"/>
      <c r="U57" s="655"/>
      <c r="V57" s="655"/>
      <c r="W57" s="655"/>
      <c r="X57" s="655"/>
      <c r="Y57" s="655"/>
      <c r="Z57" s="655"/>
      <c r="AA57" s="655"/>
      <c r="AB57" s="655"/>
      <c r="AC57" s="655"/>
      <c r="AD57" s="655"/>
      <c r="AE57" s="664"/>
      <c r="AF57" s="665"/>
      <c r="AG57" s="666"/>
      <c r="AH57" s="666"/>
      <c r="AI57" s="666"/>
      <c r="AJ57" s="667"/>
      <c r="AK57" s="654"/>
      <c r="AL57" s="655"/>
      <c r="AM57" s="655"/>
      <c r="AN57" s="655"/>
      <c r="AO57" s="655"/>
      <c r="AP57" s="655"/>
      <c r="AQ57" s="655"/>
      <c r="AR57" s="655"/>
      <c r="AS57" s="655"/>
      <c r="AT57" s="655"/>
      <c r="AU57" s="655"/>
      <c r="AV57" s="655"/>
      <c r="AW57" s="655"/>
      <c r="AX57" s="655"/>
      <c r="AY57" s="655"/>
      <c r="AZ57" s="656"/>
      <c r="BA57" s="656"/>
      <c r="BB57" s="656"/>
      <c r="BC57" s="656"/>
      <c r="BD57" s="656"/>
      <c r="BE57" s="602"/>
      <c r="BF57" s="602"/>
      <c r="BG57" s="602"/>
      <c r="BH57" s="602"/>
      <c r="BI57" s="603"/>
      <c r="BJ57" s="214"/>
      <c r="BK57" s="214"/>
      <c r="BL57" s="214"/>
      <c r="BM57" s="214"/>
      <c r="BN57" s="214"/>
      <c r="BO57" s="224"/>
      <c r="BP57" s="224"/>
      <c r="BQ57" s="221">
        <v>51</v>
      </c>
      <c r="BR57" s="222"/>
      <c r="BS57" s="622"/>
      <c r="BT57" s="623"/>
      <c r="BU57" s="623"/>
      <c r="BV57" s="623"/>
      <c r="BW57" s="623"/>
      <c r="BX57" s="623"/>
      <c r="BY57" s="623"/>
      <c r="BZ57" s="623"/>
      <c r="CA57" s="623"/>
      <c r="CB57" s="623"/>
      <c r="CC57" s="623"/>
      <c r="CD57" s="623"/>
      <c r="CE57" s="623"/>
      <c r="CF57" s="623"/>
      <c r="CG57" s="644"/>
      <c r="CH57" s="619"/>
      <c r="CI57" s="620"/>
      <c r="CJ57" s="620"/>
      <c r="CK57" s="620"/>
      <c r="CL57" s="621"/>
      <c r="CM57" s="619"/>
      <c r="CN57" s="620"/>
      <c r="CO57" s="620"/>
      <c r="CP57" s="620"/>
      <c r="CQ57" s="621"/>
      <c r="CR57" s="619"/>
      <c r="CS57" s="620"/>
      <c r="CT57" s="620"/>
      <c r="CU57" s="620"/>
      <c r="CV57" s="621"/>
      <c r="CW57" s="619"/>
      <c r="CX57" s="620"/>
      <c r="CY57" s="620"/>
      <c r="CZ57" s="620"/>
      <c r="DA57" s="621"/>
      <c r="DB57" s="619"/>
      <c r="DC57" s="620"/>
      <c r="DD57" s="620"/>
      <c r="DE57" s="620"/>
      <c r="DF57" s="621"/>
      <c r="DG57" s="619"/>
      <c r="DH57" s="620"/>
      <c r="DI57" s="620"/>
      <c r="DJ57" s="620"/>
      <c r="DK57" s="621"/>
      <c r="DL57" s="619"/>
      <c r="DM57" s="620"/>
      <c r="DN57" s="620"/>
      <c r="DO57" s="620"/>
      <c r="DP57" s="621"/>
      <c r="DQ57" s="619"/>
      <c r="DR57" s="620"/>
      <c r="DS57" s="620"/>
      <c r="DT57" s="620"/>
      <c r="DU57" s="621"/>
      <c r="DV57" s="622"/>
      <c r="DW57" s="623"/>
      <c r="DX57" s="623"/>
      <c r="DY57" s="623"/>
      <c r="DZ57" s="624"/>
      <c r="EA57" s="212"/>
    </row>
    <row r="58" spans="1:131" ht="26.25" customHeight="1" x14ac:dyDescent="0.15">
      <c r="A58" s="221">
        <v>31</v>
      </c>
      <c r="B58" s="660"/>
      <c r="C58" s="661"/>
      <c r="D58" s="661"/>
      <c r="E58" s="661"/>
      <c r="F58" s="661"/>
      <c r="G58" s="661"/>
      <c r="H58" s="661"/>
      <c r="I58" s="661"/>
      <c r="J58" s="661"/>
      <c r="K58" s="661"/>
      <c r="L58" s="661"/>
      <c r="M58" s="661"/>
      <c r="N58" s="661"/>
      <c r="O58" s="661"/>
      <c r="P58" s="662"/>
      <c r="Q58" s="663"/>
      <c r="R58" s="655"/>
      <c r="S58" s="655"/>
      <c r="T58" s="655"/>
      <c r="U58" s="655"/>
      <c r="V58" s="655"/>
      <c r="W58" s="655"/>
      <c r="X58" s="655"/>
      <c r="Y58" s="655"/>
      <c r="Z58" s="655"/>
      <c r="AA58" s="655"/>
      <c r="AB58" s="655"/>
      <c r="AC58" s="655"/>
      <c r="AD58" s="655"/>
      <c r="AE58" s="664"/>
      <c r="AF58" s="665"/>
      <c r="AG58" s="666"/>
      <c r="AH58" s="666"/>
      <c r="AI58" s="666"/>
      <c r="AJ58" s="667"/>
      <c r="AK58" s="654"/>
      <c r="AL58" s="655"/>
      <c r="AM58" s="655"/>
      <c r="AN58" s="655"/>
      <c r="AO58" s="655"/>
      <c r="AP58" s="655"/>
      <c r="AQ58" s="655"/>
      <c r="AR58" s="655"/>
      <c r="AS58" s="655"/>
      <c r="AT58" s="655"/>
      <c r="AU58" s="655"/>
      <c r="AV58" s="655"/>
      <c r="AW58" s="655"/>
      <c r="AX58" s="655"/>
      <c r="AY58" s="655"/>
      <c r="AZ58" s="656"/>
      <c r="BA58" s="656"/>
      <c r="BB58" s="656"/>
      <c r="BC58" s="656"/>
      <c r="BD58" s="656"/>
      <c r="BE58" s="602"/>
      <c r="BF58" s="602"/>
      <c r="BG58" s="602"/>
      <c r="BH58" s="602"/>
      <c r="BI58" s="603"/>
      <c r="BJ58" s="214"/>
      <c r="BK58" s="214"/>
      <c r="BL58" s="214"/>
      <c r="BM58" s="214"/>
      <c r="BN58" s="214"/>
      <c r="BO58" s="224"/>
      <c r="BP58" s="224"/>
      <c r="BQ58" s="221">
        <v>52</v>
      </c>
      <c r="BR58" s="222"/>
      <c r="BS58" s="622"/>
      <c r="BT58" s="623"/>
      <c r="BU58" s="623"/>
      <c r="BV58" s="623"/>
      <c r="BW58" s="623"/>
      <c r="BX58" s="623"/>
      <c r="BY58" s="623"/>
      <c r="BZ58" s="623"/>
      <c r="CA58" s="623"/>
      <c r="CB58" s="623"/>
      <c r="CC58" s="623"/>
      <c r="CD58" s="623"/>
      <c r="CE58" s="623"/>
      <c r="CF58" s="623"/>
      <c r="CG58" s="644"/>
      <c r="CH58" s="619"/>
      <c r="CI58" s="620"/>
      <c r="CJ58" s="620"/>
      <c r="CK58" s="620"/>
      <c r="CL58" s="621"/>
      <c r="CM58" s="619"/>
      <c r="CN58" s="620"/>
      <c r="CO58" s="620"/>
      <c r="CP58" s="620"/>
      <c r="CQ58" s="621"/>
      <c r="CR58" s="619"/>
      <c r="CS58" s="620"/>
      <c r="CT58" s="620"/>
      <c r="CU58" s="620"/>
      <c r="CV58" s="621"/>
      <c r="CW58" s="619"/>
      <c r="CX58" s="620"/>
      <c r="CY58" s="620"/>
      <c r="CZ58" s="620"/>
      <c r="DA58" s="621"/>
      <c r="DB58" s="619"/>
      <c r="DC58" s="620"/>
      <c r="DD58" s="620"/>
      <c r="DE58" s="620"/>
      <c r="DF58" s="621"/>
      <c r="DG58" s="619"/>
      <c r="DH58" s="620"/>
      <c r="DI58" s="620"/>
      <c r="DJ58" s="620"/>
      <c r="DK58" s="621"/>
      <c r="DL58" s="619"/>
      <c r="DM58" s="620"/>
      <c r="DN58" s="620"/>
      <c r="DO58" s="620"/>
      <c r="DP58" s="621"/>
      <c r="DQ58" s="619"/>
      <c r="DR58" s="620"/>
      <c r="DS58" s="620"/>
      <c r="DT58" s="620"/>
      <c r="DU58" s="621"/>
      <c r="DV58" s="622"/>
      <c r="DW58" s="623"/>
      <c r="DX58" s="623"/>
      <c r="DY58" s="623"/>
      <c r="DZ58" s="624"/>
      <c r="EA58" s="212"/>
    </row>
    <row r="59" spans="1:131" ht="26.25" customHeight="1" x14ac:dyDescent="0.15">
      <c r="A59" s="221">
        <v>32</v>
      </c>
      <c r="B59" s="660"/>
      <c r="C59" s="661"/>
      <c r="D59" s="661"/>
      <c r="E59" s="661"/>
      <c r="F59" s="661"/>
      <c r="G59" s="661"/>
      <c r="H59" s="661"/>
      <c r="I59" s="661"/>
      <c r="J59" s="661"/>
      <c r="K59" s="661"/>
      <c r="L59" s="661"/>
      <c r="M59" s="661"/>
      <c r="N59" s="661"/>
      <c r="O59" s="661"/>
      <c r="P59" s="662"/>
      <c r="Q59" s="663"/>
      <c r="R59" s="655"/>
      <c r="S59" s="655"/>
      <c r="T59" s="655"/>
      <c r="U59" s="655"/>
      <c r="V59" s="655"/>
      <c r="W59" s="655"/>
      <c r="X59" s="655"/>
      <c r="Y59" s="655"/>
      <c r="Z59" s="655"/>
      <c r="AA59" s="655"/>
      <c r="AB59" s="655"/>
      <c r="AC59" s="655"/>
      <c r="AD59" s="655"/>
      <c r="AE59" s="664"/>
      <c r="AF59" s="665"/>
      <c r="AG59" s="666"/>
      <c r="AH59" s="666"/>
      <c r="AI59" s="666"/>
      <c r="AJ59" s="667"/>
      <c r="AK59" s="654"/>
      <c r="AL59" s="655"/>
      <c r="AM59" s="655"/>
      <c r="AN59" s="655"/>
      <c r="AO59" s="655"/>
      <c r="AP59" s="655"/>
      <c r="AQ59" s="655"/>
      <c r="AR59" s="655"/>
      <c r="AS59" s="655"/>
      <c r="AT59" s="655"/>
      <c r="AU59" s="655"/>
      <c r="AV59" s="655"/>
      <c r="AW59" s="655"/>
      <c r="AX59" s="655"/>
      <c r="AY59" s="655"/>
      <c r="AZ59" s="656"/>
      <c r="BA59" s="656"/>
      <c r="BB59" s="656"/>
      <c r="BC59" s="656"/>
      <c r="BD59" s="656"/>
      <c r="BE59" s="602"/>
      <c r="BF59" s="602"/>
      <c r="BG59" s="602"/>
      <c r="BH59" s="602"/>
      <c r="BI59" s="603"/>
      <c r="BJ59" s="214"/>
      <c r="BK59" s="214"/>
      <c r="BL59" s="214"/>
      <c r="BM59" s="214"/>
      <c r="BN59" s="214"/>
      <c r="BO59" s="224"/>
      <c r="BP59" s="224"/>
      <c r="BQ59" s="221">
        <v>53</v>
      </c>
      <c r="BR59" s="222"/>
      <c r="BS59" s="622"/>
      <c r="BT59" s="623"/>
      <c r="BU59" s="623"/>
      <c r="BV59" s="623"/>
      <c r="BW59" s="623"/>
      <c r="BX59" s="623"/>
      <c r="BY59" s="623"/>
      <c r="BZ59" s="623"/>
      <c r="CA59" s="623"/>
      <c r="CB59" s="623"/>
      <c r="CC59" s="623"/>
      <c r="CD59" s="623"/>
      <c r="CE59" s="623"/>
      <c r="CF59" s="623"/>
      <c r="CG59" s="644"/>
      <c r="CH59" s="619"/>
      <c r="CI59" s="620"/>
      <c r="CJ59" s="620"/>
      <c r="CK59" s="620"/>
      <c r="CL59" s="621"/>
      <c r="CM59" s="619"/>
      <c r="CN59" s="620"/>
      <c r="CO59" s="620"/>
      <c r="CP59" s="620"/>
      <c r="CQ59" s="621"/>
      <c r="CR59" s="619"/>
      <c r="CS59" s="620"/>
      <c r="CT59" s="620"/>
      <c r="CU59" s="620"/>
      <c r="CV59" s="621"/>
      <c r="CW59" s="619"/>
      <c r="CX59" s="620"/>
      <c r="CY59" s="620"/>
      <c r="CZ59" s="620"/>
      <c r="DA59" s="621"/>
      <c r="DB59" s="619"/>
      <c r="DC59" s="620"/>
      <c r="DD59" s="620"/>
      <c r="DE59" s="620"/>
      <c r="DF59" s="621"/>
      <c r="DG59" s="619"/>
      <c r="DH59" s="620"/>
      <c r="DI59" s="620"/>
      <c r="DJ59" s="620"/>
      <c r="DK59" s="621"/>
      <c r="DL59" s="619"/>
      <c r="DM59" s="620"/>
      <c r="DN59" s="620"/>
      <c r="DO59" s="620"/>
      <c r="DP59" s="621"/>
      <c r="DQ59" s="619"/>
      <c r="DR59" s="620"/>
      <c r="DS59" s="620"/>
      <c r="DT59" s="620"/>
      <c r="DU59" s="621"/>
      <c r="DV59" s="622"/>
      <c r="DW59" s="623"/>
      <c r="DX59" s="623"/>
      <c r="DY59" s="623"/>
      <c r="DZ59" s="624"/>
      <c r="EA59" s="212"/>
    </row>
    <row r="60" spans="1:131" ht="26.25" customHeight="1" x14ac:dyDescent="0.15">
      <c r="A60" s="221">
        <v>33</v>
      </c>
      <c r="B60" s="660"/>
      <c r="C60" s="661"/>
      <c r="D60" s="661"/>
      <c r="E60" s="661"/>
      <c r="F60" s="661"/>
      <c r="G60" s="661"/>
      <c r="H60" s="661"/>
      <c r="I60" s="661"/>
      <c r="J60" s="661"/>
      <c r="K60" s="661"/>
      <c r="L60" s="661"/>
      <c r="M60" s="661"/>
      <c r="N60" s="661"/>
      <c r="O60" s="661"/>
      <c r="P60" s="662"/>
      <c r="Q60" s="663"/>
      <c r="R60" s="655"/>
      <c r="S60" s="655"/>
      <c r="T60" s="655"/>
      <c r="U60" s="655"/>
      <c r="V60" s="655"/>
      <c r="W60" s="655"/>
      <c r="X60" s="655"/>
      <c r="Y60" s="655"/>
      <c r="Z60" s="655"/>
      <c r="AA60" s="655"/>
      <c r="AB60" s="655"/>
      <c r="AC60" s="655"/>
      <c r="AD60" s="655"/>
      <c r="AE60" s="664"/>
      <c r="AF60" s="665"/>
      <c r="AG60" s="666"/>
      <c r="AH60" s="666"/>
      <c r="AI60" s="666"/>
      <c r="AJ60" s="667"/>
      <c r="AK60" s="654"/>
      <c r="AL60" s="655"/>
      <c r="AM60" s="655"/>
      <c r="AN60" s="655"/>
      <c r="AO60" s="655"/>
      <c r="AP60" s="655"/>
      <c r="AQ60" s="655"/>
      <c r="AR60" s="655"/>
      <c r="AS60" s="655"/>
      <c r="AT60" s="655"/>
      <c r="AU60" s="655"/>
      <c r="AV60" s="655"/>
      <c r="AW60" s="655"/>
      <c r="AX60" s="655"/>
      <c r="AY60" s="655"/>
      <c r="AZ60" s="656"/>
      <c r="BA60" s="656"/>
      <c r="BB60" s="656"/>
      <c r="BC60" s="656"/>
      <c r="BD60" s="656"/>
      <c r="BE60" s="602"/>
      <c r="BF60" s="602"/>
      <c r="BG60" s="602"/>
      <c r="BH60" s="602"/>
      <c r="BI60" s="603"/>
      <c r="BJ60" s="214"/>
      <c r="BK60" s="214"/>
      <c r="BL60" s="214"/>
      <c r="BM60" s="214"/>
      <c r="BN60" s="214"/>
      <c r="BO60" s="224"/>
      <c r="BP60" s="224"/>
      <c r="BQ60" s="221">
        <v>54</v>
      </c>
      <c r="BR60" s="222"/>
      <c r="BS60" s="622"/>
      <c r="BT60" s="623"/>
      <c r="BU60" s="623"/>
      <c r="BV60" s="623"/>
      <c r="BW60" s="623"/>
      <c r="BX60" s="623"/>
      <c r="BY60" s="623"/>
      <c r="BZ60" s="623"/>
      <c r="CA60" s="623"/>
      <c r="CB60" s="623"/>
      <c r="CC60" s="623"/>
      <c r="CD60" s="623"/>
      <c r="CE60" s="623"/>
      <c r="CF60" s="623"/>
      <c r="CG60" s="644"/>
      <c r="CH60" s="619"/>
      <c r="CI60" s="620"/>
      <c r="CJ60" s="620"/>
      <c r="CK60" s="620"/>
      <c r="CL60" s="621"/>
      <c r="CM60" s="619"/>
      <c r="CN60" s="620"/>
      <c r="CO60" s="620"/>
      <c r="CP60" s="620"/>
      <c r="CQ60" s="621"/>
      <c r="CR60" s="619"/>
      <c r="CS60" s="620"/>
      <c r="CT60" s="620"/>
      <c r="CU60" s="620"/>
      <c r="CV60" s="621"/>
      <c r="CW60" s="619"/>
      <c r="CX60" s="620"/>
      <c r="CY60" s="620"/>
      <c r="CZ60" s="620"/>
      <c r="DA60" s="621"/>
      <c r="DB60" s="619"/>
      <c r="DC60" s="620"/>
      <c r="DD60" s="620"/>
      <c r="DE60" s="620"/>
      <c r="DF60" s="621"/>
      <c r="DG60" s="619"/>
      <c r="DH60" s="620"/>
      <c r="DI60" s="620"/>
      <c r="DJ60" s="620"/>
      <c r="DK60" s="621"/>
      <c r="DL60" s="619"/>
      <c r="DM60" s="620"/>
      <c r="DN60" s="620"/>
      <c r="DO60" s="620"/>
      <c r="DP60" s="621"/>
      <c r="DQ60" s="619"/>
      <c r="DR60" s="620"/>
      <c r="DS60" s="620"/>
      <c r="DT60" s="620"/>
      <c r="DU60" s="621"/>
      <c r="DV60" s="622"/>
      <c r="DW60" s="623"/>
      <c r="DX60" s="623"/>
      <c r="DY60" s="623"/>
      <c r="DZ60" s="624"/>
      <c r="EA60" s="212"/>
    </row>
    <row r="61" spans="1:131" ht="26.25" customHeight="1" thickBot="1" x14ac:dyDescent="0.2">
      <c r="A61" s="221">
        <v>34</v>
      </c>
      <c r="B61" s="660"/>
      <c r="C61" s="661"/>
      <c r="D61" s="661"/>
      <c r="E61" s="661"/>
      <c r="F61" s="661"/>
      <c r="G61" s="661"/>
      <c r="H61" s="661"/>
      <c r="I61" s="661"/>
      <c r="J61" s="661"/>
      <c r="K61" s="661"/>
      <c r="L61" s="661"/>
      <c r="M61" s="661"/>
      <c r="N61" s="661"/>
      <c r="O61" s="661"/>
      <c r="P61" s="662"/>
      <c r="Q61" s="663"/>
      <c r="R61" s="655"/>
      <c r="S61" s="655"/>
      <c r="T61" s="655"/>
      <c r="U61" s="655"/>
      <c r="V61" s="655"/>
      <c r="W61" s="655"/>
      <c r="X61" s="655"/>
      <c r="Y61" s="655"/>
      <c r="Z61" s="655"/>
      <c r="AA61" s="655"/>
      <c r="AB61" s="655"/>
      <c r="AC61" s="655"/>
      <c r="AD61" s="655"/>
      <c r="AE61" s="664"/>
      <c r="AF61" s="665"/>
      <c r="AG61" s="666"/>
      <c r="AH61" s="666"/>
      <c r="AI61" s="666"/>
      <c r="AJ61" s="667"/>
      <c r="AK61" s="654"/>
      <c r="AL61" s="655"/>
      <c r="AM61" s="655"/>
      <c r="AN61" s="655"/>
      <c r="AO61" s="655"/>
      <c r="AP61" s="655"/>
      <c r="AQ61" s="655"/>
      <c r="AR61" s="655"/>
      <c r="AS61" s="655"/>
      <c r="AT61" s="655"/>
      <c r="AU61" s="655"/>
      <c r="AV61" s="655"/>
      <c r="AW61" s="655"/>
      <c r="AX61" s="655"/>
      <c r="AY61" s="655"/>
      <c r="AZ61" s="656"/>
      <c r="BA61" s="656"/>
      <c r="BB61" s="656"/>
      <c r="BC61" s="656"/>
      <c r="BD61" s="656"/>
      <c r="BE61" s="602"/>
      <c r="BF61" s="602"/>
      <c r="BG61" s="602"/>
      <c r="BH61" s="602"/>
      <c r="BI61" s="603"/>
      <c r="BJ61" s="214"/>
      <c r="BK61" s="214"/>
      <c r="BL61" s="214"/>
      <c r="BM61" s="214"/>
      <c r="BN61" s="214"/>
      <c r="BO61" s="224"/>
      <c r="BP61" s="224"/>
      <c r="BQ61" s="221">
        <v>55</v>
      </c>
      <c r="BR61" s="222"/>
      <c r="BS61" s="622"/>
      <c r="BT61" s="623"/>
      <c r="BU61" s="623"/>
      <c r="BV61" s="623"/>
      <c r="BW61" s="623"/>
      <c r="BX61" s="623"/>
      <c r="BY61" s="623"/>
      <c r="BZ61" s="623"/>
      <c r="CA61" s="623"/>
      <c r="CB61" s="623"/>
      <c r="CC61" s="623"/>
      <c r="CD61" s="623"/>
      <c r="CE61" s="623"/>
      <c r="CF61" s="623"/>
      <c r="CG61" s="644"/>
      <c r="CH61" s="619"/>
      <c r="CI61" s="620"/>
      <c r="CJ61" s="620"/>
      <c r="CK61" s="620"/>
      <c r="CL61" s="621"/>
      <c r="CM61" s="619"/>
      <c r="CN61" s="620"/>
      <c r="CO61" s="620"/>
      <c r="CP61" s="620"/>
      <c r="CQ61" s="621"/>
      <c r="CR61" s="619"/>
      <c r="CS61" s="620"/>
      <c r="CT61" s="620"/>
      <c r="CU61" s="620"/>
      <c r="CV61" s="621"/>
      <c r="CW61" s="619"/>
      <c r="CX61" s="620"/>
      <c r="CY61" s="620"/>
      <c r="CZ61" s="620"/>
      <c r="DA61" s="621"/>
      <c r="DB61" s="619"/>
      <c r="DC61" s="620"/>
      <c r="DD61" s="620"/>
      <c r="DE61" s="620"/>
      <c r="DF61" s="621"/>
      <c r="DG61" s="619"/>
      <c r="DH61" s="620"/>
      <c r="DI61" s="620"/>
      <c r="DJ61" s="620"/>
      <c r="DK61" s="621"/>
      <c r="DL61" s="619"/>
      <c r="DM61" s="620"/>
      <c r="DN61" s="620"/>
      <c r="DO61" s="620"/>
      <c r="DP61" s="621"/>
      <c r="DQ61" s="619"/>
      <c r="DR61" s="620"/>
      <c r="DS61" s="620"/>
      <c r="DT61" s="620"/>
      <c r="DU61" s="621"/>
      <c r="DV61" s="622"/>
      <c r="DW61" s="623"/>
      <c r="DX61" s="623"/>
      <c r="DY61" s="623"/>
      <c r="DZ61" s="624"/>
      <c r="EA61" s="212"/>
    </row>
    <row r="62" spans="1:131" ht="26.25" customHeight="1" x14ac:dyDescent="0.15">
      <c r="A62" s="221">
        <v>35</v>
      </c>
      <c r="B62" s="660"/>
      <c r="C62" s="661"/>
      <c r="D62" s="661"/>
      <c r="E62" s="661"/>
      <c r="F62" s="661"/>
      <c r="G62" s="661"/>
      <c r="H62" s="661"/>
      <c r="I62" s="661"/>
      <c r="J62" s="661"/>
      <c r="K62" s="661"/>
      <c r="L62" s="661"/>
      <c r="M62" s="661"/>
      <c r="N62" s="661"/>
      <c r="O62" s="661"/>
      <c r="P62" s="662"/>
      <c r="Q62" s="663"/>
      <c r="R62" s="655"/>
      <c r="S62" s="655"/>
      <c r="T62" s="655"/>
      <c r="U62" s="655"/>
      <c r="V62" s="655"/>
      <c r="W62" s="655"/>
      <c r="X62" s="655"/>
      <c r="Y62" s="655"/>
      <c r="Z62" s="655"/>
      <c r="AA62" s="655"/>
      <c r="AB62" s="655"/>
      <c r="AC62" s="655"/>
      <c r="AD62" s="655"/>
      <c r="AE62" s="664"/>
      <c r="AF62" s="665"/>
      <c r="AG62" s="666"/>
      <c r="AH62" s="666"/>
      <c r="AI62" s="666"/>
      <c r="AJ62" s="667"/>
      <c r="AK62" s="654"/>
      <c r="AL62" s="655"/>
      <c r="AM62" s="655"/>
      <c r="AN62" s="655"/>
      <c r="AO62" s="655"/>
      <c r="AP62" s="655"/>
      <c r="AQ62" s="655"/>
      <c r="AR62" s="655"/>
      <c r="AS62" s="655"/>
      <c r="AT62" s="655"/>
      <c r="AU62" s="655"/>
      <c r="AV62" s="655"/>
      <c r="AW62" s="655"/>
      <c r="AX62" s="655"/>
      <c r="AY62" s="655"/>
      <c r="AZ62" s="656"/>
      <c r="BA62" s="656"/>
      <c r="BB62" s="656"/>
      <c r="BC62" s="656"/>
      <c r="BD62" s="656"/>
      <c r="BE62" s="602"/>
      <c r="BF62" s="602"/>
      <c r="BG62" s="602"/>
      <c r="BH62" s="602"/>
      <c r="BI62" s="603"/>
      <c r="BJ62" s="657" t="s">
        <v>395</v>
      </c>
      <c r="BK62" s="658"/>
      <c r="BL62" s="658"/>
      <c r="BM62" s="658"/>
      <c r="BN62" s="659"/>
      <c r="BO62" s="224"/>
      <c r="BP62" s="224"/>
      <c r="BQ62" s="221">
        <v>56</v>
      </c>
      <c r="BR62" s="222"/>
      <c r="BS62" s="622"/>
      <c r="BT62" s="623"/>
      <c r="BU62" s="623"/>
      <c r="BV62" s="623"/>
      <c r="BW62" s="623"/>
      <c r="BX62" s="623"/>
      <c r="BY62" s="623"/>
      <c r="BZ62" s="623"/>
      <c r="CA62" s="623"/>
      <c r="CB62" s="623"/>
      <c r="CC62" s="623"/>
      <c r="CD62" s="623"/>
      <c r="CE62" s="623"/>
      <c r="CF62" s="623"/>
      <c r="CG62" s="644"/>
      <c r="CH62" s="619"/>
      <c r="CI62" s="620"/>
      <c r="CJ62" s="620"/>
      <c r="CK62" s="620"/>
      <c r="CL62" s="621"/>
      <c r="CM62" s="619"/>
      <c r="CN62" s="620"/>
      <c r="CO62" s="620"/>
      <c r="CP62" s="620"/>
      <c r="CQ62" s="621"/>
      <c r="CR62" s="619"/>
      <c r="CS62" s="620"/>
      <c r="CT62" s="620"/>
      <c r="CU62" s="620"/>
      <c r="CV62" s="621"/>
      <c r="CW62" s="619"/>
      <c r="CX62" s="620"/>
      <c r="CY62" s="620"/>
      <c r="CZ62" s="620"/>
      <c r="DA62" s="621"/>
      <c r="DB62" s="619"/>
      <c r="DC62" s="620"/>
      <c r="DD62" s="620"/>
      <c r="DE62" s="620"/>
      <c r="DF62" s="621"/>
      <c r="DG62" s="619"/>
      <c r="DH62" s="620"/>
      <c r="DI62" s="620"/>
      <c r="DJ62" s="620"/>
      <c r="DK62" s="621"/>
      <c r="DL62" s="619"/>
      <c r="DM62" s="620"/>
      <c r="DN62" s="620"/>
      <c r="DO62" s="620"/>
      <c r="DP62" s="621"/>
      <c r="DQ62" s="619"/>
      <c r="DR62" s="620"/>
      <c r="DS62" s="620"/>
      <c r="DT62" s="620"/>
      <c r="DU62" s="621"/>
      <c r="DV62" s="622"/>
      <c r="DW62" s="623"/>
      <c r="DX62" s="623"/>
      <c r="DY62" s="623"/>
      <c r="DZ62" s="624"/>
      <c r="EA62" s="212"/>
    </row>
    <row r="63" spans="1:131" ht="26.25" customHeight="1" thickBot="1" x14ac:dyDescent="0.2">
      <c r="A63" s="223" t="s">
        <v>375</v>
      </c>
      <c r="B63" s="567" t="s">
        <v>396</v>
      </c>
      <c r="C63" s="568"/>
      <c r="D63" s="568"/>
      <c r="E63" s="568"/>
      <c r="F63" s="568"/>
      <c r="G63" s="568"/>
      <c r="H63" s="568"/>
      <c r="I63" s="568"/>
      <c r="J63" s="568"/>
      <c r="K63" s="568"/>
      <c r="L63" s="568"/>
      <c r="M63" s="568"/>
      <c r="N63" s="568"/>
      <c r="O63" s="568"/>
      <c r="P63" s="578"/>
      <c r="Q63" s="592"/>
      <c r="R63" s="593"/>
      <c r="S63" s="593"/>
      <c r="T63" s="593"/>
      <c r="U63" s="593"/>
      <c r="V63" s="593"/>
      <c r="W63" s="593"/>
      <c r="X63" s="593"/>
      <c r="Y63" s="593"/>
      <c r="Z63" s="593"/>
      <c r="AA63" s="593"/>
      <c r="AB63" s="593"/>
      <c r="AC63" s="593"/>
      <c r="AD63" s="593"/>
      <c r="AE63" s="650"/>
      <c r="AF63" s="651">
        <v>7242</v>
      </c>
      <c r="AG63" s="589"/>
      <c r="AH63" s="589"/>
      <c r="AI63" s="589"/>
      <c r="AJ63" s="652"/>
      <c r="AK63" s="653"/>
      <c r="AL63" s="593"/>
      <c r="AM63" s="593"/>
      <c r="AN63" s="593"/>
      <c r="AO63" s="593"/>
      <c r="AP63" s="589"/>
      <c r="AQ63" s="589"/>
      <c r="AR63" s="589"/>
      <c r="AS63" s="589"/>
      <c r="AT63" s="589"/>
      <c r="AU63" s="589"/>
      <c r="AV63" s="589"/>
      <c r="AW63" s="589"/>
      <c r="AX63" s="589"/>
      <c r="AY63" s="589"/>
      <c r="AZ63" s="647"/>
      <c r="BA63" s="647"/>
      <c r="BB63" s="647"/>
      <c r="BC63" s="647"/>
      <c r="BD63" s="647"/>
      <c r="BE63" s="590"/>
      <c r="BF63" s="590"/>
      <c r="BG63" s="590"/>
      <c r="BH63" s="590"/>
      <c r="BI63" s="591"/>
      <c r="BJ63" s="648" t="s">
        <v>122</v>
      </c>
      <c r="BK63" s="583"/>
      <c r="BL63" s="583"/>
      <c r="BM63" s="583"/>
      <c r="BN63" s="649"/>
      <c r="BO63" s="224"/>
      <c r="BP63" s="224"/>
      <c r="BQ63" s="221">
        <v>57</v>
      </c>
      <c r="BR63" s="222"/>
      <c r="BS63" s="622"/>
      <c r="BT63" s="623"/>
      <c r="BU63" s="623"/>
      <c r="BV63" s="623"/>
      <c r="BW63" s="623"/>
      <c r="BX63" s="623"/>
      <c r="BY63" s="623"/>
      <c r="BZ63" s="623"/>
      <c r="CA63" s="623"/>
      <c r="CB63" s="623"/>
      <c r="CC63" s="623"/>
      <c r="CD63" s="623"/>
      <c r="CE63" s="623"/>
      <c r="CF63" s="623"/>
      <c r="CG63" s="644"/>
      <c r="CH63" s="619"/>
      <c r="CI63" s="620"/>
      <c r="CJ63" s="620"/>
      <c r="CK63" s="620"/>
      <c r="CL63" s="621"/>
      <c r="CM63" s="619"/>
      <c r="CN63" s="620"/>
      <c r="CO63" s="620"/>
      <c r="CP63" s="620"/>
      <c r="CQ63" s="621"/>
      <c r="CR63" s="619"/>
      <c r="CS63" s="620"/>
      <c r="CT63" s="620"/>
      <c r="CU63" s="620"/>
      <c r="CV63" s="621"/>
      <c r="CW63" s="619"/>
      <c r="CX63" s="620"/>
      <c r="CY63" s="620"/>
      <c r="CZ63" s="620"/>
      <c r="DA63" s="621"/>
      <c r="DB63" s="619"/>
      <c r="DC63" s="620"/>
      <c r="DD63" s="620"/>
      <c r="DE63" s="620"/>
      <c r="DF63" s="621"/>
      <c r="DG63" s="619"/>
      <c r="DH63" s="620"/>
      <c r="DI63" s="620"/>
      <c r="DJ63" s="620"/>
      <c r="DK63" s="621"/>
      <c r="DL63" s="619"/>
      <c r="DM63" s="620"/>
      <c r="DN63" s="620"/>
      <c r="DO63" s="620"/>
      <c r="DP63" s="621"/>
      <c r="DQ63" s="619"/>
      <c r="DR63" s="620"/>
      <c r="DS63" s="620"/>
      <c r="DT63" s="620"/>
      <c r="DU63" s="621"/>
      <c r="DV63" s="622"/>
      <c r="DW63" s="623"/>
      <c r="DX63" s="623"/>
      <c r="DY63" s="623"/>
      <c r="DZ63" s="62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622"/>
      <c r="BT64" s="623"/>
      <c r="BU64" s="623"/>
      <c r="BV64" s="623"/>
      <c r="BW64" s="623"/>
      <c r="BX64" s="623"/>
      <c r="BY64" s="623"/>
      <c r="BZ64" s="623"/>
      <c r="CA64" s="623"/>
      <c r="CB64" s="623"/>
      <c r="CC64" s="623"/>
      <c r="CD64" s="623"/>
      <c r="CE64" s="623"/>
      <c r="CF64" s="623"/>
      <c r="CG64" s="644"/>
      <c r="CH64" s="619"/>
      <c r="CI64" s="620"/>
      <c r="CJ64" s="620"/>
      <c r="CK64" s="620"/>
      <c r="CL64" s="621"/>
      <c r="CM64" s="619"/>
      <c r="CN64" s="620"/>
      <c r="CO64" s="620"/>
      <c r="CP64" s="620"/>
      <c r="CQ64" s="621"/>
      <c r="CR64" s="619"/>
      <c r="CS64" s="620"/>
      <c r="CT64" s="620"/>
      <c r="CU64" s="620"/>
      <c r="CV64" s="621"/>
      <c r="CW64" s="619"/>
      <c r="CX64" s="620"/>
      <c r="CY64" s="620"/>
      <c r="CZ64" s="620"/>
      <c r="DA64" s="621"/>
      <c r="DB64" s="619"/>
      <c r="DC64" s="620"/>
      <c r="DD64" s="620"/>
      <c r="DE64" s="620"/>
      <c r="DF64" s="621"/>
      <c r="DG64" s="619"/>
      <c r="DH64" s="620"/>
      <c r="DI64" s="620"/>
      <c r="DJ64" s="620"/>
      <c r="DK64" s="621"/>
      <c r="DL64" s="619"/>
      <c r="DM64" s="620"/>
      <c r="DN64" s="620"/>
      <c r="DO64" s="620"/>
      <c r="DP64" s="621"/>
      <c r="DQ64" s="619"/>
      <c r="DR64" s="620"/>
      <c r="DS64" s="620"/>
      <c r="DT64" s="620"/>
      <c r="DU64" s="621"/>
      <c r="DV64" s="622"/>
      <c r="DW64" s="623"/>
      <c r="DX64" s="623"/>
      <c r="DY64" s="623"/>
      <c r="DZ64" s="624"/>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622"/>
      <c r="BT65" s="623"/>
      <c r="BU65" s="623"/>
      <c r="BV65" s="623"/>
      <c r="BW65" s="623"/>
      <c r="BX65" s="623"/>
      <c r="BY65" s="623"/>
      <c r="BZ65" s="623"/>
      <c r="CA65" s="623"/>
      <c r="CB65" s="623"/>
      <c r="CC65" s="623"/>
      <c r="CD65" s="623"/>
      <c r="CE65" s="623"/>
      <c r="CF65" s="623"/>
      <c r="CG65" s="644"/>
      <c r="CH65" s="619"/>
      <c r="CI65" s="620"/>
      <c r="CJ65" s="620"/>
      <c r="CK65" s="620"/>
      <c r="CL65" s="621"/>
      <c r="CM65" s="619"/>
      <c r="CN65" s="620"/>
      <c r="CO65" s="620"/>
      <c r="CP65" s="620"/>
      <c r="CQ65" s="621"/>
      <c r="CR65" s="619"/>
      <c r="CS65" s="620"/>
      <c r="CT65" s="620"/>
      <c r="CU65" s="620"/>
      <c r="CV65" s="621"/>
      <c r="CW65" s="619"/>
      <c r="CX65" s="620"/>
      <c r="CY65" s="620"/>
      <c r="CZ65" s="620"/>
      <c r="DA65" s="621"/>
      <c r="DB65" s="619"/>
      <c r="DC65" s="620"/>
      <c r="DD65" s="620"/>
      <c r="DE65" s="620"/>
      <c r="DF65" s="621"/>
      <c r="DG65" s="619"/>
      <c r="DH65" s="620"/>
      <c r="DI65" s="620"/>
      <c r="DJ65" s="620"/>
      <c r="DK65" s="621"/>
      <c r="DL65" s="619"/>
      <c r="DM65" s="620"/>
      <c r="DN65" s="620"/>
      <c r="DO65" s="620"/>
      <c r="DP65" s="621"/>
      <c r="DQ65" s="619"/>
      <c r="DR65" s="620"/>
      <c r="DS65" s="620"/>
      <c r="DT65" s="620"/>
      <c r="DU65" s="621"/>
      <c r="DV65" s="622"/>
      <c r="DW65" s="623"/>
      <c r="DX65" s="623"/>
      <c r="DY65" s="623"/>
      <c r="DZ65" s="624"/>
      <c r="EA65" s="212"/>
    </row>
    <row r="66" spans="1:131" ht="26.25" customHeight="1" x14ac:dyDescent="0.15">
      <c r="A66" s="625" t="s">
        <v>398</v>
      </c>
      <c r="B66" s="626"/>
      <c r="C66" s="626"/>
      <c r="D66" s="626"/>
      <c r="E66" s="626"/>
      <c r="F66" s="626"/>
      <c r="G66" s="626"/>
      <c r="H66" s="626"/>
      <c r="I66" s="626"/>
      <c r="J66" s="626"/>
      <c r="K66" s="626"/>
      <c r="L66" s="626"/>
      <c r="M66" s="626"/>
      <c r="N66" s="626"/>
      <c r="O66" s="626"/>
      <c r="P66" s="627"/>
      <c r="Q66" s="631" t="s">
        <v>379</v>
      </c>
      <c r="R66" s="632"/>
      <c r="S66" s="632"/>
      <c r="T66" s="632"/>
      <c r="U66" s="633"/>
      <c r="V66" s="631" t="s">
        <v>380</v>
      </c>
      <c r="W66" s="632"/>
      <c r="X66" s="632"/>
      <c r="Y66" s="632"/>
      <c r="Z66" s="633"/>
      <c r="AA66" s="631" t="s">
        <v>381</v>
      </c>
      <c r="AB66" s="632"/>
      <c r="AC66" s="632"/>
      <c r="AD66" s="632"/>
      <c r="AE66" s="633"/>
      <c r="AF66" s="637" t="s">
        <v>382</v>
      </c>
      <c r="AG66" s="638"/>
      <c r="AH66" s="638"/>
      <c r="AI66" s="638"/>
      <c r="AJ66" s="639"/>
      <c r="AK66" s="631" t="s">
        <v>383</v>
      </c>
      <c r="AL66" s="626"/>
      <c r="AM66" s="626"/>
      <c r="AN66" s="626"/>
      <c r="AO66" s="627"/>
      <c r="AP66" s="631" t="s">
        <v>384</v>
      </c>
      <c r="AQ66" s="632"/>
      <c r="AR66" s="632"/>
      <c r="AS66" s="632"/>
      <c r="AT66" s="633"/>
      <c r="AU66" s="631" t="s">
        <v>399</v>
      </c>
      <c r="AV66" s="632"/>
      <c r="AW66" s="632"/>
      <c r="AX66" s="632"/>
      <c r="AY66" s="633"/>
      <c r="AZ66" s="631" t="s">
        <v>363</v>
      </c>
      <c r="BA66" s="632"/>
      <c r="BB66" s="632"/>
      <c r="BC66" s="632"/>
      <c r="BD66" s="645"/>
      <c r="BE66" s="224"/>
      <c r="BF66" s="224"/>
      <c r="BG66" s="224"/>
      <c r="BH66" s="224"/>
      <c r="BI66" s="224"/>
      <c r="BJ66" s="224"/>
      <c r="BK66" s="224"/>
      <c r="BL66" s="224"/>
      <c r="BM66" s="224"/>
      <c r="BN66" s="224"/>
      <c r="BO66" s="224"/>
      <c r="BP66" s="224"/>
      <c r="BQ66" s="221">
        <v>60</v>
      </c>
      <c r="BR66" s="226"/>
      <c r="BS66" s="575"/>
      <c r="BT66" s="576"/>
      <c r="BU66" s="576"/>
      <c r="BV66" s="576"/>
      <c r="BW66" s="576"/>
      <c r="BX66" s="576"/>
      <c r="BY66" s="576"/>
      <c r="BZ66" s="576"/>
      <c r="CA66" s="576"/>
      <c r="CB66" s="576"/>
      <c r="CC66" s="576"/>
      <c r="CD66" s="576"/>
      <c r="CE66" s="576"/>
      <c r="CF66" s="576"/>
      <c r="CG66" s="585"/>
      <c r="CH66" s="586"/>
      <c r="CI66" s="587"/>
      <c r="CJ66" s="587"/>
      <c r="CK66" s="587"/>
      <c r="CL66" s="588"/>
      <c r="CM66" s="586"/>
      <c r="CN66" s="587"/>
      <c r="CO66" s="587"/>
      <c r="CP66" s="587"/>
      <c r="CQ66" s="588"/>
      <c r="CR66" s="586"/>
      <c r="CS66" s="587"/>
      <c r="CT66" s="587"/>
      <c r="CU66" s="587"/>
      <c r="CV66" s="588"/>
      <c r="CW66" s="586"/>
      <c r="CX66" s="587"/>
      <c r="CY66" s="587"/>
      <c r="CZ66" s="587"/>
      <c r="DA66" s="588"/>
      <c r="DB66" s="586"/>
      <c r="DC66" s="587"/>
      <c r="DD66" s="587"/>
      <c r="DE66" s="587"/>
      <c r="DF66" s="588"/>
      <c r="DG66" s="586"/>
      <c r="DH66" s="587"/>
      <c r="DI66" s="587"/>
      <c r="DJ66" s="587"/>
      <c r="DK66" s="588"/>
      <c r="DL66" s="586"/>
      <c r="DM66" s="587"/>
      <c r="DN66" s="587"/>
      <c r="DO66" s="587"/>
      <c r="DP66" s="588"/>
      <c r="DQ66" s="586"/>
      <c r="DR66" s="587"/>
      <c r="DS66" s="587"/>
      <c r="DT66" s="587"/>
      <c r="DU66" s="588"/>
      <c r="DV66" s="575"/>
      <c r="DW66" s="576"/>
      <c r="DX66" s="576"/>
      <c r="DY66" s="576"/>
      <c r="DZ66" s="577"/>
      <c r="EA66" s="212"/>
    </row>
    <row r="67" spans="1:131" ht="26.25" customHeight="1" thickBot="1" x14ac:dyDescent="0.2">
      <c r="A67" s="628"/>
      <c r="B67" s="629"/>
      <c r="C67" s="629"/>
      <c r="D67" s="629"/>
      <c r="E67" s="629"/>
      <c r="F67" s="629"/>
      <c r="G67" s="629"/>
      <c r="H67" s="629"/>
      <c r="I67" s="629"/>
      <c r="J67" s="629"/>
      <c r="K67" s="629"/>
      <c r="L67" s="629"/>
      <c r="M67" s="629"/>
      <c r="N67" s="629"/>
      <c r="O67" s="629"/>
      <c r="P67" s="630"/>
      <c r="Q67" s="634"/>
      <c r="R67" s="635"/>
      <c r="S67" s="635"/>
      <c r="T67" s="635"/>
      <c r="U67" s="636"/>
      <c r="V67" s="634"/>
      <c r="W67" s="635"/>
      <c r="X67" s="635"/>
      <c r="Y67" s="635"/>
      <c r="Z67" s="636"/>
      <c r="AA67" s="634"/>
      <c r="AB67" s="635"/>
      <c r="AC67" s="635"/>
      <c r="AD67" s="635"/>
      <c r="AE67" s="636"/>
      <c r="AF67" s="640"/>
      <c r="AG67" s="641"/>
      <c r="AH67" s="641"/>
      <c r="AI67" s="641"/>
      <c r="AJ67" s="642"/>
      <c r="AK67" s="643"/>
      <c r="AL67" s="629"/>
      <c r="AM67" s="629"/>
      <c r="AN67" s="629"/>
      <c r="AO67" s="630"/>
      <c r="AP67" s="634"/>
      <c r="AQ67" s="635"/>
      <c r="AR67" s="635"/>
      <c r="AS67" s="635"/>
      <c r="AT67" s="636"/>
      <c r="AU67" s="634"/>
      <c r="AV67" s="635"/>
      <c r="AW67" s="635"/>
      <c r="AX67" s="635"/>
      <c r="AY67" s="636"/>
      <c r="AZ67" s="634"/>
      <c r="BA67" s="635"/>
      <c r="BB67" s="635"/>
      <c r="BC67" s="635"/>
      <c r="BD67" s="646"/>
      <c r="BE67" s="224"/>
      <c r="BF67" s="224"/>
      <c r="BG67" s="224"/>
      <c r="BH67" s="224"/>
      <c r="BI67" s="224"/>
      <c r="BJ67" s="224"/>
      <c r="BK67" s="224"/>
      <c r="BL67" s="224"/>
      <c r="BM67" s="224"/>
      <c r="BN67" s="224"/>
      <c r="BO67" s="224"/>
      <c r="BP67" s="224"/>
      <c r="BQ67" s="221">
        <v>61</v>
      </c>
      <c r="BR67" s="226"/>
      <c r="BS67" s="575"/>
      <c r="BT67" s="576"/>
      <c r="BU67" s="576"/>
      <c r="BV67" s="576"/>
      <c r="BW67" s="576"/>
      <c r="BX67" s="576"/>
      <c r="BY67" s="576"/>
      <c r="BZ67" s="576"/>
      <c r="CA67" s="576"/>
      <c r="CB67" s="576"/>
      <c r="CC67" s="576"/>
      <c r="CD67" s="576"/>
      <c r="CE67" s="576"/>
      <c r="CF67" s="576"/>
      <c r="CG67" s="585"/>
      <c r="CH67" s="586"/>
      <c r="CI67" s="587"/>
      <c r="CJ67" s="587"/>
      <c r="CK67" s="587"/>
      <c r="CL67" s="588"/>
      <c r="CM67" s="586"/>
      <c r="CN67" s="587"/>
      <c r="CO67" s="587"/>
      <c r="CP67" s="587"/>
      <c r="CQ67" s="588"/>
      <c r="CR67" s="586"/>
      <c r="CS67" s="587"/>
      <c r="CT67" s="587"/>
      <c r="CU67" s="587"/>
      <c r="CV67" s="588"/>
      <c r="CW67" s="586"/>
      <c r="CX67" s="587"/>
      <c r="CY67" s="587"/>
      <c r="CZ67" s="587"/>
      <c r="DA67" s="588"/>
      <c r="DB67" s="586"/>
      <c r="DC67" s="587"/>
      <c r="DD67" s="587"/>
      <c r="DE67" s="587"/>
      <c r="DF67" s="588"/>
      <c r="DG67" s="586"/>
      <c r="DH67" s="587"/>
      <c r="DI67" s="587"/>
      <c r="DJ67" s="587"/>
      <c r="DK67" s="588"/>
      <c r="DL67" s="586"/>
      <c r="DM67" s="587"/>
      <c r="DN67" s="587"/>
      <c r="DO67" s="587"/>
      <c r="DP67" s="588"/>
      <c r="DQ67" s="586"/>
      <c r="DR67" s="587"/>
      <c r="DS67" s="587"/>
      <c r="DT67" s="587"/>
      <c r="DU67" s="588"/>
      <c r="DV67" s="575"/>
      <c r="DW67" s="576"/>
      <c r="DX67" s="576"/>
      <c r="DY67" s="576"/>
      <c r="DZ67" s="577"/>
      <c r="EA67" s="212"/>
    </row>
    <row r="68" spans="1:131" ht="26.25" customHeight="1" thickTop="1" x14ac:dyDescent="0.15">
      <c r="A68" s="219">
        <v>1</v>
      </c>
      <c r="B68" s="615" t="s">
        <v>561</v>
      </c>
      <c r="C68" s="616"/>
      <c r="D68" s="616"/>
      <c r="E68" s="616"/>
      <c r="F68" s="616"/>
      <c r="G68" s="616"/>
      <c r="H68" s="616"/>
      <c r="I68" s="616"/>
      <c r="J68" s="616"/>
      <c r="K68" s="616"/>
      <c r="L68" s="616"/>
      <c r="M68" s="616"/>
      <c r="N68" s="616"/>
      <c r="O68" s="616"/>
      <c r="P68" s="617"/>
      <c r="Q68" s="618">
        <v>65</v>
      </c>
      <c r="R68" s="612"/>
      <c r="S68" s="612"/>
      <c r="T68" s="612"/>
      <c r="U68" s="612"/>
      <c r="V68" s="612">
        <v>60</v>
      </c>
      <c r="W68" s="612"/>
      <c r="X68" s="612"/>
      <c r="Y68" s="612"/>
      <c r="Z68" s="612"/>
      <c r="AA68" s="612">
        <v>5</v>
      </c>
      <c r="AB68" s="612"/>
      <c r="AC68" s="612"/>
      <c r="AD68" s="612"/>
      <c r="AE68" s="612"/>
      <c r="AF68" s="612">
        <v>5</v>
      </c>
      <c r="AG68" s="612"/>
      <c r="AH68" s="612"/>
      <c r="AI68" s="612"/>
      <c r="AJ68" s="612"/>
      <c r="AK68" s="612" t="s">
        <v>487</v>
      </c>
      <c r="AL68" s="612"/>
      <c r="AM68" s="612"/>
      <c r="AN68" s="612"/>
      <c r="AO68" s="612"/>
      <c r="AP68" s="612" t="s">
        <v>487</v>
      </c>
      <c r="AQ68" s="612"/>
      <c r="AR68" s="612"/>
      <c r="AS68" s="612"/>
      <c r="AT68" s="612"/>
      <c r="AU68" s="612" t="s">
        <v>487</v>
      </c>
      <c r="AV68" s="612"/>
      <c r="AW68" s="612"/>
      <c r="AX68" s="612"/>
      <c r="AY68" s="612"/>
      <c r="AZ68" s="613"/>
      <c r="BA68" s="613"/>
      <c r="BB68" s="613"/>
      <c r="BC68" s="613"/>
      <c r="BD68" s="614"/>
      <c r="BE68" s="224"/>
      <c r="BF68" s="224"/>
      <c r="BG68" s="224"/>
      <c r="BH68" s="224"/>
      <c r="BI68" s="224"/>
      <c r="BJ68" s="224"/>
      <c r="BK68" s="224"/>
      <c r="BL68" s="224"/>
      <c r="BM68" s="224"/>
      <c r="BN68" s="224"/>
      <c r="BO68" s="224"/>
      <c r="BP68" s="224"/>
      <c r="BQ68" s="221">
        <v>62</v>
      </c>
      <c r="BR68" s="226"/>
      <c r="BS68" s="575"/>
      <c r="BT68" s="576"/>
      <c r="BU68" s="576"/>
      <c r="BV68" s="576"/>
      <c r="BW68" s="576"/>
      <c r="BX68" s="576"/>
      <c r="BY68" s="576"/>
      <c r="BZ68" s="576"/>
      <c r="CA68" s="576"/>
      <c r="CB68" s="576"/>
      <c r="CC68" s="576"/>
      <c r="CD68" s="576"/>
      <c r="CE68" s="576"/>
      <c r="CF68" s="576"/>
      <c r="CG68" s="585"/>
      <c r="CH68" s="586"/>
      <c r="CI68" s="587"/>
      <c r="CJ68" s="587"/>
      <c r="CK68" s="587"/>
      <c r="CL68" s="588"/>
      <c r="CM68" s="586"/>
      <c r="CN68" s="587"/>
      <c r="CO68" s="587"/>
      <c r="CP68" s="587"/>
      <c r="CQ68" s="588"/>
      <c r="CR68" s="586"/>
      <c r="CS68" s="587"/>
      <c r="CT68" s="587"/>
      <c r="CU68" s="587"/>
      <c r="CV68" s="588"/>
      <c r="CW68" s="586"/>
      <c r="CX68" s="587"/>
      <c r="CY68" s="587"/>
      <c r="CZ68" s="587"/>
      <c r="DA68" s="588"/>
      <c r="DB68" s="586"/>
      <c r="DC68" s="587"/>
      <c r="DD68" s="587"/>
      <c r="DE68" s="587"/>
      <c r="DF68" s="588"/>
      <c r="DG68" s="586"/>
      <c r="DH68" s="587"/>
      <c r="DI68" s="587"/>
      <c r="DJ68" s="587"/>
      <c r="DK68" s="588"/>
      <c r="DL68" s="586"/>
      <c r="DM68" s="587"/>
      <c r="DN68" s="587"/>
      <c r="DO68" s="587"/>
      <c r="DP68" s="588"/>
      <c r="DQ68" s="586"/>
      <c r="DR68" s="587"/>
      <c r="DS68" s="587"/>
      <c r="DT68" s="587"/>
      <c r="DU68" s="588"/>
      <c r="DV68" s="575"/>
      <c r="DW68" s="576"/>
      <c r="DX68" s="576"/>
      <c r="DY68" s="576"/>
      <c r="DZ68" s="577"/>
      <c r="EA68" s="212"/>
    </row>
    <row r="69" spans="1:131" ht="26.25" customHeight="1" x14ac:dyDescent="0.15">
      <c r="A69" s="221">
        <v>2</v>
      </c>
      <c r="B69" s="604" t="s">
        <v>562</v>
      </c>
      <c r="C69" s="605"/>
      <c r="D69" s="605"/>
      <c r="E69" s="605"/>
      <c r="F69" s="605"/>
      <c r="G69" s="605"/>
      <c r="H69" s="605"/>
      <c r="I69" s="605"/>
      <c r="J69" s="605"/>
      <c r="K69" s="605"/>
      <c r="L69" s="605"/>
      <c r="M69" s="605"/>
      <c r="N69" s="605"/>
      <c r="O69" s="605"/>
      <c r="P69" s="606"/>
      <c r="Q69" s="607">
        <v>273</v>
      </c>
      <c r="R69" s="601"/>
      <c r="S69" s="601"/>
      <c r="T69" s="601"/>
      <c r="U69" s="601"/>
      <c r="V69" s="601">
        <v>281</v>
      </c>
      <c r="W69" s="601"/>
      <c r="X69" s="601"/>
      <c r="Y69" s="601"/>
      <c r="Z69" s="601"/>
      <c r="AA69" s="601">
        <v>-8</v>
      </c>
      <c r="AB69" s="601"/>
      <c r="AC69" s="601"/>
      <c r="AD69" s="601"/>
      <c r="AE69" s="601"/>
      <c r="AF69" s="601">
        <v>-8</v>
      </c>
      <c r="AG69" s="601"/>
      <c r="AH69" s="601"/>
      <c r="AI69" s="601"/>
      <c r="AJ69" s="601"/>
      <c r="AK69" s="601" t="s">
        <v>487</v>
      </c>
      <c r="AL69" s="601"/>
      <c r="AM69" s="601"/>
      <c r="AN69" s="601"/>
      <c r="AO69" s="601"/>
      <c r="AP69" s="601" t="s">
        <v>487</v>
      </c>
      <c r="AQ69" s="601"/>
      <c r="AR69" s="601"/>
      <c r="AS69" s="601"/>
      <c r="AT69" s="601"/>
      <c r="AU69" s="601" t="s">
        <v>487</v>
      </c>
      <c r="AV69" s="601"/>
      <c r="AW69" s="601"/>
      <c r="AX69" s="601"/>
      <c r="AY69" s="601"/>
      <c r="AZ69" s="602"/>
      <c r="BA69" s="602"/>
      <c r="BB69" s="602"/>
      <c r="BC69" s="602"/>
      <c r="BD69" s="603"/>
      <c r="BE69" s="224"/>
      <c r="BF69" s="224"/>
      <c r="BG69" s="224"/>
      <c r="BH69" s="224"/>
      <c r="BI69" s="224"/>
      <c r="BJ69" s="224"/>
      <c r="BK69" s="224"/>
      <c r="BL69" s="224"/>
      <c r="BM69" s="224"/>
      <c r="BN69" s="224"/>
      <c r="BO69" s="224"/>
      <c r="BP69" s="224"/>
      <c r="BQ69" s="221">
        <v>63</v>
      </c>
      <c r="BR69" s="226"/>
      <c r="BS69" s="575"/>
      <c r="BT69" s="576"/>
      <c r="BU69" s="576"/>
      <c r="BV69" s="576"/>
      <c r="BW69" s="576"/>
      <c r="BX69" s="576"/>
      <c r="BY69" s="576"/>
      <c r="BZ69" s="576"/>
      <c r="CA69" s="576"/>
      <c r="CB69" s="576"/>
      <c r="CC69" s="576"/>
      <c r="CD69" s="576"/>
      <c r="CE69" s="576"/>
      <c r="CF69" s="576"/>
      <c r="CG69" s="585"/>
      <c r="CH69" s="586"/>
      <c r="CI69" s="587"/>
      <c r="CJ69" s="587"/>
      <c r="CK69" s="587"/>
      <c r="CL69" s="588"/>
      <c r="CM69" s="586"/>
      <c r="CN69" s="587"/>
      <c r="CO69" s="587"/>
      <c r="CP69" s="587"/>
      <c r="CQ69" s="588"/>
      <c r="CR69" s="586"/>
      <c r="CS69" s="587"/>
      <c r="CT69" s="587"/>
      <c r="CU69" s="587"/>
      <c r="CV69" s="588"/>
      <c r="CW69" s="586"/>
      <c r="CX69" s="587"/>
      <c r="CY69" s="587"/>
      <c r="CZ69" s="587"/>
      <c r="DA69" s="588"/>
      <c r="DB69" s="586"/>
      <c r="DC69" s="587"/>
      <c r="DD69" s="587"/>
      <c r="DE69" s="587"/>
      <c r="DF69" s="588"/>
      <c r="DG69" s="586"/>
      <c r="DH69" s="587"/>
      <c r="DI69" s="587"/>
      <c r="DJ69" s="587"/>
      <c r="DK69" s="588"/>
      <c r="DL69" s="586"/>
      <c r="DM69" s="587"/>
      <c r="DN69" s="587"/>
      <c r="DO69" s="587"/>
      <c r="DP69" s="588"/>
      <c r="DQ69" s="586"/>
      <c r="DR69" s="587"/>
      <c r="DS69" s="587"/>
      <c r="DT69" s="587"/>
      <c r="DU69" s="588"/>
      <c r="DV69" s="575"/>
      <c r="DW69" s="576"/>
      <c r="DX69" s="576"/>
      <c r="DY69" s="576"/>
      <c r="DZ69" s="577"/>
      <c r="EA69" s="212"/>
    </row>
    <row r="70" spans="1:131" ht="26.25" customHeight="1" x14ac:dyDescent="0.15">
      <c r="A70" s="221">
        <v>3</v>
      </c>
      <c r="B70" s="604" t="s">
        <v>563</v>
      </c>
      <c r="C70" s="605"/>
      <c r="D70" s="605"/>
      <c r="E70" s="605"/>
      <c r="F70" s="605"/>
      <c r="G70" s="605"/>
      <c r="H70" s="605"/>
      <c r="I70" s="605"/>
      <c r="J70" s="605"/>
      <c r="K70" s="605"/>
      <c r="L70" s="605"/>
      <c r="M70" s="605"/>
      <c r="N70" s="605"/>
      <c r="O70" s="605"/>
      <c r="P70" s="606"/>
      <c r="Q70" s="607">
        <v>291772</v>
      </c>
      <c r="R70" s="601"/>
      <c r="S70" s="601"/>
      <c r="T70" s="601"/>
      <c r="U70" s="601"/>
      <c r="V70" s="601">
        <v>293090</v>
      </c>
      <c r="W70" s="601"/>
      <c r="X70" s="601"/>
      <c r="Y70" s="601"/>
      <c r="Z70" s="601"/>
      <c r="AA70" s="601">
        <v>-1318</v>
      </c>
      <c r="AB70" s="601"/>
      <c r="AC70" s="601"/>
      <c r="AD70" s="601"/>
      <c r="AE70" s="601"/>
      <c r="AF70" s="601">
        <v>-1318</v>
      </c>
      <c r="AG70" s="601"/>
      <c r="AH70" s="601"/>
      <c r="AI70" s="601"/>
      <c r="AJ70" s="601"/>
      <c r="AK70" s="601" t="s">
        <v>487</v>
      </c>
      <c r="AL70" s="601"/>
      <c r="AM70" s="601"/>
      <c r="AN70" s="601"/>
      <c r="AO70" s="601"/>
      <c r="AP70" s="601" t="s">
        <v>487</v>
      </c>
      <c r="AQ70" s="601"/>
      <c r="AR70" s="601"/>
      <c r="AS70" s="601"/>
      <c r="AT70" s="601"/>
      <c r="AU70" s="601" t="s">
        <v>487</v>
      </c>
      <c r="AV70" s="601"/>
      <c r="AW70" s="601"/>
      <c r="AX70" s="601"/>
      <c r="AY70" s="601"/>
      <c r="AZ70" s="602"/>
      <c r="BA70" s="602"/>
      <c r="BB70" s="602"/>
      <c r="BC70" s="602"/>
      <c r="BD70" s="603"/>
      <c r="BE70" s="224"/>
      <c r="BF70" s="224"/>
      <c r="BG70" s="224"/>
      <c r="BH70" s="224"/>
      <c r="BI70" s="224"/>
      <c r="BJ70" s="224"/>
      <c r="BK70" s="224"/>
      <c r="BL70" s="224"/>
      <c r="BM70" s="224"/>
      <c r="BN70" s="224"/>
      <c r="BO70" s="224"/>
      <c r="BP70" s="224"/>
      <c r="BQ70" s="221">
        <v>64</v>
      </c>
      <c r="BR70" s="226"/>
      <c r="BS70" s="575"/>
      <c r="BT70" s="576"/>
      <c r="BU70" s="576"/>
      <c r="BV70" s="576"/>
      <c r="BW70" s="576"/>
      <c r="BX70" s="576"/>
      <c r="BY70" s="576"/>
      <c r="BZ70" s="576"/>
      <c r="CA70" s="576"/>
      <c r="CB70" s="576"/>
      <c r="CC70" s="576"/>
      <c r="CD70" s="576"/>
      <c r="CE70" s="576"/>
      <c r="CF70" s="576"/>
      <c r="CG70" s="585"/>
      <c r="CH70" s="586"/>
      <c r="CI70" s="587"/>
      <c r="CJ70" s="587"/>
      <c r="CK70" s="587"/>
      <c r="CL70" s="588"/>
      <c r="CM70" s="586"/>
      <c r="CN70" s="587"/>
      <c r="CO70" s="587"/>
      <c r="CP70" s="587"/>
      <c r="CQ70" s="588"/>
      <c r="CR70" s="586"/>
      <c r="CS70" s="587"/>
      <c r="CT70" s="587"/>
      <c r="CU70" s="587"/>
      <c r="CV70" s="588"/>
      <c r="CW70" s="586"/>
      <c r="CX70" s="587"/>
      <c r="CY70" s="587"/>
      <c r="CZ70" s="587"/>
      <c r="DA70" s="588"/>
      <c r="DB70" s="586"/>
      <c r="DC70" s="587"/>
      <c r="DD70" s="587"/>
      <c r="DE70" s="587"/>
      <c r="DF70" s="588"/>
      <c r="DG70" s="586"/>
      <c r="DH70" s="587"/>
      <c r="DI70" s="587"/>
      <c r="DJ70" s="587"/>
      <c r="DK70" s="588"/>
      <c r="DL70" s="586"/>
      <c r="DM70" s="587"/>
      <c r="DN70" s="587"/>
      <c r="DO70" s="587"/>
      <c r="DP70" s="588"/>
      <c r="DQ70" s="586"/>
      <c r="DR70" s="587"/>
      <c r="DS70" s="587"/>
      <c r="DT70" s="587"/>
      <c r="DU70" s="588"/>
      <c r="DV70" s="575"/>
      <c r="DW70" s="576"/>
      <c r="DX70" s="576"/>
      <c r="DY70" s="576"/>
      <c r="DZ70" s="577"/>
      <c r="EA70" s="212"/>
    </row>
    <row r="71" spans="1:131" ht="26.25" customHeight="1" x14ac:dyDescent="0.15">
      <c r="A71" s="221">
        <v>4</v>
      </c>
      <c r="B71" s="604" t="s">
        <v>564</v>
      </c>
      <c r="C71" s="605"/>
      <c r="D71" s="605"/>
      <c r="E71" s="605"/>
      <c r="F71" s="605"/>
      <c r="G71" s="605"/>
      <c r="H71" s="605"/>
      <c r="I71" s="605"/>
      <c r="J71" s="605"/>
      <c r="K71" s="605"/>
      <c r="L71" s="605"/>
      <c r="M71" s="605"/>
      <c r="N71" s="605"/>
      <c r="O71" s="605"/>
      <c r="P71" s="606"/>
      <c r="Q71" s="607">
        <v>7912</v>
      </c>
      <c r="R71" s="601"/>
      <c r="S71" s="601"/>
      <c r="T71" s="601"/>
      <c r="U71" s="601"/>
      <c r="V71" s="601">
        <v>7612</v>
      </c>
      <c r="W71" s="601"/>
      <c r="X71" s="601"/>
      <c r="Y71" s="601"/>
      <c r="Z71" s="601"/>
      <c r="AA71" s="601">
        <v>300</v>
      </c>
      <c r="AB71" s="601"/>
      <c r="AC71" s="601"/>
      <c r="AD71" s="601"/>
      <c r="AE71" s="601"/>
      <c r="AF71" s="601">
        <v>300</v>
      </c>
      <c r="AG71" s="601"/>
      <c r="AH71" s="601"/>
      <c r="AI71" s="601"/>
      <c r="AJ71" s="601"/>
      <c r="AK71" s="601" t="s">
        <v>487</v>
      </c>
      <c r="AL71" s="601"/>
      <c r="AM71" s="601"/>
      <c r="AN71" s="601"/>
      <c r="AO71" s="601"/>
      <c r="AP71" s="601" t="s">
        <v>487</v>
      </c>
      <c r="AQ71" s="601"/>
      <c r="AR71" s="601"/>
      <c r="AS71" s="601"/>
      <c r="AT71" s="601"/>
      <c r="AU71" s="601" t="s">
        <v>487</v>
      </c>
      <c r="AV71" s="601"/>
      <c r="AW71" s="601"/>
      <c r="AX71" s="601"/>
      <c r="AY71" s="601"/>
      <c r="AZ71" s="602"/>
      <c r="BA71" s="602"/>
      <c r="BB71" s="602"/>
      <c r="BC71" s="602"/>
      <c r="BD71" s="603"/>
      <c r="BE71" s="224"/>
      <c r="BF71" s="224"/>
      <c r="BG71" s="224"/>
      <c r="BH71" s="224"/>
      <c r="BI71" s="224"/>
      <c r="BJ71" s="224"/>
      <c r="BK71" s="224"/>
      <c r="BL71" s="224"/>
      <c r="BM71" s="224"/>
      <c r="BN71" s="224"/>
      <c r="BO71" s="224"/>
      <c r="BP71" s="224"/>
      <c r="BQ71" s="221">
        <v>65</v>
      </c>
      <c r="BR71" s="226"/>
      <c r="BS71" s="575"/>
      <c r="BT71" s="576"/>
      <c r="BU71" s="576"/>
      <c r="BV71" s="576"/>
      <c r="BW71" s="576"/>
      <c r="BX71" s="576"/>
      <c r="BY71" s="576"/>
      <c r="BZ71" s="576"/>
      <c r="CA71" s="576"/>
      <c r="CB71" s="576"/>
      <c r="CC71" s="576"/>
      <c r="CD71" s="576"/>
      <c r="CE71" s="576"/>
      <c r="CF71" s="576"/>
      <c r="CG71" s="585"/>
      <c r="CH71" s="586"/>
      <c r="CI71" s="587"/>
      <c r="CJ71" s="587"/>
      <c r="CK71" s="587"/>
      <c r="CL71" s="588"/>
      <c r="CM71" s="586"/>
      <c r="CN71" s="587"/>
      <c r="CO71" s="587"/>
      <c r="CP71" s="587"/>
      <c r="CQ71" s="588"/>
      <c r="CR71" s="586"/>
      <c r="CS71" s="587"/>
      <c r="CT71" s="587"/>
      <c r="CU71" s="587"/>
      <c r="CV71" s="588"/>
      <c r="CW71" s="586"/>
      <c r="CX71" s="587"/>
      <c r="CY71" s="587"/>
      <c r="CZ71" s="587"/>
      <c r="DA71" s="588"/>
      <c r="DB71" s="586"/>
      <c r="DC71" s="587"/>
      <c r="DD71" s="587"/>
      <c r="DE71" s="587"/>
      <c r="DF71" s="588"/>
      <c r="DG71" s="586"/>
      <c r="DH71" s="587"/>
      <c r="DI71" s="587"/>
      <c r="DJ71" s="587"/>
      <c r="DK71" s="588"/>
      <c r="DL71" s="586"/>
      <c r="DM71" s="587"/>
      <c r="DN71" s="587"/>
      <c r="DO71" s="587"/>
      <c r="DP71" s="588"/>
      <c r="DQ71" s="586"/>
      <c r="DR71" s="587"/>
      <c r="DS71" s="587"/>
      <c r="DT71" s="587"/>
      <c r="DU71" s="588"/>
      <c r="DV71" s="575"/>
      <c r="DW71" s="576"/>
      <c r="DX71" s="576"/>
      <c r="DY71" s="576"/>
      <c r="DZ71" s="577"/>
      <c r="EA71" s="212"/>
    </row>
    <row r="72" spans="1:131" ht="26.25" customHeight="1" x14ac:dyDescent="0.15">
      <c r="A72" s="221">
        <v>5</v>
      </c>
      <c r="B72" s="604" t="s">
        <v>565</v>
      </c>
      <c r="C72" s="605"/>
      <c r="D72" s="605"/>
      <c r="E72" s="605"/>
      <c r="F72" s="605"/>
      <c r="G72" s="605"/>
      <c r="H72" s="605"/>
      <c r="I72" s="605"/>
      <c r="J72" s="605"/>
      <c r="K72" s="605"/>
      <c r="L72" s="605"/>
      <c r="M72" s="605"/>
      <c r="N72" s="605"/>
      <c r="O72" s="605"/>
      <c r="P72" s="606"/>
      <c r="Q72" s="607">
        <v>22</v>
      </c>
      <c r="R72" s="601"/>
      <c r="S72" s="601"/>
      <c r="T72" s="601"/>
      <c r="U72" s="601"/>
      <c r="V72" s="601">
        <v>23</v>
      </c>
      <c r="W72" s="601"/>
      <c r="X72" s="601"/>
      <c r="Y72" s="601"/>
      <c r="Z72" s="601"/>
      <c r="AA72" s="601">
        <v>-1</v>
      </c>
      <c r="AB72" s="601"/>
      <c r="AC72" s="601"/>
      <c r="AD72" s="601"/>
      <c r="AE72" s="601"/>
      <c r="AF72" s="601">
        <v>-1</v>
      </c>
      <c r="AG72" s="601"/>
      <c r="AH72" s="601"/>
      <c r="AI72" s="601"/>
      <c r="AJ72" s="601"/>
      <c r="AK72" s="601" t="s">
        <v>487</v>
      </c>
      <c r="AL72" s="601"/>
      <c r="AM72" s="601"/>
      <c r="AN72" s="601"/>
      <c r="AO72" s="601"/>
      <c r="AP72" s="601" t="s">
        <v>487</v>
      </c>
      <c r="AQ72" s="601"/>
      <c r="AR72" s="601"/>
      <c r="AS72" s="601"/>
      <c r="AT72" s="601"/>
      <c r="AU72" s="601" t="s">
        <v>487</v>
      </c>
      <c r="AV72" s="601"/>
      <c r="AW72" s="601"/>
      <c r="AX72" s="601"/>
      <c r="AY72" s="601"/>
      <c r="AZ72" s="602"/>
      <c r="BA72" s="602"/>
      <c r="BB72" s="602"/>
      <c r="BC72" s="602"/>
      <c r="BD72" s="603"/>
      <c r="BE72" s="224"/>
      <c r="BF72" s="224"/>
      <c r="BG72" s="224"/>
      <c r="BH72" s="224"/>
      <c r="BI72" s="224"/>
      <c r="BJ72" s="224"/>
      <c r="BK72" s="224"/>
      <c r="BL72" s="224"/>
      <c r="BM72" s="224"/>
      <c r="BN72" s="224"/>
      <c r="BO72" s="224"/>
      <c r="BP72" s="224"/>
      <c r="BQ72" s="221">
        <v>66</v>
      </c>
      <c r="BR72" s="226"/>
      <c r="BS72" s="575"/>
      <c r="BT72" s="576"/>
      <c r="BU72" s="576"/>
      <c r="BV72" s="576"/>
      <c r="BW72" s="576"/>
      <c r="BX72" s="576"/>
      <c r="BY72" s="576"/>
      <c r="BZ72" s="576"/>
      <c r="CA72" s="576"/>
      <c r="CB72" s="576"/>
      <c r="CC72" s="576"/>
      <c r="CD72" s="576"/>
      <c r="CE72" s="576"/>
      <c r="CF72" s="576"/>
      <c r="CG72" s="585"/>
      <c r="CH72" s="586"/>
      <c r="CI72" s="587"/>
      <c r="CJ72" s="587"/>
      <c r="CK72" s="587"/>
      <c r="CL72" s="588"/>
      <c r="CM72" s="586"/>
      <c r="CN72" s="587"/>
      <c r="CO72" s="587"/>
      <c r="CP72" s="587"/>
      <c r="CQ72" s="588"/>
      <c r="CR72" s="586"/>
      <c r="CS72" s="587"/>
      <c r="CT72" s="587"/>
      <c r="CU72" s="587"/>
      <c r="CV72" s="588"/>
      <c r="CW72" s="586"/>
      <c r="CX72" s="587"/>
      <c r="CY72" s="587"/>
      <c r="CZ72" s="587"/>
      <c r="DA72" s="588"/>
      <c r="DB72" s="586"/>
      <c r="DC72" s="587"/>
      <c r="DD72" s="587"/>
      <c r="DE72" s="587"/>
      <c r="DF72" s="588"/>
      <c r="DG72" s="586"/>
      <c r="DH72" s="587"/>
      <c r="DI72" s="587"/>
      <c r="DJ72" s="587"/>
      <c r="DK72" s="588"/>
      <c r="DL72" s="586"/>
      <c r="DM72" s="587"/>
      <c r="DN72" s="587"/>
      <c r="DO72" s="587"/>
      <c r="DP72" s="588"/>
      <c r="DQ72" s="586"/>
      <c r="DR72" s="587"/>
      <c r="DS72" s="587"/>
      <c r="DT72" s="587"/>
      <c r="DU72" s="588"/>
      <c r="DV72" s="575"/>
      <c r="DW72" s="576"/>
      <c r="DX72" s="576"/>
      <c r="DY72" s="576"/>
      <c r="DZ72" s="577"/>
      <c r="EA72" s="212"/>
    </row>
    <row r="73" spans="1:131" ht="26.25" customHeight="1" x14ac:dyDescent="0.15">
      <c r="A73" s="221">
        <v>6</v>
      </c>
      <c r="B73" s="604"/>
      <c r="C73" s="605"/>
      <c r="D73" s="605"/>
      <c r="E73" s="605"/>
      <c r="F73" s="605"/>
      <c r="G73" s="605"/>
      <c r="H73" s="605"/>
      <c r="I73" s="605"/>
      <c r="J73" s="605"/>
      <c r="K73" s="605"/>
      <c r="L73" s="605"/>
      <c r="M73" s="605"/>
      <c r="N73" s="605"/>
      <c r="O73" s="605"/>
      <c r="P73" s="606"/>
      <c r="Q73" s="607"/>
      <c r="R73" s="601"/>
      <c r="S73" s="601"/>
      <c r="T73" s="601"/>
      <c r="U73" s="601"/>
      <c r="V73" s="601"/>
      <c r="W73" s="601"/>
      <c r="X73" s="601"/>
      <c r="Y73" s="601"/>
      <c r="Z73" s="601"/>
      <c r="AA73" s="601"/>
      <c r="AB73" s="601"/>
      <c r="AC73" s="601"/>
      <c r="AD73" s="601"/>
      <c r="AE73" s="601"/>
      <c r="AF73" s="601"/>
      <c r="AG73" s="601"/>
      <c r="AH73" s="601"/>
      <c r="AI73" s="601"/>
      <c r="AJ73" s="601"/>
      <c r="AK73" s="601"/>
      <c r="AL73" s="601"/>
      <c r="AM73" s="601"/>
      <c r="AN73" s="601"/>
      <c r="AO73" s="601"/>
      <c r="AP73" s="601"/>
      <c r="AQ73" s="601"/>
      <c r="AR73" s="601"/>
      <c r="AS73" s="601"/>
      <c r="AT73" s="601"/>
      <c r="AU73" s="601"/>
      <c r="AV73" s="601"/>
      <c r="AW73" s="601"/>
      <c r="AX73" s="601"/>
      <c r="AY73" s="601"/>
      <c r="AZ73" s="602"/>
      <c r="BA73" s="602"/>
      <c r="BB73" s="602"/>
      <c r="BC73" s="602"/>
      <c r="BD73" s="603"/>
      <c r="BE73" s="224"/>
      <c r="BF73" s="224"/>
      <c r="BG73" s="224"/>
      <c r="BH73" s="224"/>
      <c r="BI73" s="224"/>
      <c r="BJ73" s="224"/>
      <c r="BK73" s="224"/>
      <c r="BL73" s="224"/>
      <c r="BM73" s="224"/>
      <c r="BN73" s="224"/>
      <c r="BO73" s="224"/>
      <c r="BP73" s="224"/>
      <c r="BQ73" s="221">
        <v>67</v>
      </c>
      <c r="BR73" s="226"/>
      <c r="BS73" s="575"/>
      <c r="BT73" s="576"/>
      <c r="BU73" s="576"/>
      <c r="BV73" s="576"/>
      <c r="BW73" s="576"/>
      <c r="BX73" s="576"/>
      <c r="BY73" s="576"/>
      <c r="BZ73" s="576"/>
      <c r="CA73" s="576"/>
      <c r="CB73" s="576"/>
      <c r="CC73" s="576"/>
      <c r="CD73" s="576"/>
      <c r="CE73" s="576"/>
      <c r="CF73" s="576"/>
      <c r="CG73" s="585"/>
      <c r="CH73" s="586"/>
      <c r="CI73" s="587"/>
      <c r="CJ73" s="587"/>
      <c r="CK73" s="587"/>
      <c r="CL73" s="588"/>
      <c r="CM73" s="586"/>
      <c r="CN73" s="587"/>
      <c r="CO73" s="587"/>
      <c r="CP73" s="587"/>
      <c r="CQ73" s="588"/>
      <c r="CR73" s="586"/>
      <c r="CS73" s="587"/>
      <c r="CT73" s="587"/>
      <c r="CU73" s="587"/>
      <c r="CV73" s="588"/>
      <c r="CW73" s="586"/>
      <c r="CX73" s="587"/>
      <c r="CY73" s="587"/>
      <c r="CZ73" s="587"/>
      <c r="DA73" s="588"/>
      <c r="DB73" s="586"/>
      <c r="DC73" s="587"/>
      <c r="DD73" s="587"/>
      <c r="DE73" s="587"/>
      <c r="DF73" s="588"/>
      <c r="DG73" s="586"/>
      <c r="DH73" s="587"/>
      <c r="DI73" s="587"/>
      <c r="DJ73" s="587"/>
      <c r="DK73" s="588"/>
      <c r="DL73" s="586"/>
      <c r="DM73" s="587"/>
      <c r="DN73" s="587"/>
      <c r="DO73" s="587"/>
      <c r="DP73" s="588"/>
      <c r="DQ73" s="586"/>
      <c r="DR73" s="587"/>
      <c r="DS73" s="587"/>
      <c r="DT73" s="587"/>
      <c r="DU73" s="588"/>
      <c r="DV73" s="575"/>
      <c r="DW73" s="576"/>
      <c r="DX73" s="576"/>
      <c r="DY73" s="576"/>
      <c r="DZ73" s="577"/>
      <c r="EA73" s="212"/>
    </row>
    <row r="74" spans="1:131" ht="26.25" customHeight="1" x14ac:dyDescent="0.15">
      <c r="A74" s="221">
        <v>7</v>
      </c>
      <c r="B74" s="604"/>
      <c r="C74" s="605"/>
      <c r="D74" s="605"/>
      <c r="E74" s="605"/>
      <c r="F74" s="605"/>
      <c r="G74" s="605"/>
      <c r="H74" s="605"/>
      <c r="I74" s="605"/>
      <c r="J74" s="605"/>
      <c r="K74" s="605"/>
      <c r="L74" s="605"/>
      <c r="M74" s="605"/>
      <c r="N74" s="605"/>
      <c r="O74" s="605"/>
      <c r="P74" s="606"/>
      <c r="Q74" s="607"/>
      <c r="R74" s="601"/>
      <c r="S74" s="601"/>
      <c r="T74" s="601"/>
      <c r="U74" s="601"/>
      <c r="V74" s="601"/>
      <c r="W74" s="601"/>
      <c r="X74" s="601"/>
      <c r="Y74" s="601"/>
      <c r="Z74" s="601"/>
      <c r="AA74" s="601"/>
      <c r="AB74" s="601"/>
      <c r="AC74" s="601"/>
      <c r="AD74" s="601"/>
      <c r="AE74" s="601"/>
      <c r="AF74" s="601"/>
      <c r="AG74" s="601"/>
      <c r="AH74" s="601"/>
      <c r="AI74" s="601"/>
      <c r="AJ74" s="601"/>
      <c r="AK74" s="601"/>
      <c r="AL74" s="601"/>
      <c r="AM74" s="601"/>
      <c r="AN74" s="601"/>
      <c r="AO74" s="601"/>
      <c r="AP74" s="601"/>
      <c r="AQ74" s="601"/>
      <c r="AR74" s="601"/>
      <c r="AS74" s="601"/>
      <c r="AT74" s="601"/>
      <c r="AU74" s="601"/>
      <c r="AV74" s="601"/>
      <c r="AW74" s="601"/>
      <c r="AX74" s="601"/>
      <c r="AY74" s="601"/>
      <c r="AZ74" s="602"/>
      <c r="BA74" s="602"/>
      <c r="BB74" s="602"/>
      <c r="BC74" s="602"/>
      <c r="BD74" s="603"/>
      <c r="BE74" s="224"/>
      <c r="BF74" s="224"/>
      <c r="BG74" s="224"/>
      <c r="BH74" s="224"/>
      <c r="BI74" s="224"/>
      <c r="BJ74" s="224"/>
      <c r="BK74" s="224"/>
      <c r="BL74" s="224"/>
      <c r="BM74" s="224"/>
      <c r="BN74" s="224"/>
      <c r="BO74" s="224"/>
      <c r="BP74" s="224"/>
      <c r="BQ74" s="221">
        <v>68</v>
      </c>
      <c r="BR74" s="226"/>
      <c r="BS74" s="575"/>
      <c r="BT74" s="576"/>
      <c r="BU74" s="576"/>
      <c r="BV74" s="576"/>
      <c r="BW74" s="576"/>
      <c r="BX74" s="576"/>
      <c r="BY74" s="576"/>
      <c r="BZ74" s="576"/>
      <c r="CA74" s="576"/>
      <c r="CB74" s="576"/>
      <c r="CC74" s="576"/>
      <c r="CD74" s="576"/>
      <c r="CE74" s="576"/>
      <c r="CF74" s="576"/>
      <c r="CG74" s="585"/>
      <c r="CH74" s="586"/>
      <c r="CI74" s="587"/>
      <c r="CJ74" s="587"/>
      <c r="CK74" s="587"/>
      <c r="CL74" s="588"/>
      <c r="CM74" s="586"/>
      <c r="CN74" s="587"/>
      <c r="CO74" s="587"/>
      <c r="CP74" s="587"/>
      <c r="CQ74" s="588"/>
      <c r="CR74" s="586"/>
      <c r="CS74" s="587"/>
      <c r="CT74" s="587"/>
      <c r="CU74" s="587"/>
      <c r="CV74" s="588"/>
      <c r="CW74" s="586"/>
      <c r="CX74" s="587"/>
      <c r="CY74" s="587"/>
      <c r="CZ74" s="587"/>
      <c r="DA74" s="588"/>
      <c r="DB74" s="586"/>
      <c r="DC74" s="587"/>
      <c r="DD74" s="587"/>
      <c r="DE74" s="587"/>
      <c r="DF74" s="588"/>
      <c r="DG74" s="586"/>
      <c r="DH74" s="587"/>
      <c r="DI74" s="587"/>
      <c r="DJ74" s="587"/>
      <c r="DK74" s="588"/>
      <c r="DL74" s="586"/>
      <c r="DM74" s="587"/>
      <c r="DN74" s="587"/>
      <c r="DO74" s="587"/>
      <c r="DP74" s="588"/>
      <c r="DQ74" s="586"/>
      <c r="DR74" s="587"/>
      <c r="DS74" s="587"/>
      <c r="DT74" s="587"/>
      <c r="DU74" s="588"/>
      <c r="DV74" s="575"/>
      <c r="DW74" s="576"/>
      <c r="DX74" s="576"/>
      <c r="DY74" s="576"/>
      <c r="DZ74" s="577"/>
      <c r="EA74" s="212"/>
    </row>
    <row r="75" spans="1:131" ht="26.25" customHeight="1" x14ac:dyDescent="0.15">
      <c r="A75" s="221">
        <v>8</v>
      </c>
      <c r="B75" s="604"/>
      <c r="C75" s="605"/>
      <c r="D75" s="605"/>
      <c r="E75" s="605"/>
      <c r="F75" s="605"/>
      <c r="G75" s="605"/>
      <c r="H75" s="605"/>
      <c r="I75" s="605"/>
      <c r="J75" s="605"/>
      <c r="K75" s="605"/>
      <c r="L75" s="605"/>
      <c r="M75" s="605"/>
      <c r="N75" s="605"/>
      <c r="O75" s="605"/>
      <c r="P75" s="606"/>
      <c r="Q75" s="608"/>
      <c r="R75" s="609"/>
      <c r="S75" s="609"/>
      <c r="T75" s="609"/>
      <c r="U75" s="610"/>
      <c r="V75" s="611"/>
      <c r="W75" s="609"/>
      <c r="X75" s="609"/>
      <c r="Y75" s="609"/>
      <c r="Z75" s="610"/>
      <c r="AA75" s="611"/>
      <c r="AB75" s="609"/>
      <c r="AC75" s="609"/>
      <c r="AD75" s="609"/>
      <c r="AE75" s="610"/>
      <c r="AF75" s="611"/>
      <c r="AG75" s="609"/>
      <c r="AH75" s="609"/>
      <c r="AI75" s="609"/>
      <c r="AJ75" s="610"/>
      <c r="AK75" s="611"/>
      <c r="AL75" s="609"/>
      <c r="AM75" s="609"/>
      <c r="AN75" s="609"/>
      <c r="AO75" s="610"/>
      <c r="AP75" s="611"/>
      <c r="AQ75" s="609"/>
      <c r="AR75" s="609"/>
      <c r="AS75" s="609"/>
      <c r="AT75" s="610"/>
      <c r="AU75" s="611"/>
      <c r="AV75" s="609"/>
      <c r="AW75" s="609"/>
      <c r="AX75" s="609"/>
      <c r="AY75" s="610"/>
      <c r="AZ75" s="602"/>
      <c r="BA75" s="602"/>
      <c r="BB75" s="602"/>
      <c r="BC75" s="602"/>
      <c r="BD75" s="603"/>
      <c r="BE75" s="224"/>
      <c r="BF75" s="224"/>
      <c r="BG75" s="224"/>
      <c r="BH75" s="224"/>
      <c r="BI75" s="224"/>
      <c r="BJ75" s="224"/>
      <c r="BK75" s="224"/>
      <c r="BL75" s="224"/>
      <c r="BM75" s="224"/>
      <c r="BN75" s="224"/>
      <c r="BO75" s="224"/>
      <c r="BP75" s="224"/>
      <c r="BQ75" s="221">
        <v>69</v>
      </c>
      <c r="BR75" s="226"/>
      <c r="BS75" s="575"/>
      <c r="BT75" s="576"/>
      <c r="BU75" s="576"/>
      <c r="BV75" s="576"/>
      <c r="BW75" s="576"/>
      <c r="BX75" s="576"/>
      <c r="BY75" s="576"/>
      <c r="BZ75" s="576"/>
      <c r="CA75" s="576"/>
      <c r="CB75" s="576"/>
      <c r="CC75" s="576"/>
      <c r="CD75" s="576"/>
      <c r="CE75" s="576"/>
      <c r="CF75" s="576"/>
      <c r="CG75" s="585"/>
      <c r="CH75" s="586"/>
      <c r="CI75" s="587"/>
      <c r="CJ75" s="587"/>
      <c r="CK75" s="587"/>
      <c r="CL75" s="588"/>
      <c r="CM75" s="586"/>
      <c r="CN75" s="587"/>
      <c r="CO75" s="587"/>
      <c r="CP75" s="587"/>
      <c r="CQ75" s="588"/>
      <c r="CR75" s="586"/>
      <c r="CS75" s="587"/>
      <c r="CT75" s="587"/>
      <c r="CU75" s="587"/>
      <c r="CV75" s="588"/>
      <c r="CW75" s="586"/>
      <c r="CX75" s="587"/>
      <c r="CY75" s="587"/>
      <c r="CZ75" s="587"/>
      <c r="DA75" s="588"/>
      <c r="DB75" s="586"/>
      <c r="DC75" s="587"/>
      <c r="DD75" s="587"/>
      <c r="DE75" s="587"/>
      <c r="DF75" s="588"/>
      <c r="DG75" s="586"/>
      <c r="DH75" s="587"/>
      <c r="DI75" s="587"/>
      <c r="DJ75" s="587"/>
      <c r="DK75" s="588"/>
      <c r="DL75" s="586"/>
      <c r="DM75" s="587"/>
      <c r="DN75" s="587"/>
      <c r="DO75" s="587"/>
      <c r="DP75" s="588"/>
      <c r="DQ75" s="586"/>
      <c r="DR75" s="587"/>
      <c r="DS75" s="587"/>
      <c r="DT75" s="587"/>
      <c r="DU75" s="588"/>
      <c r="DV75" s="575"/>
      <c r="DW75" s="576"/>
      <c r="DX75" s="576"/>
      <c r="DY75" s="576"/>
      <c r="DZ75" s="577"/>
      <c r="EA75" s="212"/>
    </row>
    <row r="76" spans="1:131" ht="26.25" customHeight="1" x14ac:dyDescent="0.15">
      <c r="A76" s="221">
        <v>9</v>
      </c>
      <c r="B76" s="604"/>
      <c r="C76" s="605"/>
      <c r="D76" s="605"/>
      <c r="E76" s="605"/>
      <c r="F76" s="605"/>
      <c r="G76" s="605"/>
      <c r="H76" s="605"/>
      <c r="I76" s="605"/>
      <c r="J76" s="605"/>
      <c r="K76" s="605"/>
      <c r="L76" s="605"/>
      <c r="M76" s="605"/>
      <c r="N76" s="605"/>
      <c r="O76" s="605"/>
      <c r="P76" s="606"/>
      <c r="Q76" s="608"/>
      <c r="R76" s="609"/>
      <c r="S76" s="609"/>
      <c r="T76" s="609"/>
      <c r="U76" s="610"/>
      <c r="V76" s="611"/>
      <c r="W76" s="609"/>
      <c r="X76" s="609"/>
      <c r="Y76" s="609"/>
      <c r="Z76" s="610"/>
      <c r="AA76" s="611"/>
      <c r="AB76" s="609"/>
      <c r="AC76" s="609"/>
      <c r="AD76" s="609"/>
      <c r="AE76" s="610"/>
      <c r="AF76" s="611"/>
      <c r="AG76" s="609"/>
      <c r="AH76" s="609"/>
      <c r="AI76" s="609"/>
      <c r="AJ76" s="610"/>
      <c r="AK76" s="611"/>
      <c r="AL76" s="609"/>
      <c r="AM76" s="609"/>
      <c r="AN76" s="609"/>
      <c r="AO76" s="610"/>
      <c r="AP76" s="611"/>
      <c r="AQ76" s="609"/>
      <c r="AR76" s="609"/>
      <c r="AS76" s="609"/>
      <c r="AT76" s="610"/>
      <c r="AU76" s="611"/>
      <c r="AV76" s="609"/>
      <c r="AW76" s="609"/>
      <c r="AX76" s="609"/>
      <c r="AY76" s="610"/>
      <c r="AZ76" s="602"/>
      <c r="BA76" s="602"/>
      <c r="BB76" s="602"/>
      <c r="BC76" s="602"/>
      <c r="BD76" s="603"/>
      <c r="BE76" s="224"/>
      <c r="BF76" s="224"/>
      <c r="BG76" s="224"/>
      <c r="BH76" s="224"/>
      <c r="BI76" s="224"/>
      <c r="BJ76" s="224"/>
      <c r="BK76" s="224"/>
      <c r="BL76" s="224"/>
      <c r="BM76" s="224"/>
      <c r="BN76" s="224"/>
      <c r="BO76" s="224"/>
      <c r="BP76" s="224"/>
      <c r="BQ76" s="221">
        <v>70</v>
      </c>
      <c r="BR76" s="226"/>
      <c r="BS76" s="575"/>
      <c r="BT76" s="576"/>
      <c r="BU76" s="576"/>
      <c r="BV76" s="576"/>
      <c r="BW76" s="576"/>
      <c r="BX76" s="576"/>
      <c r="BY76" s="576"/>
      <c r="BZ76" s="576"/>
      <c r="CA76" s="576"/>
      <c r="CB76" s="576"/>
      <c r="CC76" s="576"/>
      <c r="CD76" s="576"/>
      <c r="CE76" s="576"/>
      <c r="CF76" s="576"/>
      <c r="CG76" s="585"/>
      <c r="CH76" s="586"/>
      <c r="CI76" s="587"/>
      <c r="CJ76" s="587"/>
      <c r="CK76" s="587"/>
      <c r="CL76" s="588"/>
      <c r="CM76" s="586"/>
      <c r="CN76" s="587"/>
      <c r="CO76" s="587"/>
      <c r="CP76" s="587"/>
      <c r="CQ76" s="588"/>
      <c r="CR76" s="586"/>
      <c r="CS76" s="587"/>
      <c r="CT76" s="587"/>
      <c r="CU76" s="587"/>
      <c r="CV76" s="588"/>
      <c r="CW76" s="586"/>
      <c r="CX76" s="587"/>
      <c r="CY76" s="587"/>
      <c r="CZ76" s="587"/>
      <c r="DA76" s="588"/>
      <c r="DB76" s="586"/>
      <c r="DC76" s="587"/>
      <c r="DD76" s="587"/>
      <c r="DE76" s="587"/>
      <c r="DF76" s="588"/>
      <c r="DG76" s="586"/>
      <c r="DH76" s="587"/>
      <c r="DI76" s="587"/>
      <c r="DJ76" s="587"/>
      <c r="DK76" s="588"/>
      <c r="DL76" s="586"/>
      <c r="DM76" s="587"/>
      <c r="DN76" s="587"/>
      <c r="DO76" s="587"/>
      <c r="DP76" s="588"/>
      <c r="DQ76" s="586"/>
      <c r="DR76" s="587"/>
      <c r="DS76" s="587"/>
      <c r="DT76" s="587"/>
      <c r="DU76" s="588"/>
      <c r="DV76" s="575"/>
      <c r="DW76" s="576"/>
      <c r="DX76" s="576"/>
      <c r="DY76" s="576"/>
      <c r="DZ76" s="577"/>
      <c r="EA76" s="212"/>
    </row>
    <row r="77" spans="1:131" ht="26.25" customHeight="1" x14ac:dyDescent="0.15">
      <c r="A77" s="221">
        <v>10</v>
      </c>
      <c r="B77" s="604"/>
      <c r="C77" s="605"/>
      <c r="D77" s="605"/>
      <c r="E77" s="605"/>
      <c r="F77" s="605"/>
      <c r="G77" s="605"/>
      <c r="H77" s="605"/>
      <c r="I77" s="605"/>
      <c r="J77" s="605"/>
      <c r="K77" s="605"/>
      <c r="L77" s="605"/>
      <c r="M77" s="605"/>
      <c r="N77" s="605"/>
      <c r="O77" s="605"/>
      <c r="P77" s="606"/>
      <c r="Q77" s="608"/>
      <c r="R77" s="609"/>
      <c r="S77" s="609"/>
      <c r="T77" s="609"/>
      <c r="U77" s="610"/>
      <c r="V77" s="611"/>
      <c r="W77" s="609"/>
      <c r="X77" s="609"/>
      <c r="Y77" s="609"/>
      <c r="Z77" s="610"/>
      <c r="AA77" s="611"/>
      <c r="AB77" s="609"/>
      <c r="AC77" s="609"/>
      <c r="AD77" s="609"/>
      <c r="AE77" s="610"/>
      <c r="AF77" s="611"/>
      <c r="AG77" s="609"/>
      <c r="AH77" s="609"/>
      <c r="AI77" s="609"/>
      <c r="AJ77" s="610"/>
      <c r="AK77" s="611"/>
      <c r="AL77" s="609"/>
      <c r="AM77" s="609"/>
      <c r="AN77" s="609"/>
      <c r="AO77" s="610"/>
      <c r="AP77" s="611"/>
      <c r="AQ77" s="609"/>
      <c r="AR77" s="609"/>
      <c r="AS77" s="609"/>
      <c r="AT77" s="610"/>
      <c r="AU77" s="611"/>
      <c r="AV77" s="609"/>
      <c r="AW77" s="609"/>
      <c r="AX77" s="609"/>
      <c r="AY77" s="610"/>
      <c r="AZ77" s="602"/>
      <c r="BA77" s="602"/>
      <c r="BB77" s="602"/>
      <c r="BC77" s="602"/>
      <c r="BD77" s="603"/>
      <c r="BE77" s="224"/>
      <c r="BF77" s="224"/>
      <c r="BG77" s="224"/>
      <c r="BH77" s="224"/>
      <c r="BI77" s="224"/>
      <c r="BJ77" s="224"/>
      <c r="BK77" s="224"/>
      <c r="BL77" s="224"/>
      <c r="BM77" s="224"/>
      <c r="BN77" s="224"/>
      <c r="BO77" s="224"/>
      <c r="BP77" s="224"/>
      <c r="BQ77" s="221">
        <v>71</v>
      </c>
      <c r="BR77" s="226"/>
      <c r="BS77" s="575"/>
      <c r="BT77" s="576"/>
      <c r="BU77" s="576"/>
      <c r="BV77" s="576"/>
      <c r="BW77" s="576"/>
      <c r="BX77" s="576"/>
      <c r="BY77" s="576"/>
      <c r="BZ77" s="576"/>
      <c r="CA77" s="576"/>
      <c r="CB77" s="576"/>
      <c r="CC77" s="576"/>
      <c r="CD77" s="576"/>
      <c r="CE77" s="576"/>
      <c r="CF77" s="576"/>
      <c r="CG77" s="585"/>
      <c r="CH77" s="586"/>
      <c r="CI77" s="587"/>
      <c r="CJ77" s="587"/>
      <c r="CK77" s="587"/>
      <c r="CL77" s="588"/>
      <c r="CM77" s="586"/>
      <c r="CN77" s="587"/>
      <c r="CO77" s="587"/>
      <c r="CP77" s="587"/>
      <c r="CQ77" s="588"/>
      <c r="CR77" s="586"/>
      <c r="CS77" s="587"/>
      <c r="CT77" s="587"/>
      <c r="CU77" s="587"/>
      <c r="CV77" s="588"/>
      <c r="CW77" s="586"/>
      <c r="CX77" s="587"/>
      <c r="CY77" s="587"/>
      <c r="CZ77" s="587"/>
      <c r="DA77" s="588"/>
      <c r="DB77" s="586"/>
      <c r="DC77" s="587"/>
      <c r="DD77" s="587"/>
      <c r="DE77" s="587"/>
      <c r="DF77" s="588"/>
      <c r="DG77" s="586"/>
      <c r="DH77" s="587"/>
      <c r="DI77" s="587"/>
      <c r="DJ77" s="587"/>
      <c r="DK77" s="588"/>
      <c r="DL77" s="586"/>
      <c r="DM77" s="587"/>
      <c r="DN77" s="587"/>
      <c r="DO77" s="587"/>
      <c r="DP77" s="588"/>
      <c r="DQ77" s="586"/>
      <c r="DR77" s="587"/>
      <c r="DS77" s="587"/>
      <c r="DT77" s="587"/>
      <c r="DU77" s="588"/>
      <c r="DV77" s="575"/>
      <c r="DW77" s="576"/>
      <c r="DX77" s="576"/>
      <c r="DY77" s="576"/>
      <c r="DZ77" s="577"/>
      <c r="EA77" s="212"/>
    </row>
    <row r="78" spans="1:131" ht="26.25" customHeight="1" x14ac:dyDescent="0.15">
      <c r="A78" s="221">
        <v>11</v>
      </c>
      <c r="B78" s="604"/>
      <c r="C78" s="605"/>
      <c r="D78" s="605"/>
      <c r="E78" s="605"/>
      <c r="F78" s="605"/>
      <c r="G78" s="605"/>
      <c r="H78" s="605"/>
      <c r="I78" s="605"/>
      <c r="J78" s="605"/>
      <c r="K78" s="605"/>
      <c r="L78" s="605"/>
      <c r="M78" s="605"/>
      <c r="N78" s="605"/>
      <c r="O78" s="605"/>
      <c r="P78" s="606"/>
      <c r="Q78" s="607"/>
      <c r="R78" s="601"/>
      <c r="S78" s="601"/>
      <c r="T78" s="601"/>
      <c r="U78" s="601"/>
      <c r="V78" s="601"/>
      <c r="W78" s="601"/>
      <c r="X78" s="601"/>
      <c r="Y78" s="601"/>
      <c r="Z78" s="601"/>
      <c r="AA78" s="601"/>
      <c r="AB78" s="601"/>
      <c r="AC78" s="601"/>
      <c r="AD78" s="601"/>
      <c r="AE78" s="601"/>
      <c r="AF78" s="601"/>
      <c r="AG78" s="601"/>
      <c r="AH78" s="601"/>
      <c r="AI78" s="601"/>
      <c r="AJ78" s="601"/>
      <c r="AK78" s="601"/>
      <c r="AL78" s="601"/>
      <c r="AM78" s="601"/>
      <c r="AN78" s="601"/>
      <c r="AO78" s="601"/>
      <c r="AP78" s="601"/>
      <c r="AQ78" s="601"/>
      <c r="AR78" s="601"/>
      <c r="AS78" s="601"/>
      <c r="AT78" s="601"/>
      <c r="AU78" s="601"/>
      <c r="AV78" s="601"/>
      <c r="AW78" s="601"/>
      <c r="AX78" s="601"/>
      <c r="AY78" s="601"/>
      <c r="AZ78" s="602"/>
      <c r="BA78" s="602"/>
      <c r="BB78" s="602"/>
      <c r="BC78" s="602"/>
      <c r="BD78" s="603"/>
      <c r="BE78" s="224"/>
      <c r="BF78" s="224"/>
      <c r="BG78" s="224"/>
      <c r="BH78" s="224"/>
      <c r="BI78" s="224"/>
      <c r="BJ78" s="212"/>
      <c r="BK78" s="212"/>
      <c r="BL78" s="212"/>
      <c r="BM78" s="212"/>
      <c r="BN78" s="212"/>
      <c r="BO78" s="224"/>
      <c r="BP78" s="224"/>
      <c r="BQ78" s="221">
        <v>72</v>
      </c>
      <c r="BR78" s="226"/>
      <c r="BS78" s="575"/>
      <c r="BT78" s="576"/>
      <c r="BU78" s="576"/>
      <c r="BV78" s="576"/>
      <c r="BW78" s="576"/>
      <c r="BX78" s="576"/>
      <c r="BY78" s="576"/>
      <c r="BZ78" s="576"/>
      <c r="CA78" s="576"/>
      <c r="CB78" s="576"/>
      <c r="CC78" s="576"/>
      <c r="CD78" s="576"/>
      <c r="CE78" s="576"/>
      <c r="CF78" s="576"/>
      <c r="CG78" s="585"/>
      <c r="CH78" s="586"/>
      <c r="CI78" s="587"/>
      <c r="CJ78" s="587"/>
      <c r="CK78" s="587"/>
      <c r="CL78" s="588"/>
      <c r="CM78" s="586"/>
      <c r="CN78" s="587"/>
      <c r="CO78" s="587"/>
      <c r="CP78" s="587"/>
      <c r="CQ78" s="588"/>
      <c r="CR78" s="586"/>
      <c r="CS78" s="587"/>
      <c r="CT78" s="587"/>
      <c r="CU78" s="587"/>
      <c r="CV78" s="588"/>
      <c r="CW78" s="586"/>
      <c r="CX78" s="587"/>
      <c r="CY78" s="587"/>
      <c r="CZ78" s="587"/>
      <c r="DA78" s="588"/>
      <c r="DB78" s="586"/>
      <c r="DC78" s="587"/>
      <c r="DD78" s="587"/>
      <c r="DE78" s="587"/>
      <c r="DF78" s="588"/>
      <c r="DG78" s="586"/>
      <c r="DH78" s="587"/>
      <c r="DI78" s="587"/>
      <c r="DJ78" s="587"/>
      <c r="DK78" s="588"/>
      <c r="DL78" s="586"/>
      <c r="DM78" s="587"/>
      <c r="DN78" s="587"/>
      <c r="DO78" s="587"/>
      <c r="DP78" s="588"/>
      <c r="DQ78" s="586"/>
      <c r="DR78" s="587"/>
      <c r="DS78" s="587"/>
      <c r="DT78" s="587"/>
      <c r="DU78" s="588"/>
      <c r="DV78" s="575"/>
      <c r="DW78" s="576"/>
      <c r="DX78" s="576"/>
      <c r="DY78" s="576"/>
      <c r="DZ78" s="577"/>
      <c r="EA78" s="212"/>
    </row>
    <row r="79" spans="1:131" ht="26.25" customHeight="1" x14ac:dyDescent="0.15">
      <c r="A79" s="221">
        <v>12</v>
      </c>
      <c r="B79" s="604"/>
      <c r="C79" s="605"/>
      <c r="D79" s="605"/>
      <c r="E79" s="605"/>
      <c r="F79" s="605"/>
      <c r="G79" s="605"/>
      <c r="H79" s="605"/>
      <c r="I79" s="605"/>
      <c r="J79" s="605"/>
      <c r="K79" s="605"/>
      <c r="L79" s="605"/>
      <c r="M79" s="605"/>
      <c r="N79" s="605"/>
      <c r="O79" s="605"/>
      <c r="P79" s="606"/>
      <c r="Q79" s="607"/>
      <c r="R79" s="601"/>
      <c r="S79" s="601"/>
      <c r="T79" s="601"/>
      <c r="U79" s="601"/>
      <c r="V79" s="601"/>
      <c r="W79" s="601"/>
      <c r="X79" s="601"/>
      <c r="Y79" s="601"/>
      <c r="Z79" s="601"/>
      <c r="AA79" s="601"/>
      <c r="AB79" s="601"/>
      <c r="AC79" s="601"/>
      <c r="AD79" s="601"/>
      <c r="AE79" s="601"/>
      <c r="AF79" s="601"/>
      <c r="AG79" s="601"/>
      <c r="AH79" s="601"/>
      <c r="AI79" s="601"/>
      <c r="AJ79" s="601"/>
      <c r="AK79" s="601"/>
      <c r="AL79" s="601"/>
      <c r="AM79" s="601"/>
      <c r="AN79" s="601"/>
      <c r="AO79" s="601"/>
      <c r="AP79" s="601"/>
      <c r="AQ79" s="601"/>
      <c r="AR79" s="601"/>
      <c r="AS79" s="601"/>
      <c r="AT79" s="601"/>
      <c r="AU79" s="601"/>
      <c r="AV79" s="601"/>
      <c r="AW79" s="601"/>
      <c r="AX79" s="601"/>
      <c r="AY79" s="601"/>
      <c r="AZ79" s="602"/>
      <c r="BA79" s="602"/>
      <c r="BB79" s="602"/>
      <c r="BC79" s="602"/>
      <c r="BD79" s="603"/>
      <c r="BE79" s="224"/>
      <c r="BF79" s="224"/>
      <c r="BG79" s="224"/>
      <c r="BH79" s="224"/>
      <c r="BI79" s="224"/>
      <c r="BJ79" s="212"/>
      <c r="BK79" s="212"/>
      <c r="BL79" s="212"/>
      <c r="BM79" s="212"/>
      <c r="BN79" s="212"/>
      <c r="BO79" s="224"/>
      <c r="BP79" s="224"/>
      <c r="BQ79" s="221">
        <v>73</v>
      </c>
      <c r="BR79" s="226"/>
      <c r="BS79" s="575"/>
      <c r="BT79" s="576"/>
      <c r="BU79" s="576"/>
      <c r="BV79" s="576"/>
      <c r="BW79" s="576"/>
      <c r="BX79" s="576"/>
      <c r="BY79" s="576"/>
      <c r="BZ79" s="576"/>
      <c r="CA79" s="576"/>
      <c r="CB79" s="576"/>
      <c r="CC79" s="576"/>
      <c r="CD79" s="576"/>
      <c r="CE79" s="576"/>
      <c r="CF79" s="576"/>
      <c r="CG79" s="585"/>
      <c r="CH79" s="586"/>
      <c r="CI79" s="587"/>
      <c r="CJ79" s="587"/>
      <c r="CK79" s="587"/>
      <c r="CL79" s="588"/>
      <c r="CM79" s="586"/>
      <c r="CN79" s="587"/>
      <c r="CO79" s="587"/>
      <c r="CP79" s="587"/>
      <c r="CQ79" s="588"/>
      <c r="CR79" s="586"/>
      <c r="CS79" s="587"/>
      <c r="CT79" s="587"/>
      <c r="CU79" s="587"/>
      <c r="CV79" s="588"/>
      <c r="CW79" s="586"/>
      <c r="CX79" s="587"/>
      <c r="CY79" s="587"/>
      <c r="CZ79" s="587"/>
      <c r="DA79" s="588"/>
      <c r="DB79" s="586"/>
      <c r="DC79" s="587"/>
      <c r="DD79" s="587"/>
      <c r="DE79" s="587"/>
      <c r="DF79" s="588"/>
      <c r="DG79" s="586"/>
      <c r="DH79" s="587"/>
      <c r="DI79" s="587"/>
      <c r="DJ79" s="587"/>
      <c r="DK79" s="588"/>
      <c r="DL79" s="586"/>
      <c r="DM79" s="587"/>
      <c r="DN79" s="587"/>
      <c r="DO79" s="587"/>
      <c r="DP79" s="588"/>
      <c r="DQ79" s="586"/>
      <c r="DR79" s="587"/>
      <c r="DS79" s="587"/>
      <c r="DT79" s="587"/>
      <c r="DU79" s="588"/>
      <c r="DV79" s="575"/>
      <c r="DW79" s="576"/>
      <c r="DX79" s="576"/>
      <c r="DY79" s="576"/>
      <c r="DZ79" s="577"/>
      <c r="EA79" s="212"/>
    </row>
    <row r="80" spans="1:131" ht="26.25" customHeight="1" x14ac:dyDescent="0.15">
      <c r="A80" s="221">
        <v>13</v>
      </c>
      <c r="B80" s="604"/>
      <c r="C80" s="605"/>
      <c r="D80" s="605"/>
      <c r="E80" s="605"/>
      <c r="F80" s="605"/>
      <c r="G80" s="605"/>
      <c r="H80" s="605"/>
      <c r="I80" s="605"/>
      <c r="J80" s="605"/>
      <c r="K80" s="605"/>
      <c r="L80" s="605"/>
      <c r="M80" s="605"/>
      <c r="N80" s="605"/>
      <c r="O80" s="605"/>
      <c r="P80" s="606"/>
      <c r="Q80" s="607"/>
      <c r="R80" s="601"/>
      <c r="S80" s="601"/>
      <c r="T80" s="601"/>
      <c r="U80" s="601"/>
      <c r="V80" s="601"/>
      <c r="W80" s="601"/>
      <c r="X80" s="601"/>
      <c r="Y80" s="601"/>
      <c r="Z80" s="601"/>
      <c r="AA80" s="601"/>
      <c r="AB80" s="601"/>
      <c r="AC80" s="601"/>
      <c r="AD80" s="601"/>
      <c r="AE80" s="601"/>
      <c r="AF80" s="601"/>
      <c r="AG80" s="601"/>
      <c r="AH80" s="601"/>
      <c r="AI80" s="601"/>
      <c r="AJ80" s="601"/>
      <c r="AK80" s="601"/>
      <c r="AL80" s="601"/>
      <c r="AM80" s="601"/>
      <c r="AN80" s="601"/>
      <c r="AO80" s="601"/>
      <c r="AP80" s="601"/>
      <c r="AQ80" s="601"/>
      <c r="AR80" s="601"/>
      <c r="AS80" s="601"/>
      <c r="AT80" s="601"/>
      <c r="AU80" s="601"/>
      <c r="AV80" s="601"/>
      <c r="AW80" s="601"/>
      <c r="AX80" s="601"/>
      <c r="AY80" s="601"/>
      <c r="AZ80" s="602"/>
      <c r="BA80" s="602"/>
      <c r="BB80" s="602"/>
      <c r="BC80" s="602"/>
      <c r="BD80" s="603"/>
      <c r="BE80" s="224"/>
      <c r="BF80" s="224"/>
      <c r="BG80" s="224"/>
      <c r="BH80" s="224"/>
      <c r="BI80" s="224"/>
      <c r="BJ80" s="224"/>
      <c r="BK80" s="224"/>
      <c r="BL80" s="224"/>
      <c r="BM80" s="224"/>
      <c r="BN80" s="224"/>
      <c r="BO80" s="224"/>
      <c r="BP80" s="224"/>
      <c r="BQ80" s="221">
        <v>74</v>
      </c>
      <c r="BR80" s="226"/>
      <c r="BS80" s="575"/>
      <c r="BT80" s="576"/>
      <c r="BU80" s="576"/>
      <c r="BV80" s="576"/>
      <c r="BW80" s="576"/>
      <c r="BX80" s="576"/>
      <c r="BY80" s="576"/>
      <c r="BZ80" s="576"/>
      <c r="CA80" s="576"/>
      <c r="CB80" s="576"/>
      <c r="CC80" s="576"/>
      <c r="CD80" s="576"/>
      <c r="CE80" s="576"/>
      <c r="CF80" s="576"/>
      <c r="CG80" s="585"/>
      <c r="CH80" s="586"/>
      <c r="CI80" s="587"/>
      <c r="CJ80" s="587"/>
      <c r="CK80" s="587"/>
      <c r="CL80" s="588"/>
      <c r="CM80" s="586"/>
      <c r="CN80" s="587"/>
      <c r="CO80" s="587"/>
      <c r="CP80" s="587"/>
      <c r="CQ80" s="588"/>
      <c r="CR80" s="586"/>
      <c r="CS80" s="587"/>
      <c r="CT80" s="587"/>
      <c r="CU80" s="587"/>
      <c r="CV80" s="588"/>
      <c r="CW80" s="586"/>
      <c r="CX80" s="587"/>
      <c r="CY80" s="587"/>
      <c r="CZ80" s="587"/>
      <c r="DA80" s="588"/>
      <c r="DB80" s="586"/>
      <c r="DC80" s="587"/>
      <c r="DD80" s="587"/>
      <c r="DE80" s="587"/>
      <c r="DF80" s="588"/>
      <c r="DG80" s="586"/>
      <c r="DH80" s="587"/>
      <c r="DI80" s="587"/>
      <c r="DJ80" s="587"/>
      <c r="DK80" s="588"/>
      <c r="DL80" s="586"/>
      <c r="DM80" s="587"/>
      <c r="DN80" s="587"/>
      <c r="DO80" s="587"/>
      <c r="DP80" s="588"/>
      <c r="DQ80" s="586"/>
      <c r="DR80" s="587"/>
      <c r="DS80" s="587"/>
      <c r="DT80" s="587"/>
      <c r="DU80" s="588"/>
      <c r="DV80" s="575"/>
      <c r="DW80" s="576"/>
      <c r="DX80" s="576"/>
      <c r="DY80" s="576"/>
      <c r="DZ80" s="577"/>
      <c r="EA80" s="212"/>
    </row>
    <row r="81" spans="1:131" ht="26.25" customHeight="1" x14ac:dyDescent="0.15">
      <c r="A81" s="221">
        <v>14</v>
      </c>
      <c r="B81" s="604"/>
      <c r="C81" s="605"/>
      <c r="D81" s="605"/>
      <c r="E81" s="605"/>
      <c r="F81" s="605"/>
      <c r="G81" s="605"/>
      <c r="H81" s="605"/>
      <c r="I81" s="605"/>
      <c r="J81" s="605"/>
      <c r="K81" s="605"/>
      <c r="L81" s="605"/>
      <c r="M81" s="605"/>
      <c r="N81" s="605"/>
      <c r="O81" s="605"/>
      <c r="P81" s="606"/>
      <c r="Q81" s="607"/>
      <c r="R81" s="601"/>
      <c r="S81" s="601"/>
      <c r="T81" s="601"/>
      <c r="U81" s="601"/>
      <c r="V81" s="601"/>
      <c r="W81" s="601"/>
      <c r="X81" s="601"/>
      <c r="Y81" s="601"/>
      <c r="Z81" s="601"/>
      <c r="AA81" s="601"/>
      <c r="AB81" s="601"/>
      <c r="AC81" s="601"/>
      <c r="AD81" s="601"/>
      <c r="AE81" s="601"/>
      <c r="AF81" s="601"/>
      <c r="AG81" s="601"/>
      <c r="AH81" s="601"/>
      <c r="AI81" s="601"/>
      <c r="AJ81" s="601"/>
      <c r="AK81" s="601"/>
      <c r="AL81" s="601"/>
      <c r="AM81" s="601"/>
      <c r="AN81" s="601"/>
      <c r="AO81" s="601"/>
      <c r="AP81" s="601"/>
      <c r="AQ81" s="601"/>
      <c r="AR81" s="601"/>
      <c r="AS81" s="601"/>
      <c r="AT81" s="601"/>
      <c r="AU81" s="601"/>
      <c r="AV81" s="601"/>
      <c r="AW81" s="601"/>
      <c r="AX81" s="601"/>
      <c r="AY81" s="601"/>
      <c r="AZ81" s="602"/>
      <c r="BA81" s="602"/>
      <c r="BB81" s="602"/>
      <c r="BC81" s="602"/>
      <c r="BD81" s="603"/>
      <c r="BE81" s="224"/>
      <c r="BF81" s="224"/>
      <c r="BG81" s="224"/>
      <c r="BH81" s="224"/>
      <c r="BI81" s="224"/>
      <c r="BJ81" s="224"/>
      <c r="BK81" s="224"/>
      <c r="BL81" s="224"/>
      <c r="BM81" s="224"/>
      <c r="BN81" s="224"/>
      <c r="BO81" s="224"/>
      <c r="BP81" s="224"/>
      <c r="BQ81" s="221">
        <v>75</v>
      </c>
      <c r="BR81" s="226"/>
      <c r="BS81" s="575"/>
      <c r="BT81" s="576"/>
      <c r="BU81" s="576"/>
      <c r="BV81" s="576"/>
      <c r="BW81" s="576"/>
      <c r="BX81" s="576"/>
      <c r="BY81" s="576"/>
      <c r="BZ81" s="576"/>
      <c r="CA81" s="576"/>
      <c r="CB81" s="576"/>
      <c r="CC81" s="576"/>
      <c r="CD81" s="576"/>
      <c r="CE81" s="576"/>
      <c r="CF81" s="576"/>
      <c r="CG81" s="585"/>
      <c r="CH81" s="586"/>
      <c r="CI81" s="587"/>
      <c r="CJ81" s="587"/>
      <c r="CK81" s="587"/>
      <c r="CL81" s="588"/>
      <c r="CM81" s="586"/>
      <c r="CN81" s="587"/>
      <c r="CO81" s="587"/>
      <c r="CP81" s="587"/>
      <c r="CQ81" s="588"/>
      <c r="CR81" s="586"/>
      <c r="CS81" s="587"/>
      <c r="CT81" s="587"/>
      <c r="CU81" s="587"/>
      <c r="CV81" s="588"/>
      <c r="CW81" s="586"/>
      <c r="CX81" s="587"/>
      <c r="CY81" s="587"/>
      <c r="CZ81" s="587"/>
      <c r="DA81" s="588"/>
      <c r="DB81" s="586"/>
      <c r="DC81" s="587"/>
      <c r="DD81" s="587"/>
      <c r="DE81" s="587"/>
      <c r="DF81" s="588"/>
      <c r="DG81" s="586"/>
      <c r="DH81" s="587"/>
      <c r="DI81" s="587"/>
      <c r="DJ81" s="587"/>
      <c r="DK81" s="588"/>
      <c r="DL81" s="586"/>
      <c r="DM81" s="587"/>
      <c r="DN81" s="587"/>
      <c r="DO81" s="587"/>
      <c r="DP81" s="588"/>
      <c r="DQ81" s="586"/>
      <c r="DR81" s="587"/>
      <c r="DS81" s="587"/>
      <c r="DT81" s="587"/>
      <c r="DU81" s="588"/>
      <c r="DV81" s="575"/>
      <c r="DW81" s="576"/>
      <c r="DX81" s="576"/>
      <c r="DY81" s="576"/>
      <c r="DZ81" s="577"/>
      <c r="EA81" s="212"/>
    </row>
    <row r="82" spans="1:131" ht="26.25" customHeight="1" x14ac:dyDescent="0.15">
      <c r="A82" s="221">
        <v>15</v>
      </c>
      <c r="B82" s="604"/>
      <c r="C82" s="605"/>
      <c r="D82" s="605"/>
      <c r="E82" s="605"/>
      <c r="F82" s="605"/>
      <c r="G82" s="605"/>
      <c r="H82" s="605"/>
      <c r="I82" s="605"/>
      <c r="J82" s="605"/>
      <c r="K82" s="605"/>
      <c r="L82" s="605"/>
      <c r="M82" s="605"/>
      <c r="N82" s="605"/>
      <c r="O82" s="605"/>
      <c r="P82" s="606"/>
      <c r="Q82" s="607"/>
      <c r="R82" s="601"/>
      <c r="S82" s="601"/>
      <c r="T82" s="601"/>
      <c r="U82" s="601"/>
      <c r="V82" s="601"/>
      <c r="W82" s="601"/>
      <c r="X82" s="601"/>
      <c r="Y82" s="601"/>
      <c r="Z82" s="601"/>
      <c r="AA82" s="601"/>
      <c r="AB82" s="601"/>
      <c r="AC82" s="601"/>
      <c r="AD82" s="601"/>
      <c r="AE82" s="601"/>
      <c r="AF82" s="601"/>
      <c r="AG82" s="601"/>
      <c r="AH82" s="601"/>
      <c r="AI82" s="601"/>
      <c r="AJ82" s="601"/>
      <c r="AK82" s="601"/>
      <c r="AL82" s="601"/>
      <c r="AM82" s="601"/>
      <c r="AN82" s="601"/>
      <c r="AO82" s="601"/>
      <c r="AP82" s="601"/>
      <c r="AQ82" s="601"/>
      <c r="AR82" s="601"/>
      <c r="AS82" s="601"/>
      <c r="AT82" s="601"/>
      <c r="AU82" s="601"/>
      <c r="AV82" s="601"/>
      <c r="AW82" s="601"/>
      <c r="AX82" s="601"/>
      <c r="AY82" s="601"/>
      <c r="AZ82" s="602"/>
      <c r="BA82" s="602"/>
      <c r="BB82" s="602"/>
      <c r="BC82" s="602"/>
      <c r="BD82" s="603"/>
      <c r="BE82" s="224"/>
      <c r="BF82" s="224"/>
      <c r="BG82" s="224"/>
      <c r="BH82" s="224"/>
      <c r="BI82" s="224"/>
      <c r="BJ82" s="224"/>
      <c r="BK82" s="224"/>
      <c r="BL82" s="224"/>
      <c r="BM82" s="224"/>
      <c r="BN82" s="224"/>
      <c r="BO82" s="224"/>
      <c r="BP82" s="224"/>
      <c r="BQ82" s="221">
        <v>76</v>
      </c>
      <c r="BR82" s="226"/>
      <c r="BS82" s="575"/>
      <c r="BT82" s="576"/>
      <c r="BU82" s="576"/>
      <c r="BV82" s="576"/>
      <c r="BW82" s="576"/>
      <c r="BX82" s="576"/>
      <c r="BY82" s="576"/>
      <c r="BZ82" s="576"/>
      <c r="CA82" s="576"/>
      <c r="CB82" s="576"/>
      <c r="CC82" s="576"/>
      <c r="CD82" s="576"/>
      <c r="CE82" s="576"/>
      <c r="CF82" s="576"/>
      <c r="CG82" s="585"/>
      <c r="CH82" s="586"/>
      <c r="CI82" s="587"/>
      <c r="CJ82" s="587"/>
      <c r="CK82" s="587"/>
      <c r="CL82" s="588"/>
      <c r="CM82" s="586"/>
      <c r="CN82" s="587"/>
      <c r="CO82" s="587"/>
      <c r="CP82" s="587"/>
      <c r="CQ82" s="588"/>
      <c r="CR82" s="586"/>
      <c r="CS82" s="587"/>
      <c r="CT82" s="587"/>
      <c r="CU82" s="587"/>
      <c r="CV82" s="588"/>
      <c r="CW82" s="586"/>
      <c r="CX82" s="587"/>
      <c r="CY82" s="587"/>
      <c r="CZ82" s="587"/>
      <c r="DA82" s="588"/>
      <c r="DB82" s="586"/>
      <c r="DC82" s="587"/>
      <c r="DD82" s="587"/>
      <c r="DE82" s="587"/>
      <c r="DF82" s="588"/>
      <c r="DG82" s="586"/>
      <c r="DH82" s="587"/>
      <c r="DI82" s="587"/>
      <c r="DJ82" s="587"/>
      <c r="DK82" s="588"/>
      <c r="DL82" s="586"/>
      <c r="DM82" s="587"/>
      <c r="DN82" s="587"/>
      <c r="DO82" s="587"/>
      <c r="DP82" s="588"/>
      <c r="DQ82" s="586"/>
      <c r="DR82" s="587"/>
      <c r="DS82" s="587"/>
      <c r="DT82" s="587"/>
      <c r="DU82" s="588"/>
      <c r="DV82" s="575"/>
      <c r="DW82" s="576"/>
      <c r="DX82" s="576"/>
      <c r="DY82" s="576"/>
      <c r="DZ82" s="577"/>
      <c r="EA82" s="212"/>
    </row>
    <row r="83" spans="1:131" ht="26.25" customHeight="1" x14ac:dyDescent="0.15">
      <c r="A83" s="221">
        <v>16</v>
      </c>
      <c r="B83" s="604"/>
      <c r="C83" s="605"/>
      <c r="D83" s="605"/>
      <c r="E83" s="605"/>
      <c r="F83" s="605"/>
      <c r="G83" s="605"/>
      <c r="H83" s="605"/>
      <c r="I83" s="605"/>
      <c r="J83" s="605"/>
      <c r="K83" s="605"/>
      <c r="L83" s="605"/>
      <c r="M83" s="605"/>
      <c r="N83" s="605"/>
      <c r="O83" s="605"/>
      <c r="P83" s="606"/>
      <c r="Q83" s="607"/>
      <c r="R83" s="601"/>
      <c r="S83" s="601"/>
      <c r="T83" s="601"/>
      <c r="U83" s="601"/>
      <c r="V83" s="601"/>
      <c r="W83" s="601"/>
      <c r="X83" s="601"/>
      <c r="Y83" s="601"/>
      <c r="Z83" s="601"/>
      <c r="AA83" s="601"/>
      <c r="AB83" s="601"/>
      <c r="AC83" s="601"/>
      <c r="AD83" s="601"/>
      <c r="AE83" s="601"/>
      <c r="AF83" s="601"/>
      <c r="AG83" s="601"/>
      <c r="AH83" s="601"/>
      <c r="AI83" s="601"/>
      <c r="AJ83" s="601"/>
      <c r="AK83" s="601"/>
      <c r="AL83" s="601"/>
      <c r="AM83" s="601"/>
      <c r="AN83" s="601"/>
      <c r="AO83" s="601"/>
      <c r="AP83" s="601"/>
      <c r="AQ83" s="601"/>
      <c r="AR83" s="601"/>
      <c r="AS83" s="601"/>
      <c r="AT83" s="601"/>
      <c r="AU83" s="601"/>
      <c r="AV83" s="601"/>
      <c r="AW83" s="601"/>
      <c r="AX83" s="601"/>
      <c r="AY83" s="601"/>
      <c r="AZ83" s="602"/>
      <c r="BA83" s="602"/>
      <c r="BB83" s="602"/>
      <c r="BC83" s="602"/>
      <c r="BD83" s="603"/>
      <c r="BE83" s="224"/>
      <c r="BF83" s="224"/>
      <c r="BG83" s="224"/>
      <c r="BH83" s="224"/>
      <c r="BI83" s="224"/>
      <c r="BJ83" s="224"/>
      <c r="BK83" s="224"/>
      <c r="BL83" s="224"/>
      <c r="BM83" s="224"/>
      <c r="BN83" s="224"/>
      <c r="BO83" s="224"/>
      <c r="BP83" s="224"/>
      <c r="BQ83" s="221">
        <v>77</v>
      </c>
      <c r="BR83" s="226"/>
      <c r="BS83" s="575"/>
      <c r="BT83" s="576"/>
      <c r="BU83" s="576"/>
      <c r="BV83" s="576"/>
      <c r="BW83" s="576"/>
      <c r="BX83" s="576"/>
      <c r="BY83" s="576"/>
      <c r="BZ83" s="576"/>
      <c r="CA83" s="576"/>
      <c r="CB83" s="576"/>
      <c r="CC83" s="576"/>
      <c r="CD83" s="576"/>
      <c r="CE83" s="576"/>
      <c r="CF83" s="576"/>
      <c r="CG83" s="585"/>
      <c r="CH83" s="586"/>
      <c r="CI83" s="587"/>
      <c r="CJ83" s="587"/>
      <c r="CK83" s="587"/>
      <c r="CL83" s="588"/>
      <c r="CM83" s="586"/>
      <c r="CN83" s="587"/>
      <c r="CO83" s="587"/>
      <c r="CP83" s="587"/>
      <c r="CQ83" s="588"/>
      <c r="CR83" s="586"/>
      <c r="CS83" s="587"/>
      <c r="CT83" s="587"/>
      <c r="CU83" s="587"/>
      <c r="CV83" s="588"/>
      <c r="CW83" s="586"/>
      <c r="CX83" s="587"/>
      <c r="CY83" s="587"/>
      <c r="CZ83" s="587"/>
      <c r="DA83" s="588"/>
      <c r="DB83" s="586"/>
      <c r="DC83" s="587"/>
      <c r="DD83" s="587"/>
      <c r="DE83" s="587"/>
      <c r="DF83" s="588"/>
      <c r="DG83" s="586"/>
      <c r="DH83" s="587"/>
      <c r="DI83" s="587"/>
      <c r="DJ83" s="587"/>
      <c r="DK83" s="588"/>
      <c r="DL83" s="586"/>
      <c r="DM83" s="587"/>
      <c r="DN83" s="587"/>
      <c r="DO83" s="587"/>
      <c r="DP83" s="588"/>
      <c r="DQ83" s="586"/>
      <c r="DR83" s="587"/>
      <c r="DS83" s="587"/>
      <c r="DT83" s="587"/>
      <c r="DU83" s="588"/>
      <c r="DV83" s="575"/>
      <c r="DW83" s="576"/>
      <c r="DX83" s="576"/>
      <c r="DY83" s="576"/>
      <c r="DZ83" s="577"/>
      <c r="EA83" s="212"/>
    </row>
    <row r="84" spans="1:131" ht="26.25" customHeight="1" x14ac:dyDescent="0.15">
      <c r="A84" s="221">
        <v>17</v>
      </c>
      <c r="B84" s="604"/>
      <c r="C84" s="605"/>
      <c r="D84" s="605"/>
      <c r="E84" s="605"/>
      <c r="F84" s="605"/>
      <c r="G84" s="605"/>
      <c r="H84" s="605"/>
      <c r="I84" s="605"/>
      <c r="J84" s="605"/>
      <c r="K84" s="605"/>
      <c r="L84" s="605"/>
      <c r="M84" s="605"/>
      <c r="N84" s="605"/>
      <c r="O84" s="605"/>
      <c r="P84" s="606"/>
      <c r="Q84" s="607"/>
      <c r="R84" s="601"/>
      <c r="S84" s="601"/>
      <c r="T84" s="601"/>
      <c r="U84" s="601"/>
      <c r="V84" s="601"/>
      <c r="W84" s="601"/>
      <c r="X84" s="601"/>
      <c r="Y84" s="601"/>
      <c r="Z84" s="601"/>
      <c r="AA84" s="601"/>
      <c r="AB84" s="601"/>
      <c r="AC84" s="601"/>
      <c r="AD84" s="601"/>
      <c r="AE84" s="601"/>
      <c r="AF84" s="601"/>
      <c r="AG84" s="601"/>
      <c r="AH84" s="601"/>
      <c r="AI84" s="601"/>
      <c r="AJ84" s="601"/>
      <c r="AK84" s="601"/>
      <c r="AL84" s="601"/>
      <c r="AM84" s="601"/>
      <c r="AN84" s="601"/>
      <c r="AO84" s="601"/>
      <c r="AP84" s="601"/>
      <c r="AQ84" s="601"/>
      <c r="AR84" s="601"/>
      <c r="AS84" s="601"/>
      <c r="AT84" s="601"/>
      <c r="AU84" s="601"/>
      <c r="AV84" s="601"/>
      <c r="AW84" s="601"/>
      <c r="AX84" s="601"/>
      <c r="AY84" s="601"/>
      <c r="AZ84" s="602"/>
      <c r="BA84" s="602"/>
      <c r="BB84" s="602"/>
      <c r="BC84" s="602"/>
      <c r="BD84" s="603"/>
      <c r="BE84" s="224"/>
      <c r="BF84" s="224"/>
      <c r="BG84" s="224"/>
      <c r="BH84" s="224"/>
      <c r="BI84" s="224"/>
      <c r="BJ84" s="224"/>
      <c r="BK84" s="224"/>
      <c r="BL84" s="224"/>
      <c r="BM84" s="224"/>
      <c r="BN84" s="224"/>
      <c r="BO84" s="224"/>
      <c r="BP84" s="224"/>
      <c r="BQ84" s="221">
        <v>78</v>
      </c>
      <c r="BR84" s="226"/>
      <c r="BS84" s="575"/>
      <c r="BT84" s="576"/>
      <c r="BU84" s="576"/>
      <c r="BV84" s="576"/>
      <c r="BW84" s="576"/>
      <c r="BX84" s="576"/>
      <c r="BY84" s="576"/>
      <c r="BZ84" s="576"/>
      <c r="CA84" s="576"/>
      <c r="CB84" s="576"/>
      <c r="CC84" s="576"/>
      <c r="CD84" s="576"/>
      <c r="CE84" s="576"/>
      <c r="CF84" s="576"/>
      <c r="CG84" s="585"/>
      <c r="CH84" s="586"/>
      <c r="CI84" s="587"/>
      <c r="CJ84" s="587"/>
      <c r="CK84" s="587"/>
      <c r="CL84" s="588"/>
      <c r="CM84" s="586"/>
      <c r="CN84" s="587"/>
      <c r="CO84" s="587"/>
      <c r="CP84" s="587"/>
      <c r="CQ84" s="588"/>
      <c r="CR84" s="586"/>
      <c r="CS84" s="587"/>
      <c r="CT84" s="587"/>
      <c r="CU84" s="587"/>
      <c r="CV84" s="588"/>
      <c r="CW84" s="586"/>
      <c r="CX84" s="587"/>
      <c r="CY84" s="587"/>
      <c r="CZ84" s="587"/>
      <c r="DA84" s="588"/>
      <c r="DB84" s="586"/>
      <c r="DC84" s="587"/>
      <c r="DD84" s="587"/>
      <c r="DE84" s="587"/>
      <c r="DF84" s="588"/>
      <c r="DG84" s="586"/>
      <c r="DH84" s="587"/>
      <c r="DI84" s="587"/>
      <c r="DJ84" s="587"/>
      <c r="DK84" s="588"/>
      <c r="DL84" s="586"/>
      <c r="DM84" s="587"/>
      <c r="DN84" s="587"/>
      <c r="DO84" s="587"/>
      <c r="DP84" s="588"/>
      <c r="DQ84" s="586"/>
      <c r="DR84" s="587"/>
      <c r="DS84" s="587"/>
      <c r="DT84" s="587"/>
      <c r="DU84" s="588"/>
      <c r="DV84" s="575"/>
      <c r="DW84" s="576"/>
      <c r="DX84" s="576"/>
      <c r="DY84" s="576"/>
      <c r="DZ84" s="577"/>
      <c r="EA84" s="212"/>
    </row>
    <row r="85" spans="1:131" ht="26.25" customHeight="1" x14ac:dyDescent="0.15">
      <c r="A85" s="221">
        <v>18</v>
      </c>
      <c r="B85" s="604"/>
      <c r="C85" s="605"/>
      <c r="D85" s="605"/>
      <c r="E85" s="605"/>
      <c r="F85" s="605"/>
      <c r="G85" s="605"/>
      <c r="H85" s="605"/>
      <c r="I85" s="605"/>
      <c r="J85" s="605"/>
      <c r="K85" s="605"/>
      <c r="L85" s="605"/>
      <c r="M85" s="605"/>
      <c r="N85" s="605"/>
      <c r="O85" s="605"/>
      <c r="P85" s="606"/>
      <c r="Q85" s="607"/>
      <c r="R85" s="601"/>
      <c r="S85" s="601"/>
      <c r="T85" s="601"/>
      <c r="U85" s="601"/>
      <c r="V85" s="601"/>
      <c r="W85" s="601"/>
      <c r="X85" s="601"/>
      <c r="Y85" s="601"/>
      <c r="Z85" s="601"/>
      <c r="AA85" s="601"/>
      <c r="AB85" s="601"/>
      <c r="AC85" s="601"/>
      <c r="AD85" s="601"/>
      <c r="AE85" s="601"/>
      <c r="AF85" s="601"/>
      <c r="AG85" s="601"/>
      <c r="AH85" s="601"/>
      <c r="AI85" s="601"/>
      <c r="AJ85" s="601"/>
      <c r="AK85" s="601"/>
      <c r="AL85" s="601"/>
      <c r="AM85" s="601"/>
      <c r="AN85" s="601"/>
      <c r="AO85" s="601"/>
      <c r="AP85" s="601"/>
      <c r="AQ85" s="601"/>
      <c r="AR85" s="601"/>
      <c r="AS85" s="601"/>
      <c r="AT85" s="601"/>
      <c r="AU85" s="601"/>
      <c r="AV85" s="601"/>
      <c r="AW85" s="601"/>
      <c r="AX85" s="601"/>
      <c r="AY85" s="601"/>
      <c r="AZ85" s="602"/>
      <c r="BA85" s="602"/>
      <c r="BB85" s="602"/>
      <c r="BC85" s="602"/>
      <c r="BD85" s="603"/>
      <c r="BE85" s="224"/>
      <c r="BF85" s="224"/>
      <c r="BG85" s="224"/>
      <c r="BH85" s="224"/>
      <c r="BI85" s="224"/>
      <c r="BJ85" s="224"/>
      <c r="BK85" s="224"/>
      <c r="BL85" s="224"/>
      <c r="BM85" s="224"/>
      <c r="BN85" s="224"/>
      <c r="BO85" s="224"/>
      <c r="BP85" s="224"/>
      <c r="BQ85" s="221">
        <v>79</v>
      </c>
      <c r="BR85" s="226"/>
      <c r="BS85" s="575"/>
      <c r="BT85" s="576"/>
      <c r="BU85" s="576"/>
      <c r="BV85" s="576"/>
      <c r="BW85" s="576"/>
      <c r="BX85" s="576"/>
      <c r="BY85" s="576"/>
      <c r="BZ85" s="576"/>
      <c r="CA85" s="576"/>
      <c r="CB85" s="576"/>
      <c r="CC85" s="576"/>
      <c r="CD85" s="576"/>
      <c r="CE85" s="576"/>
      <c r="CF85" s="576"/>
      <c r="CG85" s="585"/>
      <c r="CH85" s="586"/>
      <c r="CI85" s="587"/>
      <c r="CJ85" s="587"/>
      <c r="CK85" s="587"/>
      <c r="CL85" s="588"/>
      <c r="CM85" s="586"/>
      <c r="CN85" s="587"/>
      <c r="CO85" s="587"/>
      <c r="CP85" s="587"/>
      <c r="CQ85" s="588"/>
      <c r="CR85" s="586"/>
      <c r="CS85" s="587"/>
      <c r="CT85" s="587"/>
      <c r="CU85" s="587"/>
      <c r="CV85" s="588"/>
      <c r="CW85" s="586"/>
      <c r="CX85" s="587"/>
      <c r="CY85" s="587"/>
      <c r="CZ85" s="587"/>
      <c r="DA85" s="588"/>
      <c r="DB85" s="586"/>
      <c r="DC85" s="587"/>
      <c r="DD85" s="587"/>
      <c r="DE85" s="587"/>
      <c r="DF85" s="588"/>
      <c r="DG85" s="586"/>
      <c r="DH85" s="587"/>
      <c r="DI85" s="587"/>
      <c r="DJ85" s="587"/>
      <c r="DK85" s="588"/>
      <c r="DL85" s="586"/>
      <c r="DM85" s="587"/>
      <c r="DN85" s="587"/>
      <c r="DO85" s="587"/>
      <c r="DP85" s="588"/>
      <c r="DQ85" s="586"/>
      <c r="DR85" s="587"/>
      <c r="DS85" s="587"/>
      <c r="DT85" s="587"/>
      <c r="DU85" s="588"/>
      <c r="DV85" s="575"/>
      <c r="DW85" s="576"/>
      <c r="DX85" s="576"/>
      <c r="DY85" s="576"/>
      <c r="DZ85" s="577"/>
      <c r="EA85" s="212"/>
    </row>
    <row r="86" spans="1:131" ht="26.25" customHeight="1" x14ac:dyDescent="0.15">
      <c r="A86" s="221">
        <v>19</v>
      </c>
      <c r="B86" s="604"/>
      <c r="C86" s="605"/>
      <c r="D86" s="605"/>
      <c r="E86" s="605"/>
      <c r="F86" s="605"/>
      <c r="G86" s="605"/>
      <c r="H86" s="605"/>
      <c r="I86" s="605"/>
      <c r="J86" s="605"/>
      <c r="K86" s="605"/>
      <c r="L86" s="605"/>
      <c r="M86" s="605"/>
      <c r="N86" s="605"/>
      <c r="O86" s="605"/>
      <c r="P86" s="606"/>
      <c r="Q86" s="607"/>
      <c r="R86" s="601"/>
      <c r="S86" s="601"/>
      <c r="T86" s="601"/>
      <c r="U86" s="601"/>
      <c r="V86" s="601"/>
      <c r="W86" s="601"/>
      <c r="X86" s="601"/>
      <c r="Y86" s="601"/>
      <c r="Z86" s="601"/>
      <c r="AA86" s="601"/>
      <c r="AB86" s="601"/>
      <c r="AC86" s="601"/>
      <c r="AD86" s="601"/>
      <c r="AE86" s="601"/>
      <c r="AF86" s="601"/>
      <c r="AG86" s="601"/>
      <c r="AH86" s="601"/>
      <c r="AI86" s="601"/>
      <c r="AJ86" s="601"/>
      <c r="AK86" s="601"/>
      <c r="AL86" s="601"/>
      <c r="AM86" s="601"/>
      <c r="AN86" s="601"/>
      <c r="AO86" s="601"/>
      <c r="AP86" s="601"/>
      <c r="AQ86" s="601"/>
      <c r="AR86" s="601"/>
      <c r="AS86" s="601"/>
      <c r="AT86" s="601"/>
      <c r="AU86" s="601"/>
      <c r="AV86" s="601"/>
      <c r="AW86" s="601"/>
      <c r="AX86" s="601"/>
      <c r="AY86" s="601"/>
      <c r="AZ86" s="602"/>
      <c r="BA86" s="602"/>
      <c r="BB86" s="602"/>
      <c r="BC86" s="602"/>
      <c r="BD86" s="603"/>
      <c r="BE86" s="224"/>
      <c r="BF86" s="224"/>
      <c r="BG86" s="224"/>
      <c r="BH86" s="224"/>
      <c r="BI86" s="224"/>
      <c r="BJ86" s="224"/>
      <c r="BK86" s="224"/>
      <c r="BL86" s="224"/>
      <c r="BM86" s="224"/>
      <c r="BN86" s="224"/>
      <c r="BO86" s="224"/>
      <c r="BP86" s="224"/>
      <c r="BQ86" s="221">
        <v>80</v>
      </c>
      <c r="BR86" s="226"/>
      <c r="BS86" s="575"/>
      <c r="BT86" s="576"/>
      <c r="BU86" s="576"/>
      <c r="BV86" s="576"/>
      <c r="BW86" s="576"/>
      <c r="BX86" s="576"/>
      <c r="BY86" s="576"/>
      <c r="BZ86" s="576"/>
      <c r="CA86" s="576"/>
      <c r="CB86" s="576"/>
      <c r="CC86" s="576"/>
      <c r="CD86" s="576"/>
      <c r="CE86" s="576"/>
      <c r="CF86" s="576"/>
      <c r="CG86" s="585"/>
      <c r="CH86" s="586"/>
      <c r="CI86" s="587"/>
      <c r="CJ86" s="587"/>
      <c r="CK86" s="587"/>
      <c r="CL86" s="588"/>
      <c r="CM86" s="586"/>
      <c r="CN86" s="587"/>
      <c r="CO86" s="587"/>
      <c r="CP86" s="587"/>
      <c r="CQ86" s="588"/>
      <c r="CR86" s="586"/>
      <c r="CS86" s="587"/>
      <c r="CT86" s="587"/>
      <c r="CU86" s="587"/>
      <c r="CV86" s="588"/>
      <c r="CW86" s="586"/>
      <c r="CX86" s="587"/>
      <c r="CY86" s="587"/>
      <c r="CZ86" s="587"/>
      <c r="DA86" s="588"/>
      <c r="DB86" s="586"/>
      <c r="DC86" s="587"/>
      <c r="DD86" s="587"/>
      <c r="DE86" s="587"/>
      <c r="DF86" s="588"/>
      <c r="DG86" s="586"/>
      <c r="DH86" s="587"/>
      <c r="DI86" s="587"/>
      <c r="DJ86" s="587"/>
      <c r="DK86" s="588"/>
      <c r="DL86" s="586"/>
      <c r="DM86" s="587"/>
      <c r="DN86" s="587"/>
      <c r="DO86" s="587"/>
      <c r="DP86" s="588"/>
      <c r="DQ86" s="586"/>
      <c r="DR86" s="587"/>
      <c r="DS86" s="587"/>
      <c r="DT86" s="587"/>
      <c r="DU86" s="588"/>
      <c r="DV86" s="575"/>
      <c r="DW86" s="576"/>
      <c r="DX86" s="576"/>
      <c r="DY86" s="576"/>
      <c r="DZ86" s="577"/>
      <c r="EA86" s="212"/>
    </row>
    <row r="87" spans="1:131" ht="26.25" customHeight="1" x14ac:dyDescent="0.15">
      <c r="A87" s="227">
        <v>20</v>
      </c>
      <c r="B87" s="594"/>
      <c r="C87" s="595"/>
      <c r="D87" s="595"/>
      <c r="E87" s="595"/>
      <c r="F87" s="595"/>
      <c r="G87" s="595"/>
      <c r="H87" s="595"/>
      <c r="I87" s="595"/>
      <c r="J87" s="595"/>
      <c r="K87" s="595"/>
      <c r="L87" s="595"/>
      <c r="M87" s="595"/>
      <c r="N87" s="595"/>
      <c r="O87" s="595"/>
      <c r="P87" s="596"/>
      <c r="Q87" s="597"/>
      <c r="R87" s="598"/>
      <c r="S87" s="598"/>
      <c r="T87" s="598"/>
      <c r="U87" s="598"/>
      <c r="V87" s="598"/>
      <c r="W87" s="598"/>
      <c r="X87" s="598"/>
      <c r="Y87" s="598"/>
      <c r="Z87" s="598"/>
      <c r="AA87" s="598"/>
      <c r="AB87" s="598"/>
      <c r="AC87" s="598"/>
      <c r="AD87" s="598"/>
      <c r="AE87" s="598"/>
      <c r="AF87" s="598"/>
      <c r="AG87" s="598"/>
      <c r="AH87" s="598"/>
      <c r="AI87" s="598"/>
      <c r="AJ87" s="598"/>
      <c r="AK87" s="598"/>
      <c r="AL87" s="598"/>
      <c r="AM87" s="598"/>
      <c r="AN87" s="598"/>
      <c r="AO87" s="598"/>
      <c r="AP87" s="598"/>
      <c r="AQ87" s="598"/>
      <c r="AR87" s="598"/>
      <c r="AS87" s="598"/>
      <c r="AT87" s="598"/>
      <c r="AU87" s="598"/>
      <c r="AV87" s="598"/>
      <c r="AW87" s="598"/>
      <c r="AX87" s="598"/>
      <c r="AY87" s="598"/>
      <c r="AZ87" s="599"/>
      <c r="BA87" s="599"/>
      <c r="BB87" s="599"/>
      <c r="BC87" s="599"/>
      <c r="BD87" s="600"/>
      <c r="BE87" s="224"/>
      <c r="BF87" s="224"/>
      <c r="BG87" s="224"/>
      <c r="BH87" s="224"/>
      <c r="BI87" s="224"/>
      <c r="BJ87" s="224"/>
      <c r="BK87" s="224"/>
      <c r="BL87" s="224"/>
      <c r="BM87" s="224"/>
      <c r="BN87" s="224"/>
      <c r="BO87" s="224"/>
      <c r="BP87" s="224"/>
      <c r="BQ87" s="221">
        <v>81</v>
      </c>
      <c r="BR87" s="226"/>
      <c r="BS87" s="575"/>
      <c r="BT87" s="576"/>
      <c r="BU87" s="576"/>
      <c r="BV87" s="576"/>
      <c r="BW87" s="576"/>
      <c r="BX87" s="576"/>
      <c r="BY87" s="576"/>
      <c r="BZ87" s="576"/>
      <c r="CA87" s="576"/>
      <c r="CB87" s="576"/>
      <c r="CC87" s="576"/>
      <c r="CD87" s="576"/>
      <c r="CE87" s="576"/>
      <c r="CF87" s="576"/>
      <c r="CG87" s="585"/>
      <c r="CH87" s="586"/>
      <c r="CI87" s="587"/>
      <c r="CJ87" s="587"/>
      <c r="CK87" s="587"/>
      <c r="CL87" s="588"/>
      <c r="CM87" s="586"/>
      <c r="CN87" s="587"/>
      <c r="CO87" s="587"/>
      <c r="CP87" s="587"/>
      <c r="CQ87" s="588"/>
      <c r="CR87" s="586"/>
      <c r="CS87" s="587"/>
      <c r="CT87" s="587"/>
      <c r="CU87" s="587"/>
      <c r="CV87" s="588"/>
      <c r="CW87" s="586"/>
      <c r="CX87" s="587"/>
      <c r="CY87" s="587"/>
      <c r="CZ87" s="587"/>
      <c r="DA87" s="588"/>
      <c r="DB87" s="586"/>
      <c r="DC87" s="587"/>
      <c r="DD87" s="587"/>
      <c r="DE87" s="587"/>
      <c r="DF87" s="588"/>
      <c r="DG87" s="586"/>
      <c r="DH87" s="587"/>
      <c r="DI87" s="587"/>
      <c r="DJ87" s="587"/>
      <c r="DK87" s="588"/>
      <c r="DL87" s="586"/>
      <c r="DM87" s="587"/>
      <c r="DN87" s="587"/>
      <c r="DO87" s="587"/>
      <c r="DP87" s="588"/>
      <c r="DQ87" s="586"/>
      <c r="DR87" s="587"/>
      <c r="DS87" s="587"/>
      <c r="DT87" s="587"/>
      <c r="DU87" s="588"/>
      <c r="DV87" s="575"/>
      <c r="DW87" s="576"/>
      <c r="DX87" s="576"/>
      <c r="DY87" s="576"/>
      <c r="DZ87" s="577"/>
      <c r="EA87" s="212"/>
    </row>
    <row r="88" spans="1:131" ht="26.25" customHeight="1" thickBot="1" x14ac:dyDescent="0.2">
      <c r="A88" s="223" t="s">
        <v>375</v>
      </c>
      <c r="B88" s="567" t="s">
        <v>400</v>
      </c>
      <c r="C88" s="568"/>
      <c r="D88" s="568"/>
      <c r="E88" s="568"/>
      <c r="F88" s="568"/>
      <c r="G88" s="568"/>
      <c r="H88" s="568"/>
      <c r="I88" s="568"/>
      <c r="J88" s="568"/>
      <c r="K88" s="568"/>
      <c r="L88" s="568"/>
      <c r="M88" s="568"/>
      <c r="N88" s="568"/>
      <c r="O88" s="568"/>
      <c r="P88" s="578"/>
      <c r="Q88" s="592"/>
      <c r="R88" s="593"/>
      <c r="S88" s="593"/>
      <c r="T88" s="593"/>
      <c r="U88" s="593"/>
      <c r="V88" s="593"/>
      <c r="W88" s="593"/>
      <c r="X88" s="593"/>
      <c r="Y88" s="593"/>
      <c r="Z88" s="593"/>
      <c r="AA88" s="593"/>
      <c r="AB88" s="593"/>
      <c r="AC88" s="593"/>
      <c r="AD88" s="593"/>
      <c r="AE88" s="593"/>
      <c r="AF88" s="589"/>
      <c r="AG88" s="589"/>
      <c r="AH88" s="589"/>
      <c r="AI88" s="589"/>
      <c r="AJ88" s="589"/>
      <c r="AK88" s="593"/>
      <c r="AL88" s="593"/>
      <c r="AM88" s="593"/>
      <c r="AN88" s="593"/>
      <c r="AO88" s="593"/>
      <c r="AP88" s="589"/>
      <c r="AQ88" s="589"/>
      <c r="AR88" s="589"/>
      <c r="AS88" s="589"/>
      <c r="AT88" s="589"/>
      <c r="AU88" s="589"/>
      <c r="AV88" s="589"/>
      <c r="AW88" s="589"/>
      <c r="AX88" s="589"/>
      <c r="AY88" s="589"/>
      <c r="AZ88" s="590"/>
      <c r="BA88" s="590"/>
      <c r="BB88" s="590"/>
      <c r="BC88" s="590"/>
      <c r="BD88" s="591"/>
      <c r="BE88" s="224"/>
      <c r="BF88" s="224"/>
      <c r="BG88" s="224"/>
      <c r="BH88" s="224"/>
      <c r="BI88" s="224"/>
      <c r="BJ88" s="224"/>
      <c r="BK88" s="224"/>
      <c r="BL88" s="224"/>
      <c r="BM88" s="224"/>
      <c r="BN88" s="224"/>
      <c r="BO88" s="224"/>
      <c r="BP88" s="224"/>
      <c r="BQ88" s="221">
        <v>82</v>
      </c>
      <c r="BR88" s="226"/>
      <c r="BS88" s="575"/>
      <c r="BT88" s="576"/>
      <c r="BU88" s="576"/>
      <c r="BV88" s="576"/>
      <c r="BW88" s="576"/>
      <c r="BX88" s="576"/>
      <c r="BY88" s="576"/>
      <c r="BZ88" s="576"/>
      <c r="CA88" s="576"/>
      <c r="CB88" s="576"/>
      <c r="CC88" s="576"/>
      <c r="CD88" s="576"/>
      <c r="CE88" s="576"/>
      <c r="CF88" s="576"/>
      <c r="CG88" s="585"/>
      <c r="CH88" s="586"/>
      <c r="CI88" s="587"/>
      <c r="CJ88" s="587"/>
      <c r="CK88" s="587"/>
      <c r="CL88" s="588"/>
      <c r="CM88" s="586"/>
      <c r="CN88" s="587"/>
      <c r="CO88" s="587"/>
      <c r="CP88" s="587"/>
      <c r="CQ88" s="588"/>
      <c r="CR88" s="586"/>
      <c r="CS88" s="587"/>
      <c r="CT88" s="587"/>
      <c r="CU88" s="587"/>
      <c r="CV88" s="588"/>
      <c r="CW88" s="586"/>
      <c r="CX88" s="587"/>
      <c r="CY88" s="587"/>
      <c r="CZ88" s="587"/>
      <c r="DA88" s="588"/>
      <c r="DB88" s="586"/>
      <c r="DC88" s="587"/>
      <c r="DD88" s="587"/>
      <c r="DE88" s="587"/>
      <c r="DF88" s="588"/>
      <c r="DG88" s="586"/>
      <c r="DH88" s="587"/>
      <c r="DI88" s="587"/>
      <c r="DJ88" s="587"/>
      <c r="DK88" s="588"/>
      <c r="DL88" s="586"/>
      <c r="DM88" s="587"/>
      <c r="DN88" s="587"/>
      <c r="DO88" s="587"/>
      <c r="DP88" s="588"/>
      <c r="DQ88" s="586"/>
      <c r="DR88" s="587"/>
      <c r="DS88" s="587"/>
      <c r="DT88" s="587"/>
      <c r="DU88" s="588"/>
      <c r="DV88" s="575"/>
      <c r="DW88" s="576"/>
      <c r="DX88" s="576"/>
      <c r="DY88" s="576"/>
      <c r="DZ88" s="577"/>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575"/>
      <c r="BT89" s="576"/>
      <c r="BU89" s="576"/>
      <c r="BV89" s="576"/>
      <c r="BW89" s="576"/>
      <c r="BX89" s="576"/>
      <c r="BY89" s="576"/>
      <c r="BZ89" s="576"/>
      <c r="CA89" s="576"/>
      <c r="CB89" s="576"/>
      <c r="CC89" s="576"/>
      <c r="CD89" s="576"/>
      <c r="CE89" s="576"/>
      <c r="CF89" s="576"/>
      <c r="CG89" s="585"/>
      <c r="CH89" s="586"/>
      <c r="CI89" s="587"/>
      <c r="CJ89" s="587"/>
      <c r="CK89" s="587"/>
      <c r="CL89" s="588"/>
      <c r="CM89" s="586"/>
      <c r="CN89" s="587"/>
      <c r="CO89" s="587"/>
      <c r="CP89" s="587"/>
      <c r="CQ89" s="588"/>
      <c r="CR89" s="586"/>
      <c r="CS89" s="587"/>
      <c r="CT89" s="587"/>
      <c r="CU89" s="587"/>
      <c r="CV89" s="588"/>
      <c r="CW89" s="586"/>
      <c r="CX89" s="587"/>
      <c r="CY89" s="587"/>
      <c r="CZ89" s="587"/>
      <c r="DA89" s="588"/>
      <c r="DB89" s="586"/>
      <c r="DC89" s="587"/>
      <c r="DD89" s="587"/>
      <c r="DE89" s="587"/>
      <c r="DF89" s="588"/>
      <c r="DG89" s="586"/>
      <c r="DH89" s="587"/>
      <c r="DI89" s="587"/>
      <c r="DJ89" s="587"/>
      <c r="DK89" s="588"/>
      <c r="DL89" s="586"/>
      <c r="DM89" s="587"/>
      <c r="DN89" s="587"/>
      <c r="DO89" s="587"/>
      <c r="DP89" s="588"/>
      <c r="DQ89" s="586"/>
      <c r="DR89" s="587"/>
      <c r="DS89" s="587"/>
      <c r="DT89" s="587"/>
      <c r="DU89" s="588"/>
      <c r="DV89" s="575"/>
      <c r="DW89" s="576"/>
      <c r="DX89" s="576"/>
      <c r="DY89" s="576"/>
      <c r="DZ89" s="577"/>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575"/>
      <c r="BT90" s="576"/>
      <c r="BU90" s="576"/>
      <c r="BV90" s="576"/>
      <c r="BW90" s="576"/>
      <c r="BX90" s="576"/>
      <c r="BY90" s="576"/>
      <c r="BZ90" s="576"/>
      <c r="CA90" s="576"/>
      <c r="CB90" s="576"/>
      <c r="CC90" s="576"/>
      <c r="CD90" s="576"/>
      <c r="CE90" s="576"/>
      <c r="CF90" s="576"/>
      <c r="CG90" s="585"/>
      <c r="CH90" s="586"/>
      <c r="CI90" s="587"/>
      <c r="CJ90" s="587"/>
      <c r="CK90" s="587"/>
      <c r="CL90" s="588"/>
      <c r="CM90" s="586"/>
      <c r="CN90" s="587"/>
      <c r="CO90" s="587"/>
      <c r="CP90" s="587"/>
      <c r="CQ90" s="588"/>
      <c r="CR90" s="586"/>
      <c r="CS90" s="587"/>
      <c r="CT90" s="587"/>
      <c r="CU90" s="587"/>
      <c r="CV90" s="588"/>
      <c r="CW90" s="586"/>
      <c r="CX90" s="587"/>
      <c r="CY90" s="587"/>
      <c r="CZ90" s="587"/>
      <c r="DA90" s="588"/>
      <c r="DB90" s="586"/>
      <c r="DC90" s="587"/>
      <c r="DD90" s="587"/>
      <c r="DE90" s="587"/>
      <c r="DF90" s="588"/>
      <c r="DG90" s="586"/>
      <c r="DH90" s="587"/>
      <c r="DI90" s="587"/>
      <c r="DJ90" s="587"/>
      <c r="DK90" s="588"/>
      <c r="DL90" s="586"/>
      <c r="DM90" s="587"/>
      <c r="DN90" s="587"/>
      <c r="DO90" s="587"/>
      <c r="DP90" s="588"/>
      <c r="DQ90" s="586"/>
      <c r="DR90" s="587"/>
      <c r="DS90" s="587"/>
      <c r="DT90" s="587"/>
      <c r="DU90" s="588"/>
      <c r="DV90" s="575"/>
      <c r="DW90" s="576"/>
      <c r="DX90" s="576"/>
      <c r="DY90" s="576"/>
      <c r="DZ90" s="577"/>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575"/>
      <c r="BT91" s="576"/>
      <c r="BU91" s="576"/>
      <c r="BV91" s="576"/>
      <c r="BW91" s="576"/>
      <c r="BX91" s="576"/>
      <c r="BY91" s="576"/>
      <c r="BZ91" s="576"/>
      <c r="CA91" s="576"/>
      <c r="CB91" s="576"/>
      <c r="CC91" s="576"/>
      <c r="CD91" s="576"/>
      <c r="CE91" s="576"/>
      <c r="CF91" s="576"/>
      <c r="CG91" s="585"/>
      <c r="CH91" s="586"/>
      <c r="CI91" s="587"/>
      <c r="CJ91" s="587"/>
      <c r="CK91" s="587"/>
      <c r="CL91" s="588"/>
      <c r="CM91" s="586"/>
      <c r="CN91" s="587"/>
      <c r="CO91" s="587"/>
      <c r="CP91" s="587"/>
      <c r="CQ91" s="588"/>
      <c r="CR91" s="586"/>
      <c r="CS91" s="587"/>
      <c r="CT91" s="587"/>
      <c r="CU91" s="587"/>
      <c r="CV91" s="588"/>
      <c r="CW91" s="586"/>
      <c r="CX91" s="587"/>
      <c r="CY91" s="587"/>
      <c r="CZ91" s="587"/>
      <c r="DA91" s="588"/>
      <c r="DB91" s="586"/>
      <c r="DC91" s="587"/>
      <c r="DD91" s="587"/>
      <c r="DE91" s="587"/>
      <c r="DF91" s="588"/>
      <c r="DG91" s="586"/>
      <c r="DH91" s="587"/>
      <c r="DI91" s="587"/>
      <c r="DJ91" s="587"/>
      <c r="DK91" s="588"/>
      <c r="DL91" s="586"/>
      <c r="DM91" s="587"/>
      <c r="DN91" s="587"/>
      <c r="DO91" s="587"/>
      <c r="DP91" s="588"/>
      <c r="DQ91" s="586"/>
      <c r="DR91" s="587"/>
      <c r="DS91" s="587"/>
      <c r="DT91" s="587"/>
      <c r="DU91" s="588"/>
      <c r="DV91" s="575"/>
      <c r="DW91" s="576"/>
      <c r="DX91" s="576"/>
      <c r="DY91" s="576"/>
      <c r="DZ91" s="577"/>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575"/>
      <c r="BT92" s="576"/>
      <c r="BU92" s="576"/>
      <c r="BV92" s="576"/>
      <c r="BW92" s="576"/>
      <c r="BX92" s="576"/>
      <c r="BY92" s="576"/>
      <c r="BZ92" s="576"/>
      <c r="CA92" s="576"/>
      <c r="CB92" s="576"/>
      <c r="CC92" s="576"/>
      <c r="CD92" s="576"/>
      <c r="CE92" s="576"/>
      <c r="CF92" s="576"/>
      <c r="CG92" s="585"/>
      <c r="CH92" s="586"/>
      <c r="CI92" s="587"/>
      <c r="CJ92" s="587"/>
      <c r="CK92" s="587"/>
      <c r="CL92" s="588"/>
      <c r="CM92" s="586"/>
      <c r="CN92" s="587"/>
      <c r="CO92" s="587"/>
      <c r="CP92" s="587"/>
      <c r="CQ92" s="588"/>
      <c r="CR92" s="586"/>
      <c r="CS92" s="587"/>
      <c r="CT92" s="587"/>
      <c r="CU92" s="587"/>
      <c r="CV92" s="588"/>
      <c r="CW92" s="586"/>
      <c r="CX92" s="587"/>
      <c r="CY92" s="587"/>
      <c r="CZ92" s="587"/>
      <c r="DA92" s="588"/>
      <c r="DB92" s="586"/>
      <c r="DC92" s="587"/>
      <c r="DD92" s="587"/>
      <c r="DE92" s="587"/>
      <c r="DF92" s="588"/>
      <c r="DG92" s="586"/>
      <c r="DH92" s="587"/>
      <c r="DI92" s="587"/>
      <c r="DJ92" s="587"/>
      <c r="DK92" s="588"/>
      <c r="DL92" s="586"/>
      <c r="DM92" s="587"/>
      <c r="DN92" s="587"/>
      <c r="DO92" s="587"/>
      <c r="DP92" s="588"/>
      <c r="DQ92" s="586"/>
      <c r="DR92" s="587"/>
      <c r="DS92" s="587"/>
      <c r="DT92" s="587"/>
      <c r="DU92" s="588"/>
      <c r="DV92" s="575"/>
      <c r="DW92" s="576"/>
      <c r="DX92" s="576"/>
      <c r="DY92" s="576"/>
      <c r="DZ92" s="577"/>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575"/>
      <c r="BT93" s="576"/>
      <c r="BU93" s="576"/>
      <c r="BV93" s="576"/>
      <c r="BW93" s="576"/>
      <c r="BX93" s="576"/>
      <c r="BY93" s="576"/>
      <c r="BZ93" s="576"/>
      <c r="CA93" s="576"/>
      <c r="CB93" s="576"/>
      <c r="CC93" s="576"/>
      <c r="CD93" s="576"/>
      <c r="CE93" s="576"/>
      <c r="CF93" s="576"/>
      <c r="CG93" s="585"/>
      <c r="CH93" s="586"/>
      <c r="CI93" s="587"/>
      <c r="CJ93" s="587"/>
      <c r="CK93" s="587"/>
      <c r="CL93" s="588"/>
      <c r="CM93" s="586"/>
      <c r="CN93" s="587"/>
      <c r="CO93" s="587"/>
      <c r="CP93" s="587"/>
      <c r="CQ93" s="588"/>
      <c r="CR93" s="586"/>
      <c r="CS93" s="587"/>
      <c r="CT93" s="587"/>
      <c r="CU93" s="587"/>
      <c r="CV93" s="588"/>
      <c r="CW93" s="586"/>
      <c r="CX93" s="587"/>
      <c r="CY93" s="587"/>
      <c r="CZ93" s="587"/>
      <c r="DA93" s="588"/>
      <c r="DB93" s="586"/>
      <c r="DC93" s="587"/>
      <c r="DD93" s="587"/>
      <c r="DE93" s="587"/>
      <c r="DF93" s="588"/>
      <c r="DG93" s="586"/>
      <c r="DH93" s="587"/>
      <c r="DI93" s="587"/>
      <c r="DJ93" s="587"/>
      <c r="DK93" s="588"/>
      <c r="DL93" s="586"/>
      <c r="DM93" s="587"/>
      <c r="DN93" s="587"/>
      <c r="DO93" s="587"/>
      <c r="DP93" s="588"/>
      <c r="DQ93" s="586"/>
      <c r="DR93" s="587"/>
      <c r="DS93" s="587"/>
      <c r="DT93" s="587"/>
      <c r="DU93" s="588"/>
      <c r="DV93" s="575"/>
      <c r="DW93" s="576"/>
      <c r="DX93" s="576"/>
      <c r="DY93" s="576"/>
      <c r="DZ93" s="577"/>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575"/>
      <c r="BT94" s="576"/>
      <c r="BU94" s="576"/>
      <c r="BV94" s="576"/>
      <c r="BW94" s="576"/>
      <c r="BX94" s="576"/>
      <c r="BY94" s="576"/>
      <c r="BZ94" s="576"/>
      <c r="CA94" s="576"/>
      <c r="CB94" s="576"/>
      <c r="CC94" s="576"/>
      <c r="CD94" s="576"/>
      <c r="CE94" s="576"/>
      <c r="CF94" s="576"/>
      <c r="CG94" s="585"/>
      <c r="CH94" s="586"/>
      <c r="CI94" s="587"/>
      <c r="CJ94" s="587"/>
      <c r="CK94" s="587"/>
      <c r="CL94" s="588"/>
      <c r="CM94" s="586"/>
      <c r="CN94" s="587"/>
      <c r="CO94" s="587"/>
      <c r="CP94" s="587"/>
      <c r="CQ94" s="588"/>
      <c r="CR94" s="586"/>
      <c r="CS94" s="587"/>
      <c r="CT94" s="587"/>
      <c r="CU94" s="587"/>
      <c r="CV94" s="588"/>
      <c r="CW94" s="586"/>
      <c r="CX94" s="587"/>
      <c r="CY94" s="587"/>
      <c r="CZ94" s="587"/>
      <c r="DA94" s="588"/>
      <c r="DB94" s="586"/>
      <c r="DC94" s="587"/>
      <c r="DD94" s="587"/>
      <c r="DE94" s="587"/>
      <c r="DF94" s="588"/>
      <c r="DG94" s="586"/>
      <c r="DH94" s="587"/>
      <c r="DI94" s="587"/>
      <c r="DJ94" s="587"/>
      <c r="DK94" s="588"/>
      <c r="DL94" s="586"/>
      <c r="DM94" s="587"/>
      <c r="DN94" s="587"/>
      <c r="DO94" s="587"/>
      <c r="DP94" s="588"/>
      <c r="DQ94" s="586"/>
      <c r="DR94" s="587"/>
      <c r="DS94" s="587"/>
      <c r="DT94" s="587"/>
      <c r="DU94" s="588"/>
      <c r="DV94" s="575"/>
      <c r="DW94" s="576"/>
      <c r="DX94" s="576"/>
      <c r="DY94" s="576"/>
      <c r="DZ94" s="577"/>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575"/>
      <c r="BT95" s="576"/>
      <c r="BU95" s="576"/>
      <c r="BV95" s="576"/>
      <c r="BW95" s="576"/>
      <c r="BX95" s="576"/>
      <c r="BY95" s="576"/>
      <c r="BZ95" s="576"/>
      <c r="CA95" s="576"/>
      <c r="CB95" s="576"/>
      <c r="CC95" s="576"/>
      <c r="CD95" s="576"/>
      <c r="CE95" s="576"/>
      <c r="CF95" s="576"/>
      <c r="CG95" s="585"/>
      <c r="CH95" s="586"/>
      <c r="CI95" s="587"/>
      <c r="CJ95" s="587"/>
      <c r="CK95" s="587"/>
      <c r="CL95" s="588"/>
      <c r="CM95" s="586"/>
      <c r="CN95" s="587"/>
      <c r="CO95" s="587"/>
      <c r="CP95" s="587"/>
      <c r="CQ95" s="588"/>
      <c r="CR95" s="586"/>
      <c r="CS95" s="587"/>
      <c r="CT95" s="587"/>
      <c r="CU95" s="587"/>
      <c r="CV95" s="588"/>
      <c r="CW95" s="586"/>
      <c r="CX95" s="587"/>
      <c r="CY95" s="587"/>
      <c r="CZ95" s="587"/>
      <c r="DA95" s="588"/>
      <c r="DB95" s="586"/>
      <c r="DC95" s="587"/>
      <c r="DD95" s="587"/>
      <c r="DE95" s="587"/>
      <c r="DF95" s="588"/>
      <c r="DG95" s="586"/>
      <c r="DH95" s="587"/>
      <c r="DI95" s="587"/>
      <c r="DJ95" s="587"/>
      <c r="DK95" s="588"/>
      <c r="DL95" s="586"/>
      <c r="DM95" s="587"/>
      <c r="DN95" s="587"/>
      <c r="DO95" s="587"/>
      <c r="DP95" s="588"/>
      <c r="DQ95" s="586"/>
      <c r="DR95" s="587"/>
      <c r="DS95" s="587"/>
      <c r="DT95" s="587"/>
      <c r="DU95" s="588"/>
      <c r="DV95" s="575"/>
      <c r="DW95" s="576"/>
      <c r="DX95" s="576"/>
      <c r="DY95" s="576"/>
      <c r="DZ95" s="577"/>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575"/>
      <c r="BT96" s="576"/>
      <c r="BU96" s="576"/>
      <c r="BV96" s="576"/>
      <c r="BW96" s="576"/>
      <c r="BX96" s="576"/>
      <c r="BY96" s="576"/>
      <c r="BZ96" s="576"/>
      <c r="CA96" s="576"/>
      <c r="CB96" s="576"/>
      <c r="CC96" s="576"/>
      <c r="CD96" s="576"/>
      <c r="CE96" s="576"/>
      <c r="CF96" s="576"/>
      <c r="CG96" s="585"/>
      <c r="CH96" s="586"/>
      <c r="CI96" s="587"/>
      <c r="CJ96" s="587"/>
      <c r="CK96" s="587"/>
      <c r="CL96" s="588"/>
      <c r="CM96" s="586"/>
      <c r="CN96" s="587"/>
      <c r="CO96" s="587"/>
      <c r="CP96" s="587"/>
      <c r="CQ96" s="588"/>
      <c r="CR96" s="586"/>
      <c r="CS96" s="587"/>
      <c r="CT96" s="587"/>
      <c r="CU96" s="587"/>
      <c r="CV96" s="588"/>
      <c r="CW96" s="586"/>
      <c r="CX96" s="587"/>
      <c r="CY96" s="587"/>
      <c r="CZ96" s="587"/>
      <c r="DA96" s="588"/>
      <c r="DB96" s="586"/>
      <c r="DC96" s="587"/>
      <c r="DD96" s="587"/>
      <c r="DE96" s="587"/>
      <c r="DF96" s="588"/>
      <c r="DG96" s="586"/>
      <c r="DH96" s="587"/>
      <c r="DI96" s="587"/>
      <c r="DJ96" s="587"/>
      <c r="DK96" s="588"/>
      <c r="DL96" s="586"/>
      <c r="DM96" s="587"/>
      <c r="DN96" s="587"/>
      <c r="DO96" s="587"/>
      <c r="DP96" s="588"/>
      <c r="DQ96" s="586"/>
      <c r="DR96" s="587"/>
      <c r="DS96" s="587"/>
      <c r="DT96" s="587"/>
      <c r="DU96" s="588"/>
      <c r="DV96" s="575"/>
      <c r="DW96" s="576"/>
      <c r="DX96" s="576"/>
      <c r="DY96" s="576"/>
      <c r="DZ96" s="577"/>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575"/>
      <c r="BT97" s="576"/>
      <c r="BU97" s="576"/>
      <c r="BV97" s="576"/>
      <c r="BW97" s="576"/>
      <c r="BX97" s="576"/>
      <c r="BY97" s="576"/>
      <c r="BZ97" s="576"/>
      <c r="CA97" s="576"/>
      <c r="CB97" s="576"/>
      <c r="CC97" s="576"/>
      <c r="CD97" s="576"/>
      <c r="CE97" s="576"/>
      <c r="CF97" s="576"/>
      <c r="CG97" s="585"/>
      <c r="CH97" s="586"/>
      <c r="CI97" s="587"/>
      <c r="CJ97" s="587"/>
      <c r="CK97" s="587"/>
      <c r="CL97" s="588"/>
      <c r="CM97" s="586"/>
      <c r="CN97" s="587"/>
      <c r="CO97" s="587"/>
      <c r="CP97" s="587"/>
      <c r="CQ97" s="588"/>
      <c r="CR97" s="586"/>
      <c r="CS97" s="587"/>
      <c r="CT97" s="587"/>
      <c r="CU97" s="587"/>
      <c r="CV97" s="588"/>
      <c r="CW97" s="586"/>
      <c r="CX97" s="587"/>
      <c r="CY97" s="587"/>
      <c r="CZ97" s="587"/>
      <c r="DA97" s="588"/>
      <c r="DB97" s="586"/>
      <c r="DC97" s="587"/>
      <c r="DD97" s="587"/>
      <c r="DE97" s="587"/>
      <c r="DF97" s="588"/>
      <c r="DG97" s="586"/>
      <c r="DH97" s="587"/>
      <c r="DI97" s="587"/>
      <c r="DJ97" s="587"/>
      <c r="DK97" s="588"/>
      <c r="DL97" s="586"/>
      <c r="DM97" s="587"/>
      <c r="DN97" s="587"/>
      <c r="DO97" s="587"/>
      <c r="DP97" s="588"/>
      <c r="DQ97" s="586"/>
      <c r="DR97" s="587"/>
      <c r="DS97" s="587"/>
      <c r="DT97" s="587"/>
      <c r="DU97" s="588"/>
      <c r="DV97" s="575"/>
      <c r="DW97" s="576"/>
      <c r="DX97" s="576"/>
      <c r="DY97" s="576"/>
      <c r="DZ97" s="577"/>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575"/>
      <c r="BT98" s="576"/>
      <c r="BU98" s="576"/>
      <c r="BV98" s="576"/>
      <c r="BW98" s="576"/>
      <c r="BX98" s="576"/>
      <c r="BY98" s="576"/>
      <c r="BZ98" s="576"/>
      <c r="CA98" s="576"/>
      <c r="CB98" s="576"/>
      <c r="CC98" s="576"/>
      <c r="CD98" s="576"/>
      <c r="CE98" s="576"/>
      <c r="CF98" s="576"/>
      <c r="CG98" s="585"/>
      <c r="CH98" s="586"/>
      <c r="CI98" s="587"/>
      <c r="CJ98" s="587"/>
      <c r="CK98" s="587"/>
      <c r="CL98" s="588"/>
      <c r="CM98" s="586"/>
      <c r="CN98" s="587"/>
      <c r="CO98" s="587"/>
      <c r="CP98" s="587"/>
      <c r="CQ98" s="588"/>
      <c r="CR98" s="586"/>
      <c r="CS98" s="587"/>
      <c r="CT98" s="587"/>
      <c r="CU98" s="587"/>
      <c r="CV98" s="588"/>
      <c r="CW98" s="586"/>
      <c r="CX98" s="587"/>
      <c r="CY98" s="587"/>
      <c r="CZ98" s="587"/>
      <c r="DA98" s="588"/>
      <c r="DB98" s="586"/>
      <c r="DC98" s="587"/>
      <c r="DD98" s="587"/>
      <c r="DE98" s="587"/>
      <c r="DF98" s="588"/>
      <c r="DG98" s="586"/>
      <c r="DH98" s="587"/>
      <c r="DI98" s="587"/>
      <c r="DJ98" s="587"/>
      <c r="DK98" s="588"/>
      <c r="DL98" s="586"/>
      <c r="DM98" s="587"/>
      <c r="DN98" s="587"/>
      <c r="DO98" s="587"/>
      <c r="DP98" s="588"/>
      <c r="DQ98" s="586"/>
      <c r="DR98" s="587"/>
      <c r="DS98" s="587"/>
      <c r="DT98" s="587"/>
      <c r="DU98" s="588"/>
      <c r="DV98" s="575"/>
      <c r="DW98" s="576"/>
      <c r="DX98" s="576"/>
      <c r="DY98" s="576"/>
      <c r="DZ98" s="577"/>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575"/>
      <c r="BT99" s="576"/>
      <c r="BU99" s="576"/>
      <c r="BV99" s="576"/>
      <c r="BW99" s="576"/>
      <c r="BX99" s="576"/>
      <c r="BY99" s="576"/>
      <c r="BZ99" s="576"/>
      <c r="CA99" s="576"/>
      <c r="CB99" s="576"/>
      <c r="CC99" s="576"/>
      <c r="CD99" s="576"/>
      <c r="CE99" s="576"/>
      <c r="CF99" s="576"/>
      <c r="CG99" s="585"/>
      <c r="CH99" s="586"/>
      <c r="CI99" s="587"/>
      <c r="CJ99" s="587"/>
      <c r="CK99" s="587"/>
      <c r="CL99" s="588"/>
      <c r="CM99" s="586"/>
      <c r="CN99" s="587"/>
      <c r="CO99" s="587"/>
      <c r="CP99" s="587"/>
      <c r="CQ99" s="588"/>
      <c r="CR99" s="586"/>
      <c r="CS99" s="587"/>
      <c r="CT99" s="587"/>
      <c r="CU99" s="587"/>
      <c r="CV99" s="588"/>
      <c r="CW99" s="586"/>
      <c r="CX99" s="587"/>
      <c r="CY99" s="587"/>
      <c r="CZ99" s="587"/>
      <c r="DA99" s="588"/>
      <c r="DB99" s="586"/>
      <c r="DC99" s="587"/>
      <c r="DD99" s="587"/>
      <c r="DE99" s="587"/>
      <c r="DF99" s="588"/>
      <c r="DG99" s="586"/>
      <c r="DH99" s="587"/>
      <c r="DI99" s="587"/>
      <c r="DJ99" s="587"/>
      <c r="DK99" s="588"/>
      <c r="DL99" s="586"/>
      <c r="DM99" s="587"/>
      <c r="DN99" s="587"/>
      <c r="DO99" s="587"/>
      <c r="DP99" s="588"/>
      <c r="DQ99" s="586"/>
      <c r="DR99" s="587"/>
      <c r="DS99" s="587"/>
      <c r="DT99" s="587"/>
      <c r="DU99" s="588"/>
      <c r="DV99" s="575"/>
      <c r="DW99" s="576"/>
      <c r="DX99" s="576"/>
      <c r="DY99" s="576"/>
      <c r="DZ99" s="577"/>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575"/>
      <c r="BT100" s="576"/>
      <c r="BU100" s="576"/>
      <c r="BV100" s="576"/>
      <c r="BW100" s="576"/>
      <c r="BX100" s="576"/>
      <c r="BY100" s="576"/>
      <c r="BZ100" s="576"/>
      <c r="CA100" s="576"/>
      <c r="CB100" s="576"/>
      <c r="CC100" s="576"/>
      <c r="CD100" s="576"/>
      <c r="CE100" s="576"/>
      <c r="CF100" s="576"/>
      <c r="CG100" s="585"/>
      <c r="CH100" s="586"/>
      <c r="CI100" s="587"/>
      <c r="CJ100" s="587"/>
      <c r="CK100" s="587"/>
      <c r="CL100" s="588"/>
      <c r="CM100" s="586"/>
      <c r="CN100" s="587"/>
      <c r="CO100" s="587"/>
      <c r="CP100" s="587"/>
      <c r="CQ100" s="588"/>
      <c r="CR100" s="586"/>
      <c r="CS100" s="587"/>
      <c r="CT100" s="587"/>
      <c r="CU100" s="587"/>
      <c r="CV100" s="588"/>
      <c r="CW100" s="586"/>
      <c r="CX100" s="587"/>
      <c r="CY100" s="587"/>
      <c r="CZ100" s="587"/>
      <c r="DA100" s="588"/>
      <c r="DB100" s="586"/>
      <c r="DC100" s="587"/>
      <c r="DD100" s="587"/>
      <c r="DE100" s="587"/>
      <c r="DF100" s="588"/>
      <c r="DG100" s="586"/>
      <c r="DH100" s="587"/>
      <c r="DI100" s="587"/>
      <c r="DJ100" s="587"/>
      <c r="DK100" s="588"/>
      <c r="DL100" s="586"/>
      <c r="DM100" s="587"/>
      <c r="DN100" s="587"/>
      <c r="DO100" s="587"/>
      <c r="DP100" s="588"/>
      <c r="DQ100" s="586"/>
      <c r="DR100" s="587"/>
      <c r="DS100" s="587"/>
      <c r="DT100" s="587"/>
      <c r="DU100" s="588"/>
      <c r="DV100" s="575"/>
      <c r="DW100" s="576"/>
      <c r="DX100" s="576"/>
      <c r="DY100" s="576"/>
      <c r="DZ100" s="577"/>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575"/>
      <c r="BT101" s="576"/>
      <c r="BU101" s="576"/>
      <c r="BV101" s="576"/>
      <c r="BW101" s="576"/>
      <c r="BX101" s="576"/>
      <c r="BY101" s="576"/>
      <c r="BZ101" s="576"/>
      <c r="CA101" s="576"/>
      <c r="CB101" s="576"/>
      <c r="CC101" s="576"/>
      <c r="CD101" s="576"/>
      <c r="CE101" s="576"/>
      <c r="CF101" s="576"/>
      <c r="CG101" s="585"/>
      <c r="CH101" s="586"/>
      <c r="CI101" s="587"/>
      <c r="CJ101" s="587"/>
      <c r="CK101" s="587"/>
      <c r="CL101" s="588"/>
      <c r="CM101" s="586"/>
      <c r="CN101" s="587"/>
      <c r="CO101" s="587"/>
      <c r="CP101" s="587"/>
      <c r="CQ101" s="588"/>
      <c r="CR101" s="586"/>
      <c r="CS101" s="587"/>
      <c r="CT101" s="587"/>
      <c r="CU101" s="587"/>
      <c r="CV101" s="588"/>
      <c r="CW101" s="586"/>
      <c r="CX101" s="587"/>
      <c r="CY101" s="587"/>
      <c r="CZ101" s="587"/>
      <c r="DA101" s="588"/>
      <c r="DB101" s="586"/>
      <c r="DC101" s="587"/>
      <c r="DD101" s="587"/>
      <c r="DE101" s="587"/>
      <c r="DF101" s="588"/>
      <c r="DG101" s="586"/>
      <c r="DH101" s="587"/>
      <c r="DI101" s="587"/>
      <c r="DJ101" s="587"/>
      <c r="DK101" s="588"/>
      <c r="DL101" s="586"/>
      <c r="DM101" s="587"/>
      <c r="DN101" s="587"/>
      <c r="DO101" s="587"/>
      <c r="DP101" s="588"/>
      <c r="DQ101" s="586"/>
      <c r="DR101" s="587"/>
      <c r="DS101" s="587"/>
      <c r="DT101" s="587"/>
      <c r="DU101" s="588"/>
      <c r="DV101" s="575"/>
      <c r="DW101" s="576"/>
      <c r="DX101" s="576"/>
      <c r="DY101" s="576"/>
      <c r="DZ101" s="577"/>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567" t="s">
        <v>401</v>
      </c>
      <c r="BS102" s="568"/>
      <c r="BT102" s="568"/>
      <c r="BU102" s="568"/>
      <c r="BV102" s="568"/>
      <c r="BW102" s="568"/>
      <c r="BX102" s="568"/>
      <c r="BY102" s="568"/>
      <c r="BZ102" s="568"/>
      <c r="CA102" s="568"/>
      <c r="CB102" s="568"/>
      <c r="CC102" s="568"/>
      <c r="CD102" s="568"/>
      <c r="CE102" s="568"/>
      <c r="CF102" s="568"/>
      <c r="CG102" s="578"/>
      <c r="CH102" s="579"/>
      <c r="CI102" s="580"/>
      <c r="CJ102" s="580"/>
      <c r="CK102" s="580"/>
      <c r="CL102" s="581"/>
      <c r="CM102" s="579"/>
      <c r="CN102" s="580"/>
      <c r="CO102" s="580"/>
      <c r="CP102" s="580"/>
      <c r="CQ102" s="581"/>
      <c r="CR102" s="582"/>
      <c r="CS102" s="583"/>
      <c r="CT102" s="583"/>
      <c r="CU102" s="583"/>
      <c r="CV102" s="584"/>
      <c r="CW102" s="582"/>
      <c r="CX102" s="583"/>
      <c r="CY102" s="583"/>
      <c r="CZ102" s="583"/>
      <c r="DA102" s="584"/>
      <c r="DB102" s="582"/>
      <c r="DC102" s="583"/>
      <c r="DD102" s="583"/>
      <c r="DE102" s="583"/>
      <c r="DF102" s="584"/>
      <c r="DG102" s="582"/>
      <c r="DH102" s="583"/>
      <c r="DI102" s="583"/>
      <c r="DJ102" s="583"/>
      <c r="DK102" s="584"/>
      <c r="DL102" s="582"/>
      <c r="DM102" s="583"/>
      <c r="DN102" s="583"/>
      <c r="DO102" s="583"/>
      <c r="DP102" s="584"/>
      <c r="DQ102" s="582"/>
      <c r="DR102" s="583"/>
      <c r="DS102" s="583"/>
      <c r="DT102" s="583"/>
      <c r="DU102" s="584"/>
      <c r="DV102" s="567"/>
      <c r="DW102" s="568"/>
      <c r="DX102" s="568"/>
      <c r="DY102" s="568"/>
      <c r="DZ102" s="569"/>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570" t="s">
        <v>402</v>
      </c>
      <c r="BR103" s="570"/>
      <c r="BS103" s="570"/>
      <c r="BT103" s="570"/>
      <c r="BU103" s="570"/>
      <c r="BV103" s="570"/>
      <c r="BW103" s="570"/>
      <c r="BX103" s="570"/>
      <c r="BY103" s="570"/>
      <c r="BZ103" s="570"/>
      <c r="CA103" s="570"/>
      <c r="CB103" s="570"/>
      <c r="CC103" s="570"/>
      <c r="CD103" s="570"/>
      <c r="CE103" s="570"/>
      <c r="CF103" s="570"/>
      <c r="CG103" s="570"/>
      <c r="CH103" s="570"/>
      <c r="CI103" s="570"/>
      <c r="CJ103" s="570"/>
      <c r="CK103" s="570"/>
      <c r="CL103" s="570"/>
      <c r="CM103" s="570"/>
      <c r="CN103" s="570"/>
      <c r="CO103" s="570"/>
      <c r="CP103" s="570"/>
      <c r="CQ103" s="570"/>
      <c r="CR103" s="570"/>
      <c r="CS103" s="570"/>
      <c r="CT103" s="570"/>
      <c r="CU103" s="570"/>
      <c r="CV103" s="570"/>
      <c r="CW103" s="570"/>
      <c r="CX103" s="570"/>
      <c r="CY103" s="570"/>
      <c r="CZ103" s="570"/>
      <c r="DA103" s="570"/>
      <c r="DB103" s="570"/>
      <c r="DC103" s="570"/>
      <c r="DD103" s="570"/>
      <c r="DE103" s="570"/>
      <c r="DF103" s="570"/>
      <c r="DG103" s="570"/>
      <c r="DH103" s="570"/>
      <c r="DI103" s="570"/>
      <c r="DJ103" s="570"/>
      <c r="DK103" s="570"/>
      <c r="DL103" s="570"/>
      <c r="DM103" s="570"/>
      <c r="DN103" s="570"/>
      <c r="DO103" s="570"/>
      <c r="DP103" s="570"/>
      <c r="DQ103" s="570"/>
      <c r="DR103" s="570"/>
      <c r="DS103" s="570"/>
      <c r="DT103" s="570"/>
      <c r="DU103" s="570"/>
      <c r="DV103" s="570"/>
      <c r="DW103" s="570"/>
      <c r="DX103" s="570"/>
      <c r="DY103" s="570"/>
      <c r="DZ103" s="570"/>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571" t="s">
        <v>403</v>
      </c>
      <c r="BR104" s="571"/>
      <c r="BS104" s="571"/>
      <c r="BT104" s="571"/>
      <c r="BU104" s="571"/>
      <c r="BV104" s="571"/>
      <c r="BW104" s="571"/>
      <c r="BX104" s="571"/>
      <c r="BY104" s="571"/>
      <c r="BZ104" s="571"/>
      <c r="CA104" s="571"/>
      <c r="CB104" s="571"/>
      <c r="CC104" s="571"/>
      <c r="CD104" s="571"/>
      <c r="CE104" s="571"/>
      <c r="CF104" s="571"/>
      <c r="CG104" s="571"/>
      <c r="CH104" s="571"/>
      <c r="CI104" s="571"/>
      <c r="CJ104" s="571"/>
      <c r="CK104" s="571"/>
      <c r="CL104" s="571"/>
      <c r="CM104" s="571"/>
      <c r="CN104" s="571"/>
      <c r="CO104" s="571"/>
      <c r="CP104" s="571"/>
      <c r="CQ104" s="571"/>
      <c r="CR104" s="571"/>
      <c r="CS104" s="571"/>
      <c r="CT104" s="571"/>
      <c r="CU104" s="571"/>
      <c r="CV104" s="571"/>
      <c r="CW104" s="571"/>
      <c r="CX104" s="571"/>
      <c r="CY104" s="571"/>
      <c r="CZ104" s="571"/>
      <c r="DA104" s="571"/>
      <c r="DB104" s="571"/>
      <c r="DC104" s="571"/>
      <c r="DD104" s="571"/>
      <c r="DE104" s="571"/>
      <c r="DF104" s="571"/>
      <c r="DG104" s="571"/>
      <c r="DH104" s="571"/>
      <c r="DI104" s="571"/>
      <c r="DJ104" s="571"/>
      <c r="DK104" s="571"/>
      <c r="DL104" s="571"/>
      <c r="DM104" s="571"/>
      <c r="DN104" s="571"/>
      <c r="DO104" s="571"/>
      <c r="DP104" s="571"/>
      <c r="DQ104" s="571"/>
      <c r="DR104" s="571"/>
      <c r="DS104" s="571"/>
      <c r="DT104" s="571"/>
      <c r="DU104" s="571"/>
      <c r="DV104" s="571"/>
      <c r="DW104" s="571"/>
      <c r="DX104" s="571"/>
      <c r="DY104" s="571"/>
      <c r="DZ104" s="571"/>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572" t="s">
        <v>406</v>
      </c>
      <c r="B108" s="573"/>
      <c r="C108" s="573"/>
      <c r="D108" s="573"/>
      <c r="E108" s="573"/>
      <c r="F108" s="573"/>
      <c r="G108" s="573"/>
      <c r="H108" s="573"/>
      <c r="I108" s="573"/>
      <c r="J108" s="573"/>
      <c r="K108" s="573"/>
      <c r="L108" s="573"/>
      <c r="M108" s="573"/>
      <c r="N108" s="573"/>
      <c r="O108" s="573"/>
      <c r="P108" s="573"/>
      <c r="Q108" s="573"/>
      <c r="R108" s="573"/>
      <c r="S108" s="573"/>
      <c r="T108" s="573"/>
      <c r="U108" s="573"/>
      <c r="V108" s="573"/>
      <c r="W108" s="573"/>
      <c r="X108" s="573"/>
      <c r="Y108" s="573"/>
      <c r="Z108" s="573"/>
      <c r="AA108" s="573"/>
      <c r="AB108" s="573"/>
      <c r="AC108" s="573"/>
      <c r="AD108" s="573"/>
      <c r="AE108" s="573"/>
      <c r="AF108" s="573"/>
      <c r="AG108" s="573"/>
      <c r="AH108" s="573"/>
      <c r="AI108" s="573"/>
      <c r="AJ108" s="573"/>
      <c r="AK108" s="573"/>
      <c r="AL108" s="573"/>
      <c r="AM108" s="573"/>
      <c r="AN108" s="573"/>
      <c r="AO108" s="573"/>
      <c r="AP108" s="573"/>
      <c r="AQ108" s="573"/>
      <c r="AR108" s="573"/>
      <c r="AS108" s="573"/>
      <c r="AT108" s="574"/>
      <c r="AU108" s="572" t="s">
        <v>407</v>
      </c>
      <c r="AV108" s="573"/>
      <c r="AW108" s="573"/>
      <c r="AX108" s="573"/>
      <c r="AY108" s="573"/>
      <c r="AZ108" s="573"/>
      <c r="BA108" s="573"/>
      <c r="BB108" s="573"/>
      <c r="BC108" s="573"/>
      <c r="BD108" s="573"/>
      <c r="BE108" s="573"/>
      <c r="BF108" s="573"/>
      <c r="BG108" s="573"/>
      <c r="BH108" s="573"/>
      <c r="BI108" s="573"/>
      <c r="BJ108" s="573"/>
      <c r="BK108" s="573"/>
      <c r="BL108" s="573"/>
      <c r="BM108" s="573"/>
      <c r="BN108" s="573"/>
      <c r="BO108" s="573"/>
      <c r="BP108" s="573"/>
      <c r="BQ108" s="573"/>
      <c r="BR108" s="573"/>
      <c r="BS108" s="573"/>
      <c r="BT108" s="573"/>
      <c r="BU108" s="573"/>
      <c r="BV108" s="573"/>
      <c r="BW108" s="573"/>
      <c r="BX108" s="573"/>
      <c r="BY108" s="573"/>
      <c r="BZ108" s="573"/>
      <c r="CA108" s="573"/>
      <c r="CB108" s="573"/>
      <c r="CC108" s="573"/>
      <c r="CD108" s="573"/>
      <c r="CE108" s="573"/>
      <c r="CF108" s="573"/>
      <c r="CG108" s="573"/>
      <c r="CH108" s="573"/>
      <c r="CI108" s="573"/>
      <c r="CJ108" s="573"/>
      <c r="CK108" s="573"/>
      <c r="CL108" s="573"/>
      <c r="CM108" s="573"/>
      <c r="CN108" s="573"/>
      <c r="CO108" s="573"/>
      <c r="CP108" s="573"/>
      <c r="CQ108" s="573"/>
      <c r="CR108" s="573"/>
      <c r="CS108" s="573"/>
      <c r="CT108" s="573"/>
      <c r="CU108" s="573"/>
      <c r="CV108" s="573"/>
      <c r="CW108" s="573"/>
      <c r="CX108" s="573"/>
      <c r="CY108" s="573"/>
      <c r="CZ108" s="573"/>
      <c r="DA108" s="573"/>
      <c r="DB108" s="573"/>
      <c r="DC108" s="573"/>
      <c r="DD108" s="573"/>
      <c r="DE108" s="573"/>
      <c r="DF108" s="573"/>
      <c r="DG108" s="573"/>
      <c r="DH108" s="573"/>
      <c r="DI108" s="573"/>
      <c r="DJ108" s="573"/>
      <c r="DK108" s="573"/>
      <c r="DL108" s="573"/>
      <c r="DM108" s="573"/>
      <c r="DN108" s="573"/>
      <c r="DO108" s="573"/>
      <c r="DP108" s="573"/>
      <c r="DQ108" s="573"/>
      <c r="DR108" s="573"/>
      <c r="DS108" s="573"/>
      <c r="DT108" s="573"/>
      <c r="DU108" s="573"/>
      <c r="DV108" s="573"/>
      <c r="DW108" s="573"/>
      <c r="DX108" s="573"/>
      <c r="DY108" s="573"/>
      <c r="DZ108" s="574"/>
    </row>
    <row r="109" spans="1:131" s="212" customFormat="1" ht="26.25" customHeight="1" x14ac:dyDescent="0.15">
      <c r="A109" s="525" t="s">
        <v>408</v>
      </c>
      <c r="B109" s="526"/>
      <c r="C109" s="526"/>
      <c r="D109" s="526"/>
      <c r="E109" s="526"/>
      <c r="F109" s="526"/>
      <c r="G109" s="526"/>
      <c r="H109" s="526"/>
      <c r="I109" s="526"/>
      <c r="J109" s="526"/>
      <c r="K109" s="526"/>
      <c r="L109" s="526"/>
      <c r="M109" s="526"/>
      <c r="N109" s="526"/>
      <c r="O109" s="526"/>
      <c r="P109" s="526"/>
      <c r="Q109" s="526"/>
      <c r="R109" s="526"/>
      <c r="S109" s="526"/>
      <c r="T109" s="526"/>
      <c r="U109" s="526"/>
      <c r="V109" s="526"/>
      <c r="W109" s="526"/>
      <c r="X109" s="526"/>
      <c r="Y109" s="526"/>
      <c r="Z109" s="527"/>
      <c r="AA109" s="528" t="s">
        <v>409</v>
      </c>
      <c r="AB109" s="526"/>
      <c r="AC109" s="526"/>
      <c r="AD109" s="526"/>
      <c r="AE109" s="527"/>
      <c r="AF109" s="528" t="s">
        <v>410</v>
      </c>
      <c r="AG109" s="526"/>
      <c r="AH109" s="526"/>
      <c r="AI109" s="526"/>
      <c r="AJ109" s="527"/>
      <c r="AK109" s="528" t="s">
        <v>294</v>
      </c>
      <c r="AL109" s="526"/>
      <c r="AM109" s="526"/>
      <c r="AN109" s="526"/>
      <c r="AO109" s="527"/>
      <c r="AP109" s="528" t="s">
        <v>411</v>
      </c>
      <c r="AQ109" s="526"/>
      <c r="AR109" s="526"/>
      <c r="AS109" s="526"/>
      <c r="AT109" s="559"/>
      <c r="AU109" s="525" t="s">
        <v>408</v>
      </c>
      <c r="AV109" s="526"/>
      <c r="AW109" s="526"/>
      <c r="AX109" s="526"/>
      <c r="AY109" s="526"/>
      <c r="AZ109" s="526"/>
      <c r="BA109" s="526"/>
      <c r="BB109" s="526"/>
      <c r="BC109" s="526"/>
      <c r="BD109" s="526"/>
      <c r="BE109" s="526"/>
      <c r="BF109" s="526"/>
      <c r="BG109" s="526"/>
      <c r="BH109" s="526"/>
      <c r="BI109" s="526"/>
      <c r="BJ109" s="526"/>
      <c r="BK109" s="526"/>
      <c r="BL109" s="526"/>
      <c r="BM109" s="526"/>
      <c r="BN109" s="526"/>
      <c r="BO109" s="526"/>
      <c r="BP109" s="527"/>
      <c r="BQ109" s="528" t="s">
        <v>409</v>
      </c>
      <c r="BR109" s="526"/>
      <c r="BS109" s="526"/>
      <c r="BT109" s="526"/>
      <c r="BU109" s="527"/>
      <c r="BV109" s="528" t="s">
        <v>410</v>
      </c>
      <c r="BW109" s="526"/>
      <c r="BX109" s="526"/>
      <c r="BY109" s="526"/>
      <c r="BZ109" s="527"/>
      <c r="CA109" s="528" t="s">
        <v>294</v>
      </c>
      <c r="CB109" s="526"/>
      <c r="CC109" s="526"/>
      <c r="CD109" s="526"/>
      <c r="CE109" s="527"/>
      <c r="CF109" s="566" t="s">
        <v>411</v>
      </c>
      <c r="CG109" s="566"/>
      <c r="CH109" s="566"/>
      <c r="CI109" s="566"/>
      <c r="CJ109" s="566"/>
      <c r="CK109" s="528" t="s">
        <v>412</v>
      </c>
      <c r="CL109" s="526"/>
      <c r="CM109" s="526"/>
      <c r="CN109" s="526"/>
      <c r="CO109" s="526"/>
      <c r="CP109" s="526"/>
      <c r="CQ109" s="526"/>
      <c r="CR109" s="526"/>
      <c r="CS109" s="526"/>
      <c r="CT109" s="526"/>
      <c r="CU109" s="526"/>
      <c r="CV109" s="526"/>
      <c r="CW109" s="526"/>
      <c r="CX109" s="526"/>
      <c r="CY109" s="526"/>
      <c r="CZ109" s="526"/>
      <c r="DA109" s="526"/>
      <c r="DB109" s="526"/>
      <c r="DC109" s="526"/>
      <c r="DD109" s="526"/>
      <c r="DE109" s="526"/>
      <c r="DF109" s="527"/>
      <c r="DG109" s="528" t="s">
        <v>409</v>
      </c>
      <c r="DH109" s="526"/>
      <c r="DI109" s="526"/>
      <c r="DJ109" s="526"/>
      <c r="DK109" s="527"/>
      <c r="DL109" s="528" t="s">
        <v>410</v>
      </c>
      <c r="DM109" s="526"/>
      <c r="DN109" s="526"/>
      <c r="DO109" s="526"/>
      <c r="DP109" s="527"/>
      <c r="DQ109" s="528" t="s">
        <v>294</v>
      </c>
      <c r="DR109" s="526"/>
      <c r="DS109" s="526"/>
      <c r="DT109" s="526"/>
      <c r="DU109" s="527"/>
      <c r="DV109" s="528" t="s">
        <v>411</v>
      </c>
      <c r="DW109" s="526"/>
      <c r="DX109" s="526"/>
      <c r="DY109" s="526"/>
      <c r="DZ109" s="559"/>
    </row>
    <row r="110" spans="1:131" s="212" customFormat="1" ht="26.25" customHeight="1" x14ac:dyDescent="0.15">
      <c r="A110" s="437" t="s">
        <v>413</v>
      </c>
      <c r="B110" s="438"/>
      <c r="C110" s="438"/>
      <c r="D110" s="438"/>
      <c r="E110" s="438"/>
      <c r="F110" s="438"/>
      <c r="G110" s="438"/>
      <c r="H110" s="438"/>
      <c r="I110" s="438"/>
      <c r="J110" s="438"/>
      <c r="K110" s="438"/>
      <c r="L110" s="438"/>
      <c r="M110" s="438"/>
      <c r="N110" s="438"/>
      <c r="O110" s="438"/>
      <c r="P110" s="438"/>
      <c r="Q110" s="438"/>
      <c r="R110" s="438"/>
      <c r="S110" s="438"/>
      <c r="T110" s="438"/>
      <c r="U110" s="438"/>
      <c r="V110" s="438"/>
      <c r="W110" s="438"/>
      <c r="X110" s="438"/>
      <c r="Y110" s="438"/>
      <c r="Z110" s="439"/>
      <c r="AA110" s="518">
        <v>2608681</v>
      </c>
      <c r="AB110" s="519"/>
      <c r="AC110" s="519"/>
      <c r="AD110" s="519"/>
      <c r="AE110" s="520"/>
      <c r="AF110" s="521">
        <v>2651874</v>
      </c>
      <c r="AG110" s="519"/>
      <c r="AH110" s="519"/>
      <c r="AI110" s="519"/>
      <c r="AJ110" s="520"/>
      <c r="AK110" s="521">
        <v>2734826</v>
      </c>
      <c r="AL110" s="519"/>
      <c r="AM110" s="519"/>
      <c r="AN110" s="519"/>
      <c r="AO110" s="520"/>
      <c r="AP110" s="522">
        <v>18.3</v>
      </c>
      <c r="AQ110" s="523"/>
      <c r="AR110" s="523"/>
      <c r="AS110" s="523"/>
      <c r="AT110" s="524"/>
      <c r="AU110" s="560" t="s">
        <v>69</v>
      </c>
      <c r="AV110" s="561"/>
      <c r="AW110" s="561"/>
      <c r="AX110" s="561"/>
      <c r="AY110" s="561"/>
      <c r="AZ110" s="490" t="s">
        <v>414</v>
      </c>
      <c r="BA110" s="438"/>
      <c r="BB110" s="438"/>
      <c r="BC110" s="438"/>
      <c r="BD110" s="438"/>
      <c r="BE110" s="438"/>
      <c r="BF110" s="438"/>
      <c r="BG110" s="438"/>
      <c r="BH110" s="438"/>
      <c r="BI110" s="438"/>
      <c r="BJ110" s="438"/>
      <c r="BK110" s="438"/>
      <c r="BL110" s="438"/>
      <c r="BM110" s="438"/>
      <c r="BN110" s="438"/>
      <c r="BO110" s="438"/>
      <c r="BP110" s="439"/>
      <c r="BQ110" s="491">
        <v>24810804</v>
      </c>
      <c r="BR110" s="472"/>
      <c r="BS110" s="472"/>
      <c r="BT110" s="472"/>
      <c r="BU110" s="472"/>
      <c r="BV110" s="472">
        <v>23820069</v>
      </c>
      <c r="BW110" s="472"/>
      <c r="BX110" s="472"/>
      <c r="BY110" s="472"/>
      <c r="BZ110" s="472"/>
      <c r="CA110" s="472">
        <v>25029525</v>
      </c>
      <c r="CB110" s="472"/>
      <c r="CC110" s="472"/>
      <c r="CD110" s="472"/>
      <c r="CE110" s="472"/>
      <c r="CF110" s="496">
        <v>167.7</v>
      </c>
      <c r="CG110" s="497"/>
      <c r="CH110" s="497"/>
      <c r="CI110" s="497"/>
      <c r="CJ110" s="497"/>
      <c r="CK110" s="556" t="s">
        <v>415</v>
      </c>
      <c r="CL110" s="449"/>
      <c r="CM110" s="490" t="s">
        <v>416</v>
      </c>
      <c r="CN110" s="438"/>
      <c r="CO110" s="438"/>
      <c r="CP110" s="438"/>
      <c r="CQ110" s="438"/>
      <c r="CR110" s="438"/>
      <c r="CS110" s="438"/>
      <c r="CT110" s="438"/>
      <c r="CU110" s="438"/>
      <c r="CV110" s="438"/>
      <c r="CW110" s="438"/>
      <c r="CX110" s="438"/>
      <c r="CY110" s="438"/>
      <c r="CZ110" s="438"/>
      <c r="DA110" s="438"/>
      <c r="DB110" s="438"/>
      <c r="DC110" s="438"/>
      <c r="DD110" s="438"/>
      <c r="DE110" s="438"/>
      <c r="DF110" s="439"/>
      <c r="DG110" s="491" t="s">
        <v>122</v>
      </c>
      <c r="DH110" s="472"/>
      <c r="DI110" s="472"/>
      <c r="DJ110" s="472"/>
      <c r="DK110" s="472"/>
      <c r="DL110" s="472" t="s">
        <v>122</v>
      </c>
      <c r="DM110" s="472"/>
      <c r="DN110" s="472"/>
      <c r="DO110" s="472"/>
      <c r="DP110" s="472"/>
      <c r="DQ110" s="472" t="s">
        <v>122</v>
      </c>
      <c r="DR110" s="472"/>
      <c r="DS110" s="472"/>
      <c r="DT110" s="472"/>
      <c r="DU110" s="472"/>
      <c r="DV110" s="473" t="s">
        <v>122</v>
      </c>
      <c r="DW110" s="473"/>
      <c r="DX110" s="473"/>
      <c r="DY110" s="473"/>
      <c r="DZ110" s="474"/>
    </row>
    <row r="111" spans="1:131" s="212" customFormat="1" ht="26.25" customHeight="1" x14ac:dyDescent="0.15">
      <c r="A111" s="404" t="s">
        <v>417</v>
      </c>
      <c r="B111" s="405"/>
      <c r="C111" s="405"/>
      <c r="D111" s="405"/>
      <c r="E111" s="405"/>
      <c r="F111" s="405"/>
      <c r="G111" s="405"/>
      <c r="H111" s="405"/>
      <c r="I111" s="405"/>
      <c r="J111" s="405"/>
      <c r="K111" s="405"/>
      <c r="L111" s="405"/>
      <c r="M111" s="405"/>
      <c r="N111" s="405"/>
      <c r="O111" s="405"/>
      <c r="P111" s="405"/>
      <c r="Q111" s="405"/>
      <c r="R111" s="405"/>
      <c r="S111" s="405"/>
      <c r="T111" s="405"/>
      <c r="U111" s="405"/>
      <c r="V111" s="405"/>
      <c r="W111" s="405"/>
      <c r="X111" s="405"/>
      <c r="Y111" s="405"/>
      <c r="Z111" s="555"/>
      <c r="AA111" s="548" t="s">
        <v>122</v>
      </c>
      <c r="AB111" s="549"/>
      <c r="AC111" s="549"/>
      <c r="AD111" s="549"/>
      <c r="AE111" s="550"/>
      <c r="AF111" s="551" t="s">
        <v>122</v>
      </c>
      <c r="AG111" s="549"/>
      <c r="AH111" s="549"/>
      <c r="AI111" s="549"/>
      <c r="AJ111" s="550"/>
      <c r="AK111" s="551" t="s">
        <v>122</v>
      </c>
      <c r="AL111" s="549"/>
      <c r="AM111" s="549"/>
      <c r="AN111" s="549"/>
      <c r="AO111" s="550"/>
      <c r="AP111" s="552" t="s">
        <v>122</v>
      </c>
      <c r="AQ111" s="553"/>
      <c r="AR111" s="553"/>
      <c r="AS111" s="553"/>
      <c r="AT111" s="554"/>
      <c r="AU111" s="562"/>
      <c r="AV111" s="563"/>
      <c r="AW111" s="563"/>
      <c r="AX111" s="563"/>
      <c r="AY111" s="563"/>
      <c r="AZ111" s="445" t="s">
        <v>418</v>
      </c>
      <c r="BA111" s="382"/>
      <c r="BB111" s="382"/>
      <c r="BC111" s="382"/>
      <c r="BD111" s="382"/>
      <c r="BE111" s="382"/>
      <c r="BF111" s="382"/>
      <c r="BG111" s="382"/>
      <c r="BH111" s="382"/>
      <c r="BI111" s="382"/>
      <c r="BJ111" s="382"/>
      <c r="BK111" s="382"/>
      <c r="BL111" s="382"/>
      <c r="BM111" s="382"/>
      <c r="BN111" s="382"/>
      <c r="BO111" s="382"/>
      <c r="BP111" s="383"/>
      <c r="BQ111" s="446" t="s">
        <v>122</v>
      </c>
      <c r="BR111" s="447"/>
      <c r="BS111" s="447"/>
      <c r="BT111" s="447"/>
      <c r="BU111" s="447"/>
      <c r="BV111" s="447" t="s">
        <v>122</v>
      </c>
      <c r="BW111" s="447"/>
      <c r="BX111" s="447"/>
      <c r="BY111" s="447"/>
      <c r="BZ111" s="447"/>
      <c r="CA111" s="447" t="s">
        <v>122</v>
      </c>
      <c r="CB111" s="447"/>
      <c r="CC111" s="447"/>
      <c r="CD111" s="447"/>
      <c r="CE111" s="447"/>
      <c r="CF111" s="505" t="s">
        <v>122</v>
      </c>
      <c r="CG111" s="506"/>
      <c r="CH111" s="506"/>
      <c r="CI111" s="506"/>
      <c r="CJ111" s="506"/>
      <c r="CK111" s="557"/>
      <c r="CL111" s="451"/>
      <c r="CM111" s="445" t="s">
        <v>419</v>
      </c>
      <c r="CN111" s="382"/>
      <c r="CO111" s="382"/>
      <c r="CP111" s="382"/>
      <c r="CQ111" s="382"/>
      <c r="CR111" s="382"/>
      <c r="CS111" s="382"/>
      <c r="CT111" s="382"/>
      <c r="CU111" s="382"/>
      <c r="CV111" s="382"/>
      <c r="CW111" s="382"/>
      <c r="CX111" s="382"/>
      <c r="CY111" s="382"/>
      <c r="CZ111" s="382"/>
      <c r="DA111" s="382"/>
      <c r="DB111" s="382"/>
      <c r="DC111" s="382"/>
      <c r="DD111" s="382"/>
      <c r="DE111" s="382"/>
      <c r="DF111" s="383"/>
      <c r="DG111" s="446" t="s">
        <v>122</v>
      </c>
      <c r="DH111" s="447"/>
      <c r="DI111" s="447"/>
      <c r="DJ111" s="447"/>
      <c r="DK111" s="447"/>
      <c r="DL111" s="447" t="s">
        <v>122</v>
      </c>
      <c r="DM111" s="447"/>
      <c r="DN111" s="447"/>
      <c r="DO111" s="447"/>
      <c r="DP111" s="447"/>
      <c r="DQ111" s="447" t="s">
        <v>122</v>
      </c>
      <c r="DR111" s="447"/>
      <c r="DS111" s="447"/>
      <c r="DT111" s="447"/>
      <c r="DU111" s="447"/>
      <c r="DV111" s="424" t="s">
        <v>122</v>
      </c>
      <c r="DW111" s="424"/>
      <c r="DX111" s="424"/>
      <c r="DY111" s="424"/>
      <c r="DZ111" s="425"/>
    </row>
    <row r="112" spans="1:131" s="212" customFormat="1" ht="26.25" customHeight="1" x14ac:dyDescent="0.15">
      <c r="A112" s="542" t="s">
        <v>420</v>
      </c>
      <c r="B112" s="543"/>
      <c r="C112" s="382" t="s">
        <v>421</v>
      </c>
      <c r="D112" s="382"/>
      <c r="E112" s="382"/>
      <c r="F112" s="382"/>
      <c r="G112" s="382"/>
      <c r="H112" s="382"/>
      <c r="I112" s="382"/>
      <c r="J112" s="382"/>
      <c r="K112" s="382"/>
      <c r="L112" s="382"/>
      <c r="M112" s="382"/>
      <c r="N112" s="382"/>
      <c r="O112" s="382"/>
      <c r="P112" s="382"/>
      <c r="Q112" s="382"/>
      <c r="R112" s="382"/>
      <c r="S112" s="382"/>
      <c r="T112" s="382"/>
      <c r="U112" s="382"/>
      <c r="V112" s="382"/>
      <c r="W112" s="382"/>
      <c r="X112" s="382"/>
      <c r="Y112" s="382"/>
      <c r="Z112" s="383"/>
      <c r="AA112" s="409" t="s">
        <v>122</v>
      </c>
      <c r="AB112" s="410"/>
      <c r="AC112" s="410"/>
      <c r="AD112" s="410"/>
      <c r="AE112" s="411"/>
      <c r="AF112" s="412" t="s">
        <v>122</v>
      </c>
      <c r="AG112" s="410"/>
      <c r="AH112" s="410"/>
      <c r="AI112" s="410"/>
      <c r="AJ112" s="411"/>
      <c r="AK112" s="412" t="s">
        <v>122</v>
      </c>
      <c r="AL112" s="410"/>
      <c r="AM112" s="410"/>
      <c r="AN112" s="410"/>
      <c r="AO112" s="411"/>
      <c r="AP112" s="454" t="s">
        <v>122</v>
      </c>
      <c r="AQ112" s="455"/>
      <c r="AR112" s="455"/>
      <c r="AS112" s="455"/>
      <c r="AT112" s="456"/>
      <c r="AU112" s="562"/>
      <c r="AV112" s="563"/>
      <c r="AW112" s="563"/>
      <c r="AX112" s="563"/>
      <c r="AY112" s="563"/>
      <c r="AZ112" s="445" t="s">
        <v>422</v>
      </c>
      <c r="BA112" s="382"/>
      <c r="BB112" s="382"/>
      <c r="BC112" s="382"/>
      <c r="BD112" s="382"/>
      <c r="BE112" s="382"/>
      <c r="BF112" s="382"/>
      <c r="BG112" s="382"/>
      <c r="BH112" s="382"/>
      <c r="BI112" s="382"/>
      <c r="BJ112" s="382"/>
      <c r="BK112" s="382"/>
      <c r="BL112" s="382"/>
      <c r="BM112" s="382"/>
      <c r="BN112" s="382"/>
      <c r="BO112" s="382"/>
      <c r="BP112" s="383"/>
      <c r="BQ112" s="446">
        <v>7897330</v>
      </c>
      <c r="BR112" s="447"/>
      <c r="BS112" s="447"/>
      <c r="BT112" s="447"/>
      <c r="BU112" s="447"/>
      <c r="BV112" s="447">
        <v>8125035</v>
      </c>
      <c r="BW112" s="447"/>
      <c r="BX112" s="447"/>
      <c r="BY112" s="447"/>
      <c r="BZ112" s="447"/>
      <c r="CA112" s="447">
        <v>7117757</v>
      </c>
      <c r="CB112" s="447"/>
      <c r="CC112" s="447"/>
      <c r="CD112" s="447"/>
      <c r="CE112" s="447"/>
      <c r="CF112" s="505">
        <v>47.7</v>
      </c>
      <c r="CG112" s="506"/>
      <c r="CH112" s="506"/>
      <c r="CI112" s="506"/>
      <c r="CJ112" s="506"/>
      <c r="CK112" s="557"/>
      <c r="CL112" s="451"/>
      <c r="CM112" s="445" t="s">
        <v>423</v>
      </c>
      <c r="CN112" s="382"/>
      <c r="CO112" s="382"/>
      <c r="CP112" s="382"/>
      <c r="CQ112" s="382"/>
      <c r="CR112" s="382"/>
      <c r="CS112" s="382"/>
      <c r="CT112" s="382"/>
      <c r="CU112" s="382"/>
      <c r="CV112" s="382"/>
      <c r="CW112" s="382"/>
      <c r="CX112" s="382"/>
      <c r="CY112" s="382"/>
      <c r="CZ112" s="382"/>
      <c r="DA112" s="382"/>
      <c r="DB112" s="382"/>
      <c r="DC112" s="382"/>
      <c r="DD112" s="382"/>
      <c r="DE112" s="382"/>
      <c r="DF112" s="383"/>
      <c r="DG112" s="446" t="s">
        <v>122</v>
      </c>
      <c r="DH112" s="447"/>
      <c r="DI112" s="447"/>
      <c r="DJ112" s="447"/>
      <c r="DK112" s="447"/>
      <c r="DL112" s="447" t="s">
        <v>122</v>
      </c>
      <c r="DM112" s="447"/>
      <c r="DN112" s="447"/>
      <c r="DO112" s="447"/>
      <c r="DP112" s="447"/>
      <c r="DQ112" s="447" t="s">
        <v>122</v>
      </c>
      <c r="DR112" s="447"/>
      <c r="DS112" s="447"/>
      <c r="DT112" s="447"/>
      <c r="DU112" s="447"/>
      <c r="DV112" s="424" t="s">
        <v>122</v>
      </c>
      <c r="DW112" s="424"/>
      <c r="DX112" s="424"/>
      <c r="DY112" s="424"/>
      <c r="DZ112" s="425"/>
    </row>
    <row r="113" spans="1:130" s="212" customFormat="1" ht="26.25" customHeight="1" x14ac:dyDescent="0.15">
      <c r="A113" s="544"/>
      <c r="B113" s="545"/>
      <c r="C113" s="382" t="s">
        <v>424</v>
      </c>
      <c r="D113" s="382"/>
      <c r="E113" s="382"/>
      <c r="F113" s="382"/>
      <c r="G113" s="382"/>
      <c r="H113" s="382"/>
      <c r="I113" s="382"/>
      <c r="J113" s="382"/>
      <c r="K113" s="382"/>
      <c r="L113" s="382"/>
      <c r="M113" s="382"/>
      <c r="N113" s="382"/>
      <c r="O113" s="382"/>
      <c r="P113" s="382"/>
      <c r="Q113" s="382"/>
      <c r="R113" s="382"/>
      <c r="S113" s="382"/>
      <c r="T113" s="382"/>
      <c r="U113" s="382"/>
      <c r="V113" s="382"/>
      <c r="W113" s="382"/>
      <c r="X113" s="382"/>
      <c r="Y113" s="382"/>
      <c r="Z113" s="383"/>
      <c r="AA113" s="548">
        <v>844366</v>
      </c>
      <c r="AB113" s="549"/>
      <c r="AC113" s="549"/>
      <c r="AD113" s="549"/>
      <c r="AE113" s="550"/>
      <c r="AF113" s="551">
        <v>893648</v>
      </c>
      <c r="AG113" s="549"/>
      <c r="AH113" s="549"/>
      <c r="AI113" s="549"/>
      <c r="AJ113" s="550"/>
      <c r="AK113" s="551">
        <v>844787</v>
      </c>
      <c r="AL113" s="549"/>
      <c r="AM113" s="549"/>
      <c r="AN113" s="549"/>
      <c r="AO113" s="550"/>
      <c r="AP113" s="552">
        <v>5.7</v>
      </c>
      <c r="AQ113" s="553"/>
      <c r="AR113" s="553"/>
      <c r="AS113" s="553"/>
      <c r="AT113" s="554"/>
      <c r="AU113" s="562"/>
      <c r="AV113" s="563"/>
      <c r="AW113" s="563"/>
      <c r="AX113" s="563"/>
      <c r="AY113" s="563"/>
      <c r="AZ113" s="445" t="s">
        <v>425</v>
      </c>
      <c r="BA113" s="382"/>
      <c r="BB113" s="382"/>
      <c r="BC113" s="382"/>
      <c r="BD113" s="382"/>
      <c r="BE113" s="382"/>
      <c r="BF113" s="382"/>
      <c r="BG113" s="382"/>
      <c r="BH113" s="382"/>
      <c r="BI113" s="382"/>
      <c r="BJ113" s="382"/>
      <c r="BK113" s="382"/>
      <c r="BL113" s="382"/>
      <c r="BM113" s="382"/>
      <c r="BN113" s="382"/>
      <c r="BO113" s="382"/>
      <c r="BP113" s="383"/>
      <c r="BQ113" s="446" t="s">
        <v>122</v>
      </c>
      <c r="BR113" s="447"/>
      <c r="BS113" s="447"/>
      <c r="BT113" s="447"/>
      <c r="BU113" s="447"/>
      <c r="BV113" s="447" t="s">
        <v>122</v>
      </c>
      <c r="BW113" s="447"/>
      <c r="BX113" s="447"/>
      <c r="BY113" s="447"/>
      <c r="BZ113" s="447"/>
      <c r="CA113" s="447" t="s">
        <v>122</v>
      </c>
      <c r="CB113" s="447"/>
      <c r="CC113" s="447"/>
      <c r="CD113" s="447"/>
      <c r="CE113" s="447"/>
      <c r="CF113" s="505" t="s">
        <v>122</v>
      </c>
      <c r="CG113" s="506"/>
      <c r="CH113" s="506"/>
      <c r="CI113" s="506"/>
      <c r="CJ113" s="506"/>
      <c r="CK113" s="557"/>
      <c r="CL113" s="451"/>
      <c r="CM113" s="445" t="s">
        <v>426</v>
      </c>
      <c r="CN113" s="382"/>
      <c r="CO113" s="382"/>
      <c r="CP113" s="382"/>
      <c r="CQ113" s="382"/>
      <c r="CR113" s="382"/>
      <c r="CS113" s="382"/>
      <c r="CT113" s="382"/>
      <c r="CU113" s="382"/>
      <c r="CV113" s="382"/>
      <c r="CW113" s="382"/>
      <c r="CX113" s="382"/>
      <c r="CY113" s="382"/>
      <c r="CZ113" s="382"/>
      <c r="DA113" s="382"/>
      <c r="DB113" s="382"/>
      <c r="DC113" s="382"/>
      <c r="DD113" s="382"/>
      <c r="DE113" s="382"/>
      <c r="DF113" s="383"/>
      <c r="DG113" s="409" t="s">
        <v>122</v>
      </c>
      <c r="DH113" s="410"/>
      <c r="DI113" s="410"/>
      <c r="DJ113" s="410"/>
      <c r="DK113" s="411"/>
      <c r="DL113" s="412" t="s">
        <v>122</v>
      </c>
      <c r="DM113" s="410"/>
      <c r="DN113" s="410"/>
      <c r="DO113" s="410"/>
      <c r="DP113" s="411"/>
      <c r="DQ113" s="412" t="s">
        <v>122</v>
      </c>
      <c r="DR113" s="410"/>
      <c r="DS113" s="410"/>
      <c r="DT113" s="410"/>
      <c r="DU113" s="411"/>
      <c r="DV113" s="454" t="s">
        <v>122</v>
      </c>
      <c r="DW113" s="455"/>
      <c r="DX113" s="455"/>
      <c r="DY113" s="455"/>
      <c r="DZ113" s="456"/>
    </row>
    <row r="114" spans="1:130" s="212" customFormat="1" ht="26.25" customHeight="1" x14ac:dyDescent="0.15">
      <c r="A114" s="544"/>
      <c r="B114" s="545"/>
      <c r="C114" s="382" t="s">
        <v>427</v>
      </c>
      <c r="D114" s="382"/>
      <c r="E114" s="382"/>
      <c r="F114" s="382"/>
      <c r="G114" s="382"/>
      <c r="H114" s="382"/>
      <c r="I114" s="382"/>
      <c r="J114" s="382"/>
      <c r="K114" s="382"/>
      <c r="L114" s="382"/>
      <c r="M114" s="382"/>
      <c r="N114" s="382"/>
      <c r="O114" s="382"/>
      <c r="P114" s="382"/>
      <c r="Q114" s="382"/>
      <c r="R114" s="382"/>
      <c r="S114" s="382"/>
      <c r="T114" s="382"/>
      <c r="U114" s="382"/>
      <c r="V114" s="382"/>
      <c r="W114" s="382"/>
      <c r="X114" s="382"/>
      <c r="Y114" s="382"/>
      <c r="Z114" s="383"/>
      <c r="AA114" s="409" t="s">
        <v>122</v>
      </c>
      <c r="AB114" s="410"/>
      <c r="AC114" s="410"/>
      <c r="AD114" s="410"/>
      <c r="AE114" s="411"/>
      <c r="AF114" s="412" t="s">
        <v>122</v>
      </c>
      <c r="AG114" s="410"/>
      <c r="AH114" s="410"/>
      <c r="AI114" s="410"/>
      <c r="AJ114" s="411"/>
      <c r="AK114" s="412" t="s">
        <v>122</v>
      </c>
      <c r="AL114" s="410"/>
      <c r="AM114" s="410"/>
      <c r="AN114" s="410"/>
      <c r="AO114" s="411"/>
      <c r="AP114" s="454" t="s">
        <v>122</v>
      </c>
      <c r="AQ114" s="455"/>
      <c r="AR114" s="455"/>
      <c r="AS114" s="455"/>
      <c r="AT114" s="456"/>
      <c r="AU114" s="562"/>
      <c r="AV114" s="563"/>
      <c r="AW114" s="563"/>
      <c r="AX114" s="563"/>
      <c r="AY114" s="563"/>
      <c r="AZ114" s="445" t="s">
        <v>428</v>
      </c>
      <c r="BA114" s="382"/>
      <c r="BB114" s="382"/>
      <c r="BC114" s="382"/>
      <c r="BD114" s="382"/>
      <c r="BE114" s="382"/>
      <c r="BF114" s="382"/>
      <c r="BG114" s="382"/>
      <c r="BH114" s="382"/>
      <c r="BI114" s="382"/>
      <c r="BJ114" s="382"/>
      <c r="BK114" s="382"/>
      <c r="BL114" s="382"/>
      <c r="BM114" s="382"/>
      <c r="BN114" s="382"/>
      <c r="BO114" s="382"/>
      <c r="BP114" s="383"/>
      <c r="BQ114" s="446">
        <v>5582595</v>
      </c>
      <c r="BR114" s="447"/>
      <c r="BS114" s="447"/>
      <c r="BT114" s="447"/>
      <c r="BU114" s="447"/>
      <c r="BV114" s="447">
        <v>5496224</v>
      </c>
      <c r="BW114" s="447"/>
      <c r="BX114" s="447"/>
      <c r="BY114" s="447"/>
      <c r="BZ114" s="447"/>
      <c r="CA114" s="447">
        <v>5690673</v>
      </c>
      <c r="CB114" s="447"/>
      <c r="CC114" s="447"/>
      <c r="CD114" s="447"/>
      <c r="CE114" s="447"/>
      <c r="CF114" s="505">
        <v>38.1</v>
      </c>
      <c r="CG114" s="506"/>
      <c r="CH114" s="506"/>
      <c r="CI114" s="506"/>
      <c r="CJ114" s="506"/>
      <c r="CK114" s="557"/>
      <c r="CL114" s="451"/>
      <c r="CM114" s="445" t="s">
        <v>429</v>
      </c>
      <c r="CN114" s="382"/>
      <c r="CO114" s="382"/>
      <c r="CP114" s="382"/>
      <c r="CQ114" s="382"/>
      <c r="CR114" s="382"/>
      <c r="CS114" s="382"/>
      <c r="CT114" s="382"/>
      <c r="CU114" s="382"/>
      <c r="CV114" s="382"/>
      <c r="CW114" s="382"/>
      <c r="CX114" s="382"/>
      <c r="CY114" s="382"/>
      <c r="CZ114" s="382"/>
      <c r="DA114" s="382"/>
      <c r="DB114" s="382"/>
      <c r="DC114" s="382"/>
      <c r="DD114" s="382"/>
      <c r="DE114" s="382"/>
      <c r="DF114" s="383"/>
      <c r="DG114" s="409" t="s">
        <v>122</v>
      </c>
      <c r="DH114" s="410"/>
      <c r="DI114" s="410"/>
      <c r="DJ114" s="410"/>
      <c r="DK114" s="411"/>
      <c r="DL114" s="412" t="s">
        <v>122</v>
      </c>
      <c r="DM114" s="410"/>
      <c r="DN114" s="410"/>
      <c r="DO114" s="410"/>
      <c r="DP114" s="411"/>
      <c r="DQ114" s="412" t="s">
        <v>122</v>
      </c>
      <c r="DR114" s="410"/>
      <c r="DS114" s="410"/>
      <c r="DT114" s="410"/>
      <c r="DU114" s="411"/>
      <c r="DV114" s="454" t="s">
        <v>122</v>
      </c>
      <c r="DW114" s="455"/>
      <c r="DX114" s="455"/>
      <c r="DY114" s="455"/>
      <c r="DZ114" s="456"/>
    </row>
    <row r="115" spans="1:130" s="212" customFormat="1" ht="26.25" customHeight="1" x14ac:dyDescent="0.15">
      <c r="A115" s="544"/>
      <c r="B115" s="545"/>
      <c r="C115" s="382" t="s">
        <v>430</v>
      </c>
      <c r="D115" s="382"/>
      <c r="E115" s="382"/>
      <c r="F115" s="382"/>
      <c r="G115" s="382"/>
      <c r="H115" s="382"/>
      <c r="I115" s="382"/>
      <c r="J115" s="382"/>
      <c r="K115" s="382"/>
      <c r="L115" s="382"/>
      <c r="M115" s="382"/>
      <c r="N115" s="382"/>
      <c r="O115" s="382"/>
      <c r="P115" s="382"/>
      <c r="Q115" s="382"/>
      <c r="R115" s="382"/>
      <c r="S115" s="382"/>
      <c r="T115" s="382"/>
      <c r="U115" s="382"/>
      <c r="V115" s="382"/>
      <c r="W115" s="382"/>
      <c r="X115" s="382"/>
      <c r="Y115" s="382"/>
      <c r="Z115" s="383"/>
      <c r="AA115" s="548">
        <v>116</v>
      </c>
      <c r="AB115" s="549"/>
      <c r="AC115" s="549"/>
      <c r="AD115" s="549"/>
      <c r="AE115" s="550"/>
      <c r="AF115" s="551">
        <v>89</v>
      </c>
      <c r="AG115" s="549"/>
      <c r="AH115" s="549"/>
      <c r="AI115" s="549"/>
      <c r="AJ115" s="550"/>
      <c r="AK115" s="551">
        <v>62</v>
      </c>
      <c r="AL115" s="549"/>
      <c r="AM115" s="549"/>
      <c r="AN115" s="549"/>
      <c r="AO115" s="550"/>
      <c r="AP115" s="552">
        <v>0</v>
      </c>
      <c r="AQ115" s="553"/>
      <c r="AR115" s="553"/>
      <c r="AS115" s="553"/>
      <c r="AT115" s="554"/>
      <c r="AU115" s="562"/>
      <c r="AV115" s="563"/>
      <c r="AW115" s="563"/>
      <c r="AX115" s="563"/>
      <c r="AY115" s="563"/>
      <c r="AZ115" s="445" t="s">
        <v>431</v>
      </c>
      <c r="BA115" s="382"/>
      <c r="BB115" s="382"/>
      <c r="BC115" s="382"/>
      <c r="BD115" s="382"/>
      <c r="BE115" s="382"/>
      <c r="BF115" s="382"/>
      <c r="BG115" s="382"/>
      <c r="BH115" s="382"/>
      <c r="BI115" s="382"/>
      <c r="BJ115" s="382"/>
      <c r="BK115" s="382"/>
      <c r="BL115" s="382"/>
      <c r="BM115" s="382"/>
      <c r="BN115" s="382"/>
      <c r="BO115" s="382"/>
      <c r="BP115" s="383"/>
      <c r="BQ115" s="446" t="s">
        <v>122</v>
      </c>
      <c r="BR115" s="447"/>
      <c r="BS115" s="447"/>
      <c r="BT115" s="447"/>
      <c r="BU115" s="447"/>
      <c r="BV115" s="447" t="s">
        <v>122</v>
      </c>
      <c r="BW115" s="447"/>
      <c r="BX115" s="447"/>
      <c r="BY115" s="447"/>
      <c r="BZ115" s="447"/>
      <c r="CA115" s="447" t="s">
        <v>122</v>
      </c>
      <c r="CB115" s="447"/>
      <c r="CC115" s="447"/>
      <c r="CD115" s="447"/>
      <c r="CE115" s="447"/>
      <c r="CF115" s="505" t="s">
        <v>122</v>
      </c>
      <c r="CG115" s="506"/>
      <c r="CH115" s="506"/>
      <c r="CI115" s="506"/>
      <c r="CJ115" s="506"/>
      <c r="CK115" s="557"/>
      <c r="CL115" s="451"/>
      <c r="CM115" s="445" t="s">
        <v>432</v>
      </c>
      <c r="CN115" s="382"/>
      <c r="CO115" s="382"/>
      <c r="CP115" s="382"/>
      <c r="CQ115" s="382"/>
      <c r="CR115" s="382"/>
      <c r="CS115" s="382"/>
      <c r="CT115" s="382"/>
      <c r="CU115" s="382"/>
      <c r="CV115" s="382"/>
      <c r="CW115" s="382"/>
      <c r="CX115" s="382"/>
      <c r="CY115" s="382"/>
      <c r="CZ115" s="382"/>
      <c r="DA115" s="382"/>
      <c r="DB115" s="382"/>
      <c r="DC115" s="382"/>
      <c r="DD115" s="382"/>
      <c r="DE115" s="382"/>
      <c r="DF115" s="383"/>
      <c r="DG115" s="409" t="s">
        <v>122</v>
      </c>
      <c r="DH115" s="410"/>
      <c r="DI115" s="410"/>
      <c r="DJ115" s="410"/>
      <c r="DK115" s="411"/>
      <c r="DL115" s="412" t="s">
        <v>122</v>
      </c>
      <c r="DM115" s="410"/>
      <c r="DN115" s="410"/>
      <c r="DO115" s="410"/>
      <c r="DP115" s="411"/>
      <c r="DQ115" s="412" t="s">
        <v>122</v>
      </c>
      <c r="DR115" s="410"/>
      <c r="DS115" s="410"/>
      <c r="DT115" s="410"/>
      <c r="DU115" s="411"/>
      <c r="DV115" s="454" t="s">
        <v>122</v>
      </c>
      <c r="DW115" s="455"/>
      <c r="DX115" s="455"/>
      <c r="DY115" s="455"/>
      <c r="DZ115" s="456"/>
    </row>
    <row r="116" spans="1:130" s="212" customFormat="1" ht="26.25" customHeight="1" x14ac:dyDescent="0.15">
      <c r="A116" s="546"/>
      <c r="B116" s="547"/>
      <c r="C116" s="469" t="s">
        <v>433</v>
      </c>
      <c r="D116" s="469"/>
      <c r="E116" s="469"/>
      <c r="F116" s="469"/>
      <c r="G116" s="469"/>
      <c r="H116" s="469"/>
      <c r="I116" s="469"/>
      <c r="J116" s="469"/>
      <c r="K116" s="469"/>
      <c r="L116" s="469"/>
      <c r="M116" s="469"/>
      <c r="N116" s="469"/>
      <c r="O116" s="469"/>
      <c r="P116" s="469"/>
      <c r="Q116" s="469"/>
      <c r="R116" s="469"/>
      <c r="S116" s="469"/>
      <c r="T116" s="469"/>
      <c r="U116" s="469"/>
      <c r="V116" s="469"/>
      <c r="W116" s="469"/>
      <c r="X116" s="469"/>
      <c r="Y116" s="469"/>
      <c r="Z116" s="470"/>
      <c r="AA116" s="409" t="s">
        <v>122</v>
      </c>
      <c r="AB116" s="410"/>
      <c r="AC116" s="410"/>
      <c r="AD116" s="410"/>
      <c r="AE116" s="411"/>
      <c r="AF116" s="412" t="s">
        <v>122</v>
      </c>
      <c r="AG116" s="410"/>
      <c r="AH116" s="410"/>
      <c r="AI116" s="410"/>
      <c r="AJ116" s="411"/>
      <c r="AK116" s="412" t="s">
        <v>122</v>
      </c>
      <c r="AL116" s="410"/>
      <c r="AM116" s="410"/>
      <c r="AN116" s="410"/>
      <c r="AO116" s="411"/>
      <c r="AP116" s="454" t="s">
        <v>122</v>
      </c>
      <c r="AQ116" s="455"/>
      <c r="AR116" s="455"/>
      <c r="AS116" s="455"/>
      <c r="AT116" s="456"/>
      <c r="AU116" s="562"/>
      <c r="AV116" s="563"/>
      <c r="AW116" s="563"/>
      <c r="AX116" s="563"/>
      <c r="AY116" s="563"/>
      <c r="AZ116" s="539" t="s">
        <v>434</v>
      </c>
      <c r="BA116" s="540"/>
      <c r="BB116" s="540"/>
      <c r="BC116" s="540"/>
      <c r="BD116" s="540"/>
      <c r="BE116" s="540"/>
      <c r="BF116" s="540"/>
      <c r="BG116" s="540"/>
      <c r="BH116" s="540"/>
      <c r="BI116" s="540"/>
      <c r="BJ116" s="540"/>
      <c r="BK116" s="540"/>
      <c r="BL116" s="540"/>
      <c r="BM116" s="540"/>
      <c r="BN116" s="540"/>
      <c r="BO116" s="540"/>
      <c r="BP116" s="541"/>
      <c r="BQ116" s="446" t="s">
        <v>122</v>
      </c>
      <c r="BR116" s="447"/>
      <c r="BS116" s="447"/>
      <c r="BT116" s="447"/>
      <c r="BU116" s="447"/>
      <c r="BV116" s="447" t="s">
        <v>122</v>
      </c>
      <c r="BW116" s="447"/>
      <c r="BX116" s="447"/>
      <c r="BY116" s="447"/>
      <c r="BZ116" s="447"/>
      <c r="CA116" s="447" t="s">
        <v>122</v>
      </c>
      <c r="CB116" s="447"/>
      <c r="CC116" s="447"/>
      <c r="CD116" s="447"/>
      <c r="CE116" s="447"/>
      <c r="CF116" s="505" t="s">
        <v>122</v>
      </c>
      <c r="CG116" s="506"/>
      <c r="CH116" s="506"/>
      <c r="CI116" s="506"/>
      <c r="CJ116" s="506"/>
      <c r="CK116" s="557"/>
      <c r="CL116" s="451"/>
      <c r="CM116" s="445" t="s">
        <v>435</v>
      </c>
      <c r="CN116" s="382"/>
      <c r="CO116" s="382"/>
      <c r="CP116" s="382"/>
      <c r="CQ116" s="382"/>
      <c r="CR116" s="382"/>
      <c r="CS116" s="382"/>
      <c r="CT116" s="382"/>
      <c r="CU116" s="382"/>
      <c r="CV116" s="382"/>
      <c r="CW116" s="382"/>
      <c r="CX116" s="382"/>
      <c r="CY116" s="382"/>
      <c r="CZ116" s="382"/>
      <c r="DA116" s="382"/>
      <c r="DB116" s="382"/>
      <c r="DC116" s="382"/>
      <c r="DD116" s="382"/>
      <c r="DE116" s="382"/>
      <c r="DF116" s="383"/>
      <c r="DG116" s="409" t="s">
        <v>122</v>
      </c>
      <c r="DH116" s="410"/>
      <c r="DI116" s="410"/>
      <c r="DJ116" s="410"/>
      <c r="DK116" s="411"/>
      <c r="DL116" s="412" t="s">
        <v>122</v>
      </c>
      <c r="DM116" s="410"/>
      <c r="DN116" s="410"/>
      <c r="DO116" s="410"/>
      <c r="DP116" s="411"/>
      <c r="DQ116" s="412" t="s">
        <v>122</v>
      </c>
      <c r="DR116" s="410"/>
      <c r="DS116" s="410"/>
      <c r="DT116" s="410"/>
      <c r="DU116" s="411"/>
      <c r="DV116" s="454" t="s">
        <v>122</v>
      </c>
      <c r="DW116" s="455"/>
      <c r="DX116" s="455"/>
      <c r="DY116" s="455"/>
      <c r="DZ116" s="456"/>
    </row>
    <row r="117" spans="1:130" s="212" customFormat="1" ht="26.25" customHeight="1" x14ac:dyDescent="0.15">
      <c r="A117" s="525" t="s">
        <v>177</v>
      </c>
      <c r="B117" s="526"/>
      <c r="C117" s="526"/>
      <c r="D117" s="526"/>
      <c r="E117" s="526"/>
      <c r="F117" s="526"/>
      <c r="G117" s="526"/>
      <c r="H117" s="526"/>
      <c r="I117" s="526"/>
      <c r="J117" s="526"/>
      <c r="K117" s="526"/>
      <c r="L117" s="526"/>
      <c r="M117" s="526"/>
      <c r="N117" s="526"/>
      <c r="O117" s="526"/>
      <c r="P117" s="526"/>
      <c r="Q117" s="526"/>
      <c r="R117" s="526"/>
      <c r="S117" s="526"/>
      <c r="T117" s="526"/>
      <c r="U117" s="526"/>
      <c r="V117" s="526"/>
      <c r="W117" s="526"/>
      <c r="X117" s="526"/>
      <c r="Y117" s="507" t="s">
        <v>436</v>
      </c>
      <c r="Z117" s="527"/>
      <c r="AA117" s="532">
        <v>3453163</v>
      </c>
      <c r="AB117" s="533"/>
      <c r="AC117" s="533"/>
      <c r="AD117" s="533"/>
      <c r="AE117" s="534"/>
      <c r="AF117" s="535">
        <v>3545611</v>
      </c>
      <c r="AG117" s="533"/>
      <c r="AH117" s="533"/>
      <c r="AI117" s="533"/>
      <c r="AJ117" s="534"/>
      <c r="AK117" s="535">
        <v>3579675</v>
      </c>
      <c r="AL117" s="533"/>
      <c r="AM117" s="533"/>
      <c r="AN117" s="533"/>
      <c r="AO117" s="534"/>
      <c r="AP117" s="536"/>
      <c r="AQ117" s="537"/>
      <c r="AR117" s="537"/>
      <c r="AS117" s="537"/>
      <c r="AT117" s="538"/>
      <c r="AU117" s="562"/>
      <c r="AV117" s="563"/>
      <c r="AW117" s="563"/>
      <c r="AX117" s="563"/>
      <c r="AY117" s="563"/>
      <c r="AZ117" s="493" t="s">
        <v>437</v>
      </c>
      <c r="BA117" s="494"/>
      <c r="BB117" s="494"/>
      <c r="BC117" s="494"/>
      <c r="BD117" s="494"/>
      <c r="BE117" s="494"/>
      <c r="BF117" s="494"/>
      <c r="BG117" s="494"/>
      <c r="BH117" s="494"/>
      <c r="BI117" s="494"/>
      <c r="BJ117" s="494"/>
      <c r="BK117" s="494"/>
      <c r="BL117" s="494"/>
      <c r="BM117" s="494"/>
      <c r="BN117" s="494"/>
      <c r="BO117" s="494"/>
      <c r="BP117" s="495"/>
      <c r="BQ117" s="446" t="s">
        <v>122</v>
      </c>
      <c r="BR117" s="447"/>
      <c r="BS117" s="447"/>
      <c r="BT117" s="447"/>
      <c r="BU117" s="447"/>
      <c r="BV117" s="447" t="s">
        <v>122</v>
      </c>
      <c r="BW117" s="447"/>
      <c r="BX117" s="447"/>
      <c r="BY117" s="447"/>
      <c r="BZ117" s="447"/>
      <c r="CA117" s="447" t="s">
        <v>122</v>
      </c>
      <c r="CB117" s="447"/>
      <c r="CC117" s="447"/>
      <c r="CD117" s="447"/>
      <c r="CE117" s="447"/>
      <c r="CF117" s="505" t="s">
        <v>122</v>
      </c>
      <c r="CG117" s="506"/>
      <c r="CH117" s="506"/>
      <c r="CI117" s="506"/>
      <c r="CJ117" s="506"/>
      <c r="CK117" s="557"/>
      <c r="CL117" s="451"/>
      <c r="CM117" s="445" t="s">
        <v>438</v>
      </c>
      <c r="CN117" s="382"/>
      <c r="CO117" s="382"/>
      <c r="CP117" s="382"/>
      <c r="CQ117" s="382"/>
      <c r="CR117" s="382"/>
      <c r="CS117" s="382"/>
      <c r="CT117" s="382"/>
      <c r="CU117" s="382"/>
      <c r="CV117" s="382"/>
      <c r="CW117" s="382"/>
      <c r="CX117" s="382"/>
      <c r="CY117" s="382"/>
      <c r="CZ117" s="382"/>
      <c r="DA117" s="382"/>
      <c r="DB117" s="382"/>
      <c r="DC117" s="382"/>
      <c r="DD117" s="382"/>
      <c r="DE117" s="382"/>
      <c r="DF117" s="383"/>
      <c r="DG117" s="409" t="s">
        <v>122</v>
      </c>
      <c r="DH117" s="410"/>
      <c r="DI117" s="410"/>
      <c r="DJ117" s="410"/>
      <c r="DK117" s="411"/>
      <c r="DL117" s="412" t="s">
        <v>122</v>
      </c>
      <c r="DM117" s="410"/>
      <c r="DN117" s="410"/>
      <c r="DO117" s="410"/>
      <c r="DP117" s="411"/>
      <c r="DQ117" s="412" t="s">
        <v>122</v>
      </c>
      <c r="DR117" s="410"/>
      <c r="DS117" s="410"/>
      <c r="DT117" s="410"/>
      <c r="DU117" s="411"/>
      <c r="DV117" s="454" t="s">
        <v>122</v>
      </c>
      <c r="DW117" s="455"/>
      <c r="DX117" s="455"/>
      <c r="DY117" s="455"/>
      <c r="DZ117" s="456"/>
    </row>
    <row r="118" spans="1:130" s="212" customFormat="1" ht="26.25" customHeight="1" x14ac:dyDescent="0.15">
      <c r="A118" s="525" t="s">
        <v>412</v>
      </c>
      <c r="B118" s="526"/>
      <c r="C118" s="526"/>
      <c r="D118" s="526"/>
      <c r="E118" s="526"/>
      <c r="F118" s="526"/>
      <c r="G118" s="526"/>
      <c r="H118" s="526"/>
      <c r="I118" s="526"/>
      <c r="J118" s="526"/>
      <c r="K118" s="526"/>
      <c r="L118" s="526"/>
      <c r="M118" s="526"/>
      <c r="N118" s="526"/>
      <c r="O118" s="526"/>
      <c r="P118" s="526"/>
      <c r="Q118" s="526"/>
      <c r="R118" s="526"/>
      <c r="S118" s="526"/>
      <c r="T118" s="526"/>
      <c r="U118" s="526"/>
      <c r="V118" s="526"/>
      <c r="W118" s="526"/>
      <c r="X118" s="526"/>
      <c r="Y118" s="526"/>
      <c r="Z118" s="527"/>
      <c r="AA118" s="528" t="s">
        <v>409</v>
      </c>
      <c r="AB118" s="526"/>
      <c r="AC118" s="526"/>
      <c r="AD118" s="526"/>
      <c r="AE118" s="527"/>
      <c r="AF118" s="528" t="s">
        <v>410</v>
      </c>
      <c r="AG118" s="526"/>
      <c r="AH118" s="526"/>
      <c r="AI118" s="526"/>
      <c r="AJ118" s="527"/>
      <c r="AK118" s="528" t="s">
        <v>294</v>
      </c>
      <c r="AL118" s="526"/>
      <c r="AM118" s="526"/>
      <c r="AN118" s="526"/>
      <c r="AO118" s="527"/>
      <c r="AP118" s="529" t="s">
        <v>411</v>
      </c>
      <c r="AQ118" s="530"/>
      <c r="AR118" s="530"/>
      <c r="AS118" s="530"/>
      <c r="AT118" s="531"/>
      <c r="AU118" s="562"/>
      <c r="AV118" s="563"/>
      <c r="AW118" s="563"/>
      <c r="AX118" s="563"/>
      <c r="AY118" s="563"/>
      <c r="AZ118" s="468" t="s">
        <v>439</v>
      </c>
      <c r="BA118" s="469"/>
      <c r="BB118" s="469"/>
      <c r="BC118" s="469"/>
      <c r="BD118" s="469"/>
      <c r="BE118" s="469"/>
      <c r="BF118" s="469"/>
      <c r="BG118" s="469"/>
      <c r="BH118" s="469"/>
      <c r="BI118" s="469"/>
      <c r="BJ118" s="469"/>
      <c r="BK118" s="469"/>
      <c r="BL118" s="469"/>
      <c r="BM118" s="469"/>
      <c r="BN118" s="469"/>
      <c r="BO118" s="469"/>
      <c r="BP118" s="470"/>
      <c r="BQ118" s="509" t="s">
        <v>122</v>
      </c>
      <c r="BR118" s="475"/>
      <c r="BS118" s="475"/>
      <c r="BT118" s="475"/>
      <c r="BU118" s="475"/>
      <c r="BV118" s="475" t="s">
        <v>122</v>
      </c>
      <c r="BW118" s="475"/>
      <c r="BX118" s="475"/>
      <c r="BY118" s="475"/>
      <c r="BZ118" s="475"/>
      <c r="CA118" s="475" t="s">
        <v>122</v>
      </c>
      <c r="CB118" s="475"/>
      <c r="CC118" s="475"/>
      <c r="CD118" s="475"/>
      <c r="CE118" s="475"/>
      <c r="CF118" s="505" t="s">
        <v>122</v>
      </c>
      <c r="CG118" s="506"/>
      <c r="CH118" s="506"/>
      <c r="CI118" s="506"/>
      <c r="CJ118" s="506"/>
      <c r="CK118" s="557"/>
      <c r="CL118" s="451"/>
      <c r="CM118" s="445" t="s">
        <v>440</v>
      </c>
      <c r="CN118" s="382"/>
      <c r="CO118" s="382"/>
      <c r="CP118" s="382"/>
      <c r="CQ118" s="382"/>
      <c r="CR118" s="382"/>
      <c r="CS118" s="382"/>
      <c r="CT118" s="382"/>
      <c r="CU118" s="382"/>
      <c r="CV118" s="382"/>
      <c r="CW118" s="382"/>
      <c r="CX118" s="382"/>
      <c r="CY118" s="382"/>
      <c r="CZ118" s="382"/>
      <c r="DA118" s="382"/>
      <c r="DB118" s="382"/>
      <c r="DC118" s="382"/>
      <c r="DD118" s="382"/>
      <c r="DE118" s="382"/>
      <c r="DF118" s="383"/>
      <c r="DG118" s="409" t="s">
        <v>122</v>
      </c>
      <c r="DH118" s="410"/>
      <c r="DI118" s="410"/>
      <c r="DJ118" s="410"/>
      <c r="DK118" s="411"/>
      <c r="DL118" s="412" t="s">
        <v>122</v>
      </c>
      <c r="DM118" s="410"/>
      <c r="DN118" s="410"/>
      <c r="DO118" s="410"/>
      <c r="DP118" s="411"/>
      <c r="DQ118" s="412" t="s">
        <v>122</v>
      </c>
      <c r="DR118" s="410"/>
      <c r="DS118" s="410"/>
      <c r="DT118" s="410"/>
      <c r="DU118" s="411"/>
      <c r="DV118" s="454" t="s">
        <v>122</v>
      </c>
      <c r="DW118" s="455"/>
      <c r="DX118" s="455"/>
      <c r="DY118" s="455"/>
      <c r="DZ118" s="456"/>
    </row>
    <row r="119" spans="1:130" s="212" customFormat="1" ht="26.25" customHeight="1" x14ac:dyDescent="0.15">
      <c r="A119" s="448" t="s">
        <v>415</v>
      </c>
      <c r="B119" s="449"/>
      <c r="C119" s="490" t="s">
        <v>416</v>
      </c>
      <c r="D119" s="438"/>
      <c r="E119" s="438"/>
      <c r="F119" s="438"/>
      <c r="G119" s="438"/>
      <c r="H119" s="438"/>
      <c r="I119" s="438"/>
      <c r="J119" s="438"/>
      <c r="K119" s="438"/>
      <c r="L119" s="438"/>
      <c r="M119" s="438"/>
      <c r="N119" s="438"/>
      <c r="O119" s="438"/>
      <c r="P119" s="438"/>
      <c r="Q119" s="438"/>
      <c r="R119" s="438"/>
      <c r="S119" s="438"/>
      <c r="T119" s="438"/>
      <c r="U119" s="438"/>
      <c r="V119" s="438"/>
      <c r="W119" s="438"/>
      <c r="X119" s="438"/>
      <c r="Y119" s="438"/>
      <c r="Z119" s="439"/>
      <c r="AA119" s="518" t="s">
        <v>122</v>
      </c>
      <c r="AB119" s="519"/>
      <c r="AC119" s="519"/>
      <c r="AD119" s="519"/>
      <c r="AE119" s="520"/>
      <c r="AF119" s="521" t="s">
        <v>122</v>
      </c>
      <c r="AG119" s="519"/>
      <c r="AH119" s="519"/>
      <c r="AI119" s="519"/>
      <c r="AJ119" s="520"/>
      <c r="AK119" s="521" t="s">
        <v>122</v>
      </c>
      <c r="AL119" s="519"/>
      <c r="AM119" s="519"/>
      <c r="AN119" s="519"/>
      <c r="AO119" s="520"/>
      <c r="AP119" s="522" t="s">
        <v>122</v>
      </c>
      <c r="AQ119" s="523"/>
      <c r="AR119" s="523"/>
      <c r="AS119" s="523"/>
      <c r="AT119" s="524"/>
      <c r="AU119" s="564"/>
      <c r="AV119" s="565"/>
      <c r="AW119" s="565"/>
      <c r="AX119" s="565"/>
      <c r="AY119" s="565"/>
      <c r="AZ119" s="235" t="s">
        <v>177</v>
      </c>
      <c r="BA119" s="235"/>
      <c r="BB119" s="235"/>
      <c r="BC119" s="235"/>
      <c r="BD119" s="235"/>
      <c r="BE119" s="235"/>
      <c r="BF119" s="235"/>
      <c r="BG119" s="235"/>
      <c r="BH119" s="235"/>
      <c r="BI119" s="235"/>
      <c r="BJ119" s="235"/>
      <c r="BK119" s="235"/>
      <c r="BL119" s="235"/>
      <c r="BM119" s="235"/>
      <c r="BN119" s="235"/>
      <c r="BO119" s="507" t="s">
        <v>441</v>
      </c>
      <c r="BP119" s="508"/>
      <c r="BQ119" s="509">
        <v>38290729</v>
      </c>
      <c r="BR119" s="475"/>
      <c r="BS119" s="475"/>
      <c r="BT119" s="475"/>
      <c r="BU119" s="475"/>
      <c r="BV119" s="475">
        <v>37441328</v>
      </c>
      <c r="BW119" s="475"/>
      <c r="BX119" s="475"/>
      <c r="BY119" s="475"/>
      <c r="BZ119" s="475"/>
      <c r="CA119" s="475">
        <v>37837955</v>
      </c>
      <c r="CB119" s="475"/>
      <c r="CC119" s="475"/>
      <c r="CD119" s="475"/>
      <c r="CE119" s="475"/>
      <c r="CF119" s="378"/>
      <c r="CG119" s="379"/>
      <c r="CH119" s="379"/>
      <c r="CI119" s="379"/>
      <c r="CJ119" s="464"/>
      <c r="CK119" s="558"/>
      <c r="CL119" s="453"/>
      <c r="CM119" s="468" t="s">
        <v>442</v>
      </c>
      <c r="CN119" s="469"/>
      <c r="CO119" s="469"/>
      <c r="CP119" s="469"/>
      <c r="CQ119" s="469"/>
      <c r="CR119" s="469"/>
      <c r="CS119" s="469"/>
      <c r="CT119" s="469"/>
      <c r="CU119" s="469"/>
      <c r="CV119" s="469"/>
      <c r="CW119" s="469"/>
      <c r="CX119" s="469"/>
      <c r="CY119" s="469"/>
      <c r="CZ119" s="469"/>
      <c r="DA119" s="469"/>
      <c r="DB119" s="469"/>
      <c r="DC119" s="469"/>
      <c r="DD119" s="469"/>
      <c r="DE119" s="469"/>
      <c r="DF119" s="470"/>
      <c r="DG119" s="393" t="s">
        <v>122</v>
      </c>
      <c r="DH119" s="394"/>
      <c r="DI119" s="394"/>
      <c r="DJ119" s="394"/>
      <c r="DK119" s="395"/>
      <c r="DL119" s="396" t="s">
        <v>122</v>
      </c>
      <c r="DM119" s="394"/>
      <c r="DN119" s="394"/>
      <c r="DO119" s="394"/>
      <c r="DP119" s="395"/>
      <c r="DQ119" s="396" t="s">
        <v>122</v>
      </c>
      <c r="DR119" s="394"/>
      <c r="DS119" s="394"/>
      <c r="DT119" s="394"/>
      <c r="DU119" s="395"/>
      <c r="DV119" s="478" t="s">
        <v>122</v>
      </c>
      <c r="DW119" s="479"/>
      <c r="DX119" s="479"/>
      <c r="DY119" s="479"/>
      <c r="DZ119" s="480"/>
    </row>
    <row r="120" spans="1:130" s="212" customFormat="1" ht="26.25" customHeight="1" x14ac:dyDescent="0.15">
      <c r="A120" s="450"/>
      <c r="B120" s="451"/>
      <c r="C120" s="445" t="s">
        <v>419</v>
      </c>
      <c r="D120" s="382"/>
      <c r="E120" s="382"/>
      <c r="F120" s="382"/>
      <c r="G120" s="382"/>
      <c r="H120" s="382"/>
      <c r="I120" s="382"/>
      <c r="J120" s="382"/>
      <c r="K120" s="382"/>
      <c r="L120" s="382"/>
      <c r="M120" s="382"/>
      <c r="N120" s="382"/>
      <c r="O120" s="382"/>
      <c r="P120" s="382"/>
      <c r="Q120" s="382"/>
      <c r="R120" s="382"/>
      <c r="S120" s="382"/>
      <c r="T120" s="382"/>
      <c r="U120" s="382"/>
      <c r="V120" s="382"/>
      <c r="W120" s="382"/>
      <c r="X120" s="382"/>
      <c r="Y120" s="382"/>
      <c r="Z120" s="383"/>
      <c r="AA120" s="409" t="s">
        <v>122</v>
      </c>
      <c r="AB120" s="410"/>
      <c r="AC120" s="410"/>
      <c r="AD120" s="410"/>
      <c r="AE120" s="411"/>
      <c r="AF120" s="412" t="s">
        <v>122</v>
      </c>
      <c r="AG120" s="410"/>
      <c r="AH120" s="410"/>
      <c r="AI120" s="410"/>
      <c r="AJ120" s="411"/>
      <c r="AK120" s="412" t="s">
        <v>122</v>
      </c>
      <c r="AL120" s="410"/>
      <c r="AM120" s="410"/>
      <c r="AN120" s="410"/>
      <c r="AO120" s="411"/>
      <c r="AP120" s="454" t="s">
        <v>122</v>
      </c>
      <c r="AQ120" s="455"/>
      <c r="AR120" s="455"/>
      <c r="AS120" s="455"/>
      <c r="AT120" s="456"/>
      <c r="AU120" s="510" t="s">
        <v>443</v>
      </c>
      <c r="AV120" s="511"/>
      <c r="AW120" s="511"/>
      <c r="AX120" s="511"/>
      <c r="AY120" s="512"/>
      <c r="AZ120" s="490" t="s">
        <v>444</v>
      </c>
      <c r="BA120" s="438"/>
      <c r="BB120" s="438"/>
      <c r="BC120" s="438"/>
      <c r="BD120" s="438"/>
      <c r="BE120" s="438"/>
      <c r="BF120" s="438"/>
      <c r="BG120" s="438"/>
      <c r="BH120" s="438"/>
      <c r="BI120" s="438"/>
      <c r="BJ120" s="438"/>
      <c r="BK120" s="438"/>
      <c r="BL120" s="438"/>
      <c r="BM120" s="438"/>
      <c r="BN120" s="438"/>
      <c r="BO120" s="438"/>
      <c r="BP120" s="439"/>
      <c r="BQ120" s="491">
        <v>18287882</v>
      </c>
      <c r="BR120" s="472"/>
      <c r="BS120" s="472"/>
      <c r="BT120" s="472"/>
      <c r="BU120" s="472"/>
      <c r="BV120" s="472">
        <v>19288958</v>
      </c>
      <c r="BW120" s="472"/>
      <c r="BX120" s="472"/>
      <c r="BY120" s="472"/>
      <c r="BZ120" s="472"/>
      <c r="CA120" s="472">
        <v>18749914</v>
      </c>
      <c r="CB120" s="472"/>
      <c r="CC120" s="472"/>
      <c r="CD120" s="472"/>
      <c r="CE120" s="472"/>
      <c r="CF120" s="496">
        <v>125.6</v>
      </c>
      <c r="CG120" s="497"/>
      <c r="CH120" s="497"/>
      <c r="CI120" s="497"/>
      <c r="CJ120" s="497"/>
      <c r="CK120" s="498" t="s">
        <v>445</v>
      </c>
      <c r="CL120" s="482"/>
      <c r="CM120" s="482"/>
      <c r="CN120" s="482"/>
      <c r="CO120" s="483"/>
      <c r="CP120" s="502" t="s">
        <v>392</v>
      </c>
      <c r="CQ120" s="503"/>
      <c r="CR120" s="503"/>
      <c r="CS120" s="503"/>
      <c r="CT120" s="503"/>
      <c r="CU120" s="503"/>
      <c r="CV120" s="503"/>
      <c r="CW120" s="503"/>
      <c r="CX120" s="503"/>
      <c r="CY120" s="503"/>
      <c r="CZ120" s="503"/>
      <c r="DA120" s="503"/>
      <c r="DB120" s="503"/>
      <c r="DC120" s="503"/>
      <c r="DD120" s="503"/>
      <c r="DE120" s="503"/>
      <c r="DF120" s="504"/>
      <c r="DG120" s="491">
        <v>3587182</v>
      </c>
      <c r="DH120" s="472"/>
      <c r="DI120" s="472"/>
      <c r="DJ120" s="472"/>
      <c r="DK120" s="472"/>
      <c r="DL120" s="472">
        <v>4191734</v>
      </c>
      <c r="DM120" s="472"/>
      <c r="DN120" s="472"/>
      <c r="DO120" s="472"/>
      <c r="DP120" s="472"/>
      <c r="DQ120" s="472">
        <v>3995178</v>
      </c>
      <c r="DR120" s="472"/>
      <c r="DS120" s="472"/>
      <c r="DT120" s="472"/>
      <c r="DU120" s="472"/>
      <c r="DV120" s="473">
        <v>26.8</v>
      </c>
      <c r="DW120" s="473"/>
      <c r="DX120" s="473"/>
      <c r="DY120" s="473"/>
      <c r="DZ120" s="474"/>
    </row>
    <row r="121" spans="1:130" s="212" customFormat="1" ht="26.25" customHeight="1" x14ac:dyDescent="0.15">
      <c r="A121" s="450"/>
      <c r="B121" s="451"/>
      <c r="C121" s="493" t="s">
        <v>446</v>
      </c>
      <c r="D121" s="494"/>
      <c r="E121" s="494"/>
      <c r="F121" s="494"/>
      <c r="G121" s="494"/>
      <c r="H121" s="494"/>
      <c r="I121" s="494"/>
      <c r="J121" s="494"/>
      <c r="K121" s="494"/>
      <c r="L121" s="494"/>
      <c r="M121" s="494"/>
      <c r="N121" s="494"/>
      <c r="O121" s="494"/>
      <c r="P121" s="494"/>
      <c r="Q121" s="494"/>
      <c r="R121" s="494"/>
      <c r="S121" s="494"/>
      <c r="T121" s="494"/>
      <c r="U121" s="494"/>
      <c r="V121" s="494"/>
      <c r="W121" s="494"/>
      <c r="X121" s="494"/>
      <c r="Y121" s="494"/>
      <c r="Z121" s="495"/>
      <c r="AA121" s="409" t="s">
        <v>122</v>
      </c>
      <c r="AB121" s="410"/>
      <c r="AC121" s="410"/>
      <c r="AD121" s="410"/>
      <c r="AE121" s="411"/>
      <c r="AF121" s="412" t="s">
        <v>122</v>
      </c>
      <c r="AG121" s="410"/>
      <c r="AH121" s="410"/>
      <c r="AI121" s="410"/>
      <c r="AJ121" s="411"/>
      <c r="AK121" s="412" t="s">
        <v>122</v>
      </c>
      <c r="AL121" s="410"/>
      <c r="AM121" s="410"/>
      <c r="AN121" s="410"/>
      <c r="AO121" s="411"/>
      <c r="AP121" s="454" t="s">
        <v>122</v>
      </c>
      <c r="AQ121" s="455"/>
      <c r="AR121" s="455"/>
      <c r="AS121" s="455"/>
      <c r="AT121" s="456"/>
      <c r="AU121" s="513"/>
      <c r="AV121" s="514"/>
      <c r="AW121" s="514"/>
      <c r="AX121" s="514"/>
      <c r="AY121" s="515"/>
      <c r="AZ121" s="445" t="s">
        <v>447</v>
      </c>
      <c r="BA121" s="382"/>
      <c r="BB121" s="382"/>
      <c r="BC121" s="382"/>
      <c r="BD121" s="382"/>
      <c r="BE121" s="382"/>
      <c r="BF121" s="382"/>
      <c r="BG121" s="382"/>
      <c r="BH121" s="382"/>
      <c r="BI121" s="382"/>
      <c r="BJ121" s="382"/>
      <c r="BK121" s="382"/>
      <c r="BL121" s="382"/>
      <c r="BM121" s="382"/>
      <c r="BN121" s="382"/>
      <c r="BO121" s="382"/>
      <c r="BP121" s="383"/>
      <c r="BQ121" s="446">
        <v>2138476</v>
      </c>
      <c r="BR121" s="447"/>
      <c r="BS121" s="447"/>
      <c r="BT121" s="447"/>
      <c r="BU121" s="447"/>
      <c r="BV121" s="447">
        <v>1420560</v>
      </c>
      <c r="BW121" s="447"/>
      <c r="BX121" s="447"/>
      <c r="BY121" s="447"/>
      <c r="BZ121" s="447"/>
      <c r="CA121" s="447">
        <v>1235002</v>
      </c>
      <c r="CB121" s="447"/>
      <c r="CC121" s="447"/>
      <c r="CD121" s="447"/>
      <c r="CE121" s="447"/>
      <c r="CF121" s="505">
        <v>8.3000000000000007</v>
      </c>
      <c r="CG121" s="506"/>
      <c r="CH121" s="506"/>
      <c r="CI121" s="506"/>
      <c r="CJ121" s="506"/>
      <c r="CK121" s="499"/>
      <c r="CL121" s="485"/>
      <c r="CM121" s="485"/>
      <c r="CN121" s="485"/>
      <c r="CO121" s="486"/>
      <c r="CP121" s="465" t="s">
        <v>393</v>
      </c>
      <c r="CQ121" s="466"/>
      <c r="CR121" s="466"/>
      <c r="CS121" s="466"/>
      <c r="CT121" s="466"/>
      <c r="CU121" s="466"/>
      <c r="CV121" s="466"/>
      <c r="CW121" s="466"/>
      <c r="CX121" s="466"/>
      <c r="CY121" s="466"/>
      <c r="CZ121" s="466"/>
      <c r="DA121" s="466"/>
      <c r="DB121" s="466"/>
      <c r="DC121" s="466"/>
      <c r="DD121" s="466"/>
      <c r="DE121" s="466"/>
      <c r="DF121" s="467"/>
      <c r="DG121" s="446">
        <v>2582866</v>
      </c>
      <c r="DH121" s="447"/>
      <c r="DI121" s="447"/>
      <c r="DJ121" s="447"/>
      <c r="DK121" s="447"/>
      <c r="DL121" s="447">
        <v>2378982</v>
      </c>
      <c r="DM121" s="447"/>
      <c r="DN121" s="447"/>
      <c r="DO121" s="447"/>
      <c r="DP121" s="447"/>
      <c r="DQ121" s="447">
        <v>2192291</v>
      </c>
      <c r="DR121" s="447"/>
      <c r="DS121" s="447"/>
      <c r="DT121" s="447"/>
      <c r="DU121" s="447"/>
      <c r="DV121" s="424">
        <v>14.7</v>
      </c>
      <c r="DW121" s="424"/>
      <c r="DX121" s="424"/>
      <c r="DY121" s="424"/>
      <c r="DZ121" s="425"/>
    </row>
    <row r="122" spans="1:130" s="212" customFormat="1" ht="26.25" customHeight="1" x14ac:dyDescent="0.15">
      <c r="A122" s="450"/>
      <c r="B122" s="451"/>
      <c r="C122" s="445" t="s">
        <v>429</v>
      </c>
      <c r="D122" s="382"/>
      <c r="E122" s="382"/>
      <c r="F122" s="382"/>
      <c r="G122" s="382"/>
      <c r="H122" s="382"/>
      <c r="I122" s="382"/>
      <c r="J122" s="382"/>
      <c r="K122" s="382"/>
      <c r="L122" s="382"/>
      <c r="M122" s="382"/>
      <c r="N122" s="382"/>
      <c r="O122" s="382"/>
      <c r="P122" s="382"/>
      <c r="Q122" s="382"/>
      <c r="R122" s="382"/>
      <c r="S122" s="382"/>
      <c r="T122" s="382"/>
      <c r="U122" s="382"/>
      <c r="V122" s="382"/>
      <c r="W122" s="382"/>
      <c r="X122" s="382"/>
      <c r="Y122" s="382"/>
      <c r="Z122" s="383"/>
      <c r="AA122" s="409" t="s">
        <v>122</v>
      </c>
      <c r="AB122" s="410"/>
      <c r="AC122" s="410"/>
      <c r="AD122" s="410"/>
      <c r="AE122" s="411"/>
      <c r="AF122" s="412" t="s">
        <v>122</v>
      </c>
      <c r="AG122" s="410"/>
      <c r="AH122" s="410"/>
      <c r="AI122" s="410"/>
      <c r="AJ122" s="411"/>
      <c r="AK122" s="412" t="s">
        <v>122</v>
      </c>
      <c r="AL122" s="410"/>
      <c r="AM122" s="410"/>
      <c r="AN122" s="410"/>
      <c r="AO122" s="411"/>
      <c r="AP122" s="454" t="s">
        <v>122</v>
      </c>
      <c r="AQ122" s="455"/>
      <c r="AR122" s="455"/>
      <c r="AS122" s="455"/>
      <c r="AT122" s="456"/>
      <c r="AU122" s="513"/>
      <c r="AV122" s="514"/>
      <c r="AW122" s="514"/>
      <c r="AX122" s="514"/>
      <c r="AY122" s="515"/>
      <c r="AZ122" s="468" t="s">
        <v>448</v>
      </c>
      <c r="BA122" s="469"/>
      <c r="BB122" s="469"/>
      <c r="BC122" s="469"/>
      <c r="BD122" s="469"/>
      <c r="BE122" s="469"/>
      <c r="BF122" s="469"/>
      <c r="BG122" s="469"/>
      <c r="BH122" s="469"/>
      <c r="BI122" s="469"/>
      <c r="BJ122" s="469"/>
      <c r="BK122" s="469"/>
      <c r="BL122" s="469"/>
      <c r="BM122" s="469"/>
      <c r="BN122" s="469"/>
      <c r="BO122" s="469"/>
      <c r="BP122" s="470"/>
      <c r="BQ122" s="509">
        <v>26086876</v>
      </c>
      <c r="BR122" s="475"/>
      <c r="BS122" s="475"/>
      <c r="BT122" s="475"/>
      <c r="BU122" s="475"/>
      <c r="BV122" s="475">
        <v>24156738</v>
      </c>
      <c r="BW122" s="475"/>
      <c r="BX122" s="475"/>
      <c r="BY122" s="475"/>
      <c r="BZ122" s="475"/>
      <c r="CA122" s="475">
        <v>24085666</v>
      </c>
      <c r="CB122" s="475"/>
      <c r="CC122" s="475"/>
      <c r="CD122" s="475"/>
      <c r="CE122" s="475"/>
      <c r="CF122" s="476">
        <v>161.30000000000001</v>
      </c>
      <c r="CG122" s="477"/>
      <c r="CH122" s="477"/>
      <c r="CI122" s="477"/>
      <c r="CJ122" s="477"/>
      <c r="CK122" s="499"/>
      <c r="CL122" s="485"/>
      <c r="CM122" s="485"/>
      <c r="CN122" s="485"/>
      <c r="CO122" s="486"/>
      <c r="CP122" s="465" t="s">
        <v>390</v>
      </c>
      <c r="CQ122" s="466"/>
      <c r="CR122" s="466"/>
      <c r="CS122" s="466"/>
      <c r="CT122" s="466"/>
      <c r="CU122" s="466"/>
      <c r="CV122" s="466"/>
      <c r="CW122" s="466"/>
      <c r="CX122" s="466"/>
      <c r="CY122" s="466"/>
      <c r="CZ122" s="466"/>
      <c r="DA122" s="466"/>
      <c r="DB122" s="466"/>
      <c r="DC122" s="466"/>
      <c r="DD122" s="466"/>
      <c r="DE122" s="466"/>
      <c r="DF122" s="467"/>
      <c r="DG122" s="446">
        <v>1659266</v>
      </c>
      <c r="DH122" s="447"/>
      <c r="DI122" s="447"/>
      <c r="DJ122" s="447"/>
      <c r="DK122" s="447"/>
      <c r="DL122" s="447">
        <v>1492908</v>
      </c>
      <c r="DM122" s="447"/>
      <c r="DN122" s="447"/>
      <c r="DO122" s="447"/>
      <c r="DP122" s="447"/>
      <c r="DQ122" s="447">
        <v>875263</v>
      </c>
      <c r="DR122" s="447"/>
      <c r="DS122" s="447"/>
      <c r="DT122" s="447"/>
      <c r="DU122" s="447"/>
      <c r="DV122" s="424">
        <v>5.9</v>
      </c>
      <c r="DW122" s="424"/>
      <c r="DX122" s="424"/>
      <c r="DY122" s="424"/>
      <c r="DZ122" s="425"/>
    </row>
    <row r="123" spans="1:130" s="212" customFormat="1" ht="26.25" customHeight="1" x14ac:dyDescent="0.15">
      <c r="A123" s="450"/>
      <c r="B123" s="451"/>
      <c r="C123" s="445" t="s">
        <v>435</v>
      </c>
      <c r="D123" s="382"/>
      <c r="E123" s="382"/>
      <c r="F123" s="382"/>
      <c r="G123" s="382"/>
      <c r="H123" s="382"/>
      <c r="I123" s="382"/>
      <c r="J123" s="382"/>
      <c r="K123" s="382"/>
      <c r="L123" s="382"/>
      <c r="M123" s="382"/>
      <c r="N123" s="382"/>
      <c r="O123" s="382"/>
      <c r="P123" s="382"/>
      <c r="Q123" s="382"/>
      <c r="R123" s="382"/>
      <c r="S123" s="382"/>
      <c r="T123" s="382"/>
      <c r="U123" s="382"/>
      <c r="V123" s="382"/>
      <c r="W123" s="382"/>
      <c r="X123" s="382"/>
      <c r="Y123" s="382"/>
      <c r="Z123" s="383"/>
      <c r="AA123" s="409" t="s">
        <v>122</v>
      </c>
      <c r="AB123" s="410"/>
      <c r="AC123" s="410"/>
      <c r="AD123" s="410"/>
      <c r="AE123" s="411"/>
      <c r="AF123" s="412" t="s">
        <v>122</v>
      </c>
      <c r="AG123" s="410"/>
      <c r="AH123" s="410"/>
      <c r="AI123" s="410"/>
      <c r="AJ123" s="411"/>
      <c r="AK123" s="412" t="s">
        <v>122</v>
      </c>
      <c r="AL123" s="410"/>
      <c r="AM123" s="410"/>
      <c r="AN123" s="410"/>
      <c r="AO123" s="411"/>
      <c r="AP123" s="454" t="s">
        <v>122</v>
      </c>
      <c r="AQ123" s="455"/>
      <c r="AR123" s="455"/>
      <c r="AS123" s="455"/>
      <c r="AT123" s="456"/>
      <c r="AU123" s="516"/>
      <c r="AV123" s="517"/>
      <c r="AW123" s="517"/>
      <c r="AX123" s="517"/>
      <c r="AY123" s="517"/>
      <c r="AZ123" s="235" t="s">
        <v>177</v>
      </c>
      <c r="BA123" s="235"/>
      <c r="BB123" s="235"/>
      <c r="BC123" s="235"/>
      <c r="BD123" s="235"/>
      <c r="BE123" s="235"/>
      <c r="BF123" s="235"/>
      <c r="BG123" s="235"/>
      <c r="BH123" s="235"/>
      <c r="BI123" s="235"/>
      <c r="BJ123" s="235"/>
      <c r="BK123" s="235"/>
      <c r="BL123" s="235"/>
      <c r="BM123" s="235"/>
      <c r="BN123" s="235"/>
      <c r="BO123" s="507" t="s">
        <v>449</v>
      </c>
      <c r="BP123" s="508"/>
      <c r="BQ123" s="462">
        <v>46513234</v>
      </c>
      <c r="BR123" s="463"/>
      <c r="BS123" s="463"/>
      <c r="BT123" s="463"/>
      <c r="BU123" s="463"/>
      <c r="BV123" s="463">
        <v>44866256</v>
      </c>
      <c r="BW123" s="463"/>
      <c r="BX123" s="463"/>
      <c r="BY123" s="463"/>
      <c r="BZ123" s="463"/>
      <c r="CA123" s="463">
        <v>44070582</v>
      </c>
      <c r="CB123" s="463"/>
      <c r="CC123" s="463"/>
      <c r="CD123" s="463"/>
      <c r="CE123" s="463"/>
      <c r="CF123" s="378"/>
      <c r="CG123" s="379"/>
      <c r="CH123" s="379"/>
      <c r="CI123" s="379"/>
      <c r="CJ123" s="464"/>
      <c r="CK123" s="499"/>
      <c r="CL123" s="485"/>
      <c r="CM123" s="485"/>
      <c r="CN123" s="485"/>
      <c r="CO123" s="486"/>
      <c r="CP123" s="465" t="s">
        <v>394</v>
      </c>
      <c r="CQ123" s="466"/>
      <c r="CR123" s="466"/>
      <c r="CS123" s="466"/>
      <c r="CT123" s="466"/>
      <c r="CU123" s="466"/>
      <c r="CV123" s="466"/>
      <c r="CW123" s="466"/>
      <c r="CX123" s="466"/>
      <c r="CY123" s="466"/>
      <c r="CZ123" s="466"/>
      <c r="DA123" s="466"/>
      <c r="DB123" s="466"/>
      <c r="DC123" s="466"/>
      <c r="DD123" s="466"/>
      <c r="DE123" s="466"/>
      <c r="DF123" s="467"/>
      <c r="DG123" s="409">
        <v>68016</v>
      </c>
      <c r="DH123" s="410"/>
      <c r="DI123" s="410"/>
      <c r="DJ123" s="410"/>
      <c r="DK123" s="411"/>
      <c r="DL123" s="412">
        <v>61411</v>
      </c>
      <c r="DM123" s="410"/>
      <c r="DN123" s="410"/>
      <c r="DO123" s="410"/>
      <c r="DP123" s="411"/>
      <c r="DQ123" s="412">
        <v>55025</v>
      </c>
      <c r="DR123" s="410"/>
      <c r="DS123" s="410"/>
      <c r="DT123" s="410"/>
      <c r="DU123" s="411"/>
      <c r="DV123" s="454">
        <v>0.4</v>
      </c>
      <c r="DW123" s="455"/>
      <c r="DX123" s="455"/>
      <c r="DY123" s="455"/>
      <c r="DZ123" s="456"/>
    </row>
    <row r="124" spans="1:130" s="212" customFormat="1" ht="26.25" customHeight="1" thickBot="1" x14ac:dyDescent="0.2">
      <c r="A124" s="450"/>
      <c r="B124" s="451"/>
      <c r="C124" s="445" t="s">
        <v>438</v>
      </c>
      <c r="D124" s="382"/>
      <c r="E124" s="382"/>
      <c r="F124" s="382"/>
      <c r="G124" s="382"/>
      <c r="H124" s="382"/>
      <c r="I124" s="382"/>
      <c r="J124" s="382"/>
      <c r="K124" s="382"/>
      <c r="L124" s="382"/>
      <c r="M124" s="382"/>
      <c r="N124" s="382"/>
      <c r="O124" s="382"/>
      <c r="P124" s="382"/>
      <c r="Q124" s="382"/>
      <c r="R124" s="382"/>
      <c r="S124" s="382"/>
      <c r="T124" s="382"/>
      <c r="U124" s="382"/>
      <c r="V124" s="382"/>
      <c r="W124" s="382"/>
      <c r="X124" s="382"/>
      <c r="Y124" s="382"/>
      <c r="Z124" s="383"/>
      <c r="AA124" s="409" t="s">
        <v>122</v>
      </c>
      <c r="AB124" s="410"/>
      <c r="AC124" s="410"/>
      <c r="AD124" s="410"/>
      <c r="AE124" s="411"/>
      <c r="AF124" s="412" t="s">
        <v>122</v>
      </c>
      <c r="AG124" s="410"/>
      <c r="AH124" s="410"/>
      <c r="AI124" s="410"/>
      <c r="AJ124" s="411"/>
      <c r="AK124" s="412" t="s">
        <v>122</v>
      </c>
      <c r="AL124" s="410"/>
      <c r="AM124" s="410"/>
      <c r="AN124" s="410"/>
      <c r="AO124" s="411"/>
      <c r="AP124" s="454" t="s">
        <v>122</v>
      </c>
      <c r="AQ124" s="455"/>
      <c r="AR124" s="455"/>
      <c r="AS124" s="455"/>
      <c r="AT124" s="456"/>
      <c r="AU124" s="457" t="s">
        <v>450</v>
      </c>
      <c r="AV124" s="458"/>
      <c r="AW124" s="458"/>
      <c r="AX124" s="458"/>
      <c r="AY124" s="458"/>
      <c r="AZ124" s="458"/>
      <c r="BA124" s="458"/>
      <c r="BB124" s="458"/>
      <c r="BC124" s="458"/>
      <c r="BD124" s="458"/>
      <c r="BE124" s="458"/>
      <c r="BF124" s="458"/>
      <c r="BG124" s="458"/>
      <c r="BH124" s="458"/>
      <c r="BI124" s="458"/>
      <c r="BJ124" s="458"/>
      <c r="BK124" s="458"/>
      <c r="BL124" s="458"/>
      <c r="BM124" s="458"/>
      <c r="BN124" s="458"/>
      <c r="BO124" s="458"/>
      <c r="BP124" s="459"/>
      <c r="BQ124" s="460" t="s">
        <v>122</v>
      </c>
      <c r="BR124" s="461"/>
      <c r="BS124" s="461"/>
      <c r="BT124" s="461"/>
      <c r="BU124" s="461"/>
      <c r="BV124" s="461" t="s">
        <v>122</v>
      </c>
      <c r="BW124" s="461"/>
      <c r="BX124" s="461"/>
      <c r="BY124" s="461"/>
      <c r="BZ124" s="461"/>
      <c r="CA124" s="461" t="s">
        <v>122</v>
      </c>
      <c r="CB124" s="461"/>
      <c r="CC124" s="461"/>
      <c r="CD124" s="461"/>
      <c r="CE124" s="461"/>
      <c r="CF124" s="356"/>
      <c r="CG124" s="357"/>
      <c r="CH124" s="357"/>
      <c r="CI124" s="357"/>
      <c r="CJ124" s="492"/>
      <c r="CK124" s="500"/>
      <c r="CL124" s="500"/>
      <c r="CM124" s="500"/>
      <c r="CN124" s="500"/>
      <c r="CO124" s="501"/>
      <c r="CP124" s="465" t="s">
        <v>451</v>
      </c>
      <c r="CQ124" s="466"/>
      <c r="CR124" s="466"/>
      <c r="CS124" s="466"/>
      <c r="CT124" s="466"/>
      <c r="CU124" s="466"/>
      <c r="CV124" s="466"/>
      <c r="CW124" s="466"/>
      <c r="CX124" s="466"/>
      <c r="CY124" s="466"/>
      <c r="CZ124" s="466"/>
      <c r="DA124" s="466"/>
      <c r="DB124" s="466"/>
      <c r="DC124" s="466"/>
      <c r="DD124" s="466"/>
      <c r="DE124" s="466"/>
      <c r="DF124" s="467"/>
      <c r="DG124" s="393" t="s">
        <v>122</v>
      </c>
      <c r="DH124" s="394"/>
      <c r="DI124" s="394"/>
      <c r="DJ124" s="394"/>
      <c r="DK124" s="395"/>
      <c r="DL124" s="396" t="s">
        <v>122</v>
      </c>
      <c r="DM124" s="394"/>
      <c r="DN124" s="394"/>
      <c r="DO124" s="394"/>
      <c r="DP124" s="395"/>
      <c r="DQ124" s="396" t="s">
        <v>122</v>
      </c>
      <c r="DR124" s="394"/>
      <c r="DS124" s="394"/>
      <c r="DT124" s="394"/>
      <c r="DU124" s="395"/>
      <c r="DV124" s="478" t="s">
        <v>122</v>
      </c>
      <c r="DW124" s="479"/>
      <c r="DX124" s="479"/>
      <c r="DY124" s="479"/>
      <c r="DZ124" s="480"/>
    </row>
    <row r="125" spans="1:130" s="212" customFormat="1" ht="26.25" customHeight="1" x14ac:dyDescent="0.15">
      <c r="A125" s="450"/>
      <c r="B125" s="451"/>
      <c r="C125" s="445" t="s">
        <v>440</v>
      </c>
      <c r="D125" s="382"/>
      <c r="E125" s="382"/>
      <c r="F125" s="382"/>
      <c r="G125" s="382"/>
      <c r="H125" s="382"/>
      <c r="I125" s="382"/>
      <c r="J125" s="382"/>
      <c r="K125" s="382"/>
      <c r="L125" s="382"/>
      <c r="M125" s="382"/>
      <c r="N125" s="382"/>
      <c r="O125" s="382"/>
      <c r="P125" s="382"/>
      <c r="Q125" s="382"/>
      <c r="R125" s="382"/>
      <c r="S125" s="382"/>
      <c r="T125" s="382"/>
      <c r="U125" s="382"/>
      <c r="V125" s="382"/>
      <c r="W125" s="382"/>
      <c r="X125" s="382"/>
      <c r="Y125" s="382"/>
      <c r="Z125" s="383"/>
      <c r="AA125" s="409" t="s">
        <v>122</v>
      </c>
      <c r="AB125" s="410"/>
      <c r="AC125" s="410"/>
      <c r="AD125" s="410"/>
      <c r="AE125" s="411"/>
      <c r="AF125" s="412" t="s">
        <v>122</v>
      </c>
      <c r="AG125" s="410"/>
      <c r="AH125" s="410"/>
      <c r="AI125" s="410"/>
      <c r="AJ125" s="411"/>
      <c r="AK125" s="412" t="s">
        <v>122</v>
      </c>
      <c r="AL125" s="410"/>
      <c r="AM125" s="410"/>
      <c r="AN125" s="410"/>
      <c r="AO125" s="411"/>
      <c r="AP125" s="454" t="s">
        <v>122</v>
      </c>
      <c r="AQ125" s="455"/>
      <c r="AR125" s="455"/>
      <c r="AS125" s="455"/>
      <c r="AT125" s="456"/>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481" t="s">
        <v>452</v>
      </c>
      <c r="CL125" s="482"/>
      <c r="CM125" s="482"/>
      <c r="CN125" s="482"/>
      <c r="CO125" s="483"/>
      <c r="CP125" s="490" t="s">
        <v>453</v>
      </c>
      <c r="CQ125" s="438"/>
      <c r="CR125" s="438"/>
      <c r="CS125" s="438"/>
      <c r="CT125" s="438"/>
      <c r="CU125" s="438"/>
      <c r="CV125" s="438"/>
      <c r="CW125" s="438"/>
      <c r="CX125" s="438"/>
      <c r="CY125" s="438"/>
      <c r="CZ125" s="438"/>
      <c r="DA125" s="438"/>
      <c r="DB125" s="438"/>
      <c r="DC125" s="438"/>
      <c r="DD125" s="438"/>
      <c r="DE125" s="438"/>
      <c r="DF125" s="439"/>
      <c r="DG125" s="491" t="s">
        <v>122</v>
      </c>
      <c r="DH125" s="472"/>
      <c r="DI125" s="472"/>
      <c r="DJ125" s="472"/>
      <c r="DK125" s="472"/>
      <c r="DL125" s="472" t="s">
        <v>122</v>
      </c>
      <c r="DM125" s="472"/>
      <c r="DN125" s="472"/>
      <c r="DO125" s="472"/>
      <c r="DP125" s="472"/>
      <c r="DQ125" s="472" t="s">
        <v>122</v>
      </c>
      <c r="DR125" s="472"/>
      <c r="DS125" s="472"/>
      <c r="DT125" s="472"/>
      <c r="DU125" s="472"/>
      <c r="DV125" s="473" t="s">
        <v>122</v>
      </c>
      <c r="DW125" s="473"/>
      <c r="DX125" s="473"/>
      <c r="DY125" s="473"/>
      <c r="DZ125" s="474"/>
    </row>
    <row r="126" spans="1:130" s="212" customFormat="1" ht="26.25" customHeight="1" thickBot="1" x14ac:dyDescent="0.2">
      <c r="A126" s="450"/>
      <c r="B126" s="451"/>
      <c r="C126" s="445" t="s">
        <v>442</v>
      </c>
      <c r="D126" s="382"/>
      <c r="E126" s="382"/>
      <c r="F126" s="382"/>
      <c r="G126" s="382"/>
      <c r="H126" s="382"/>
      <c r="I126" s="382"/>
      <c r="J126" s="382"/>
      <c r="K126" s="382"/>
      <c r="L126" s="382"/>
      <c r="M126" s="382"/>
      <c r="N126" s="382"/>
      <c r="O126" s="382"/>
      <c r="P126" s="382"/>
      <c r="Q126" s="382"/>
      <c r="R126" s="382"/>
      <c r="S126" s="382"/>
      <c r="T126" s="382"/>
      <c r="U126" s="382"/>
      <c r="V126" s="382"/>
      <c r="W126" s="382"/>
      <c r="X126" s="382"/>
      <c r="Y126" s="382"/>
      <c r="Z126" s="383"/>
      <c r="AA126" s="409" t="s">
        <v>122</v>
      </c>
      <c r="AB126" s="410"/>
      <c r="AC126" s="410"/>
      <c r="AD126" s="410"/>
      <c r="AE126" s="411"/>
      <c r="AF126" s="412" t="s">
        <v>122</v>
      </c>
      <c r="AG126" s="410"/>
      <c r="AH126" s="410"/>
      <c r="AI126" s="410"/>
      <c r="AJ126" s="411"/>
      <c r="AK126" s="412" t="s">
        <v>122</v>
      </c>
      <c r="AL126" s="410"/>
      <c r="AM126" s="410"/>
      <c r="AN126" s="410"/>
      <c r="AO126" s="411"/>
      <c r="AP126" s="454" t="s">
        <v>122</v>
      </c>
      <c r="AQ126" s="455"/>
      <c r="AR126" s="455"/>
      <c r="AS126" s="455"/>
      <c r="AT126" s="45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484"/>
      <c r="CL126" s="485"/>
      <c r="CM126" s="485"/>
      <c r="CN126" s="485"/>
      <c r="CO126" s="486"/>
      <c r="CP126" s="445" t="s">
        <v>454</v>
      </c>
      <c r="CQ126" s="382"/>
      <c r="CR126" s="382"/>
      <c r="CS126" s="382"/>
      <c r="CT126" s="382"/>
      <c r="CU126" s="382"/>
      <c r="CV126" s="382"/>
      <c r="CW126" s="382"/>
      <c r="CX126" s="382"/>
      <c r="CY126" s="382"/>
      <c r="CZ126" s="382"/>
      <c r="DA126" s="382"/>
      <c r="DB126" s="382"/>
      <c r="DC126" s="382"/>
      <c r="DD126" s="382"/>
      <c r="DE126" s="382"/>
      <c r="DF126" s="383"/>
      <c r="DG126" s="446" t="s">
        <v>122</v>
      </c>
      <c r="DH126" s="447"/>
      <c r="DI126" s="447"/>
      <c r="DJ126" s="447"/>
      <c r="DK126" s="447"/>
      <c r="DL126" s="447" t="s">
        <v>122</v>
      </c>
      <c r="DM126" s="447"/>
      <c r="DN126" s="447"/>
      <c r="DO126" s="447"/>
      <c r="DP126" s="447"/>
      <c r="DQ126" s="447" t="s">
        <v>122</v>
      </c>
      <c r="DR126" s="447"/>
      <c r="DS126" s="447"/>
      <c r="DT126" s="447"/>
      <c r="DU126" s="447"/>
      <c r="DV126" s="424" t="s">
        <v>122</v>
      </c>
      <c r="DW126" s="424"/>
      <c r="DX126" s="424"/>
      <c r="DY126" s="424"/>
      <c r="DZ126" s="425"/>
    </row>
    <row r="127" spans="1:130" s="212" customFormat="1" ht="26.25" customHeight="1" x14ac:dyDescent="0.15">
      <c r="A127" s="452"/>
      <c r="B127" s="453"/>
      <c r="C127" s="468" t="s">
        <v>455</v>
      </c>
      <c r="D127" s="469"/>
      <c r="E127" s="469"/>
      <c r="F127" s="469"/>
      <c r="G127" s="469"/>
      <c r="H127" s="469"/>
      <c r="I127" s="469"/>
      <c r="J127" s="469"/>
      <c r="K127" s="469"/>
      <c r="L127" s="469"/>
      <c r="M127" s="469"/>
      <c r="N127" s="469"/>
      <c r="O127" s="469"/>
      <c r="P127" s="469"/>
      <c r="Q127" s="469"/>
      <c r="R127" s="469"/>
      <c r="S127" s="469"/>
      <c r="T127" s="469"/>
      <c r="U127" s="469"/>
      <c r="V127" s="469"/>
      <c r="W127" s="469"/>
      <c r="X127" s="469"/>
      <c r="Y127" s="469"/>
      <c r="Z127" s="470"/>
      <c r="AA127" s="409">
        <v>116</v>
      </c>
      <c r="AB127" s="410"/>
      <c r="AC127" s="410"/>
      <c r="AD127" s="410"/>
      <c r="AE127" s="411"/>
      <c r="AF127" s="412">
        <v>89</v>
      </c>
      <c r="AG127" s="410"/>
      <c r="AH127" s="410"/>
      <c r="AI127" s="410"/>
      <c r="AJ127" s="411"/>
      <c r="AK127" s="412">
        <v>62</v>
      </c>
      <c r="AL127" s="410"/>
      <c r="AM127" s="410"/>
      <c r="AN127" s="410"/>
      <c r="AO127" s="411"/>
      <c r="AP127" s="454">
        <v>0</v>
      </c>
      <c r="AQ127" s="455"/>
      <c r="AR127" s="455"/>
      <c r="AS127" s="455"/>
      <c r="AT127" s="456"/>
      <c r="AU127" s="214"/>
      <c r="AV127" s="214"/>
      <c r="AW127" s="214"/>
      <c r="AX127" s="471" t="s">
        <v>456</v>
      </c>
      <c r="AY127" s="442"/>
      <c r="AZ127" s="442"/>
      <c r="BA127" s="442"/>
      <c r="BB127" s="442"/>
      <c r="BC127" s="442"/>
      <c r="BD127" s="442"/>
      <c r="BE127" s="443"/>
      <c r="BF127" s="441" t="s">
        <v>457</v>
      </c>
      <c r="BG127" s="442"/>
      <c r="BH127" s="442"/>
      <c r="BI127" s="442"/>
      <c r="BJ127" s="442"/>
      <c r="BK127" s="442"/>
      <c r="BL127" s="443"/>
      <c r="BM127" s="441" t="s">
        <v>458</v>
      </c>
      <c r="BN127" s="442"/>
      <c r="BO127" s="442"/>
      <c r="BP127" s="442"/>
      <c r="BQ127" s="442"/>
      <c r="BR127" s="442"/>
      <c r="BS127" s="443"/>
      <c r="BT127" s="441" t="s">
        <v>459</v>
      </c>
      <c r="BU127" s="442"/>
      <c r="BV127" s="442"/>
      <c r="BW127" s="442"/>
      <c r="BX127" s="442"/>
      <c r="BY127" s="442"/>
      <c r="BZ127" s="444"/>
      <c r="CA127" s="214"/>
      <c r="CB127" s="214"/>
      <c r="CC127" s="214"/>
      <c r="CD127" s="237"/>
      <c r="CE127" s="237"/>
      <c r="CF127" s="237"/>
      <c r="CG127" s="214"/>
      <c r="CH127" s="214"/>
      <c r="CI127" s="214"/>
      <c r="CJ127" s="236"/>
      <c r="CK127" s="484"/>
      <c r="CL127" s="485"/>
      <c r="CM127" s="485"/>
      <c r="CN127" s="485"/>
      <c r="CO127" s="486"/>
      <c r="CP127" s="445" t="s">
        <v>460</v>
      </c>
      <c r="CQ127" s="382"/>
      <c r="CR127" s="382"/>
      <c r="CS127" s="382"/>
      <c r="CT127" s="382"/>
      <c r="CU127" s="382"/>
      <c r="CV127" s="382"/>
      <c r="CW127" s="382"/>
      <c r="CX127" s="382"/>
      <c r="CY127" s="382"/>
      <c r="CZ127" s="382"/>
      <c r="DA127" s="382"/>
      <c r="DB127" s="382"/>
      <c r="DC127" s="382"/>
      <c r="DD127" s="382"/>
      <c r="DE127" s="382"/>
      <c r="DF127" s="383"/>
      <c r="DG127" s="446" t="s">
        <v>122</v>
      </c>
      <c r="DH127" s="447"/>
      <c r="DI127" s="447"/>
      <c r="DJ127" s="447"/>
      <c r="DK127" s="447"/>
      <c r="DL127" s="447" t="s">
        <v>122</v>
      </c>
      <c r="DM127" s="447"/>
      <c r="DN127" s="447"/>
      <c r="DO127" s="447"/>
      <c r="DP127" s="447"/>
      <c r="DQ127" s="447" t="s">
        <v>122</v>
      </c>
      <c r="DR127" s="447"/>
      <c r="DS127" s="447"/>
      <c r="DT127" s="447"/>
      <c r="DU127" s="447"/>
      <c r="DV127" s="424" t="s">
        <v>122</v>
      </c>
      <c r="DW127" s="424"/>
      <c r="DX127" s="424"/>
      <c r="DY127" s="424"/>
      <c r="DZ127" s="425"/>
    </row>
    <row r="128" spans="1:130" s="212" customFormat="1" ht="26.25" customHeight="1" thickBot="1" x14ac:dyDescent="0.2">
      <c r="A128" s="426" t="s">
        <v>461</v>
      </c>
      <c r="B128" s="427"/>
      <c r="C128" s="427"/>
      <c r="D128" s="427"/>
      <c r="E128" s="427"/>
      <c r="F128" s="427"/>
      <c r="G128" s="427"/>
      <c r="H128" s="427"/>
      <c r="I128" s="427"/>
      <c r="J128" s="427"/>
      <c r="K128" s="427"/>
      <c r="L128" s="427"/>
      <c r="M128" s="427"/>
      <c r="N128" s="427"/>
      <c r="O128" s="427"/>
      <c r="P128" s="427"/>
      <c r="Q128" s="427"/>
      <c r="R128" s="427"/>
      <c r="S128" s="427"/>
      <c r="T128" s="427"/>
      <c r="U128" s="427"/>
      <c r="V128" s="427"/>
      <c r="W128" s="428" t="s">
        <v>462</v>
      </c>
      <c r="X128" s="428"/>
      <c r="Y128" s="428"/>
      <c r="Z128" s="429"/>
      <c r="AA128" s="430">
        <v>173150</v>
      </c>
      <c r="AB128" s="431"/>
      <c r="AC128" s="431"/>
      <c r="AD128" s="431"/>
      <c r="AE128" s="432"/>
      <c r="AF128" s="433">
        <v>175789</v>
      </c>
      <c r="AG128" s="431"/>
      <c r="AH128" s="431"/>
      <c r="AI128" s="431"/>
      <c r="AJ128" s="432"/>
      <c r="AK128" s="433">
        <v>182442</v>
      </c>
      <c r="AL128" s="431"/>
      <c r="AM128" s="431"/>
      <c r="AN128" s="431"/>
      <c r="AO128" s="432"/>
      <c r="AP128" s="434"/>
      <c r="AQ128" s="435"/>
      <c r="AR128" s="435"/>
      <c r="AS128" s="435"/>
      <c r="AT128" s="436"/>
      <c r="AU128" s="214"/>
      <c r="AV128" s="214"/>
      <c r="AW128" s="214"/>
      <c r="AX128" s="437" t="s">
        <v>463</v>
      </c>
      <c r="AY128" s="438"/>
      <c r="AZ128" s="438"/>
      <c r="BA128" s="438"/>
      <c r="BB128" s="438"/>
      <c r="BC128" s="438"/>
      <c r="BD128" s="438"/>
      <c r="BE128" s="439"/>
      <c r="BF128" s="416" t="s">
        <v>122</v>
      </c>
      <c r="BG128" s="417"/>
      <c r="BH128" s="417"/>
      <c r="BI128" s="417"/>
      <c r="BJ128" s="417"/>
      <c r="BK128" s="417"/>
      <c r="BL128" s="440"/>
      <c r="BM128" s="416">
        <v>12.6</v>
      </c>
      <c r="BN128" s="417"/>
      <c r="BO128" s="417"/>
      <c r="BP128" s="417"/>
      <c r="BQ128" s="417"/>
      <c r="BR128" s="417"/>
      <c r="BS128" s="440"/>
      <c r="BT128" s="416">
        <v>20</v>
      </c>
      <c r="BU128" s="417"/>
      <c r="BV128" s="417"/>
      <c r="BW128" s="417"/>
      <c r="BX128" s="417"/>
      <c r="BY128" s="417"/>
      <c r="BZ128" s="418"/>
      <c r="CA128" s="237"/>
      <c r="CB128" s="237"/>
      <c r="CC128" s="237"/>
      <c r="CD128" s="237"/>
      <c r="CE128" s="237"/>
      <c r="CF128" s="237"/>
      <c r="CG128" s="214"/>
      <c r="CH128" s="214"/>
      <c r="CI128" s="214"/>
      <c r="CJ128" s="236"/>
      <c r="CK128" s="487"/>
      <c r="CL128" s="488"/>
      <c r="CM128" s="488"/>
      <c r="CN128" s="488"/>
      <c r="CO128" s="489"/>
      <c r="CP128" s="419" t="s">
        <v>464</v>
      </c>
      <c r="CQ128" s="360"/>
      <c r="CR128" s="360"/>
      <c r="CS128" s="360"/>
      <c r="CT128" s="360"/>
      <c r="CU128" s="360"/>
      <c r="CV128" s="360"/>
      <c r="CW128" s="360"/>
      <c r="CX128" s="360"/>
      <c r="CY128" s="360"/>
      <c r="CZ128" s="360"/>
      <c r="DA128" s="360"/>
      <c r="DB128" s="360"/>
      <c r="DC128" s="360"/>
      <c r="DD128" s="360"/>
      <c r="DE128" s="360"/>
      <c r="DF128" s="361"/>
      <c r="DG128" s="420" t="s">
        <v>122</v>
      </c>
      <c r="DH128" s="421"/>
      <c r="DI128" s="421"/>
      <c r="DJ128" s="421"/>
      <c r="DK128" s="421"/>
      <c r="DL128" s="421" t="s">
        <v>122</v>
      </c>
      <c r="DM128" s="421"/>
      <c r="DN128" s="421"/>
      <c r="DO128" s="421"/>
      <c r="DP128" s="421"/>
      <c r="DQ128" s="421" t="s">
        <v>122</v>
      </c>
      <c r="DR128" s="421"/>
      <c r="DS128" s="421"/>
      <c r="DT128" s="421"/>
      <c r="DU128" s="421"/>
      <c r="DV128" s="422" t="s">
        <v>122</v>
      </c>
      <c r="DW128" s="422"/>
      <c r="DX128" s="422"/>
      <c r="DY128" s="422"/>
      <c r="DZ128" s="423"/>
    </row>
    <row r="129" spans="1:131" s="212" customFormat="1" ht="26.25" customHeight="1" x14ac:dyDescent="0.15">
      <c r="A129" s="404" t="s">
        <v>102</v>
      </c>
      <c r="B129" s="405"/>
      <c r="C129" s="405"/>
      <c r="D129" s="405"/>
      <c r="E129" s="405"/>
      <c r="F129" s="405"/>
      <c r="G129" s="405"/>
      <c r="H129" s="405"/>
      <c r="I129" s="405"/>
      <c r="J129" s="405"/>
      <c r="K129" s="405"/>
      <c r="L129" s="405"/>
      <c r="M129" s="405"/>
      <c r="N129" s="405"/>
      <c r="O129" s="405"/>
      <c r="P129" s="405"/>
      <c r="Q129" s="405"/>
      <c r="R129" s="405"/>
      <c r="S129" s="405"/>
      <c r="T129" s="405"/>
      <c r="U129" s="405"/>
      <c r="V129" s="405"/>
      <c r="W129" s="406" t="s">
        <v>465</v>
      </c>
      <c r="X129" s="407"/>
      <c r="Y129" s="407"/>
      <c r="Z129" s="408"/>
      <c r="AA129" s="409">
        <v>17555492</v>
      </c>
      <c r="AB129" s="410"/>
      <c r="AC129" s="410"/>
      <c r="AD129" s="410"/>
      <c r="AE129" s="411"/>
      <c r="AF129" s="412">
        <v>17627424</v>
      </c>
      <c r="AG129" s="410"/>
      <c r="AH129" s="410"/>
      <c r="AI129" s="410"/>
      <c r="AJ129" s="411"/>
      <c r="AK129" s="412">
        <v>17829650</v>
      </c>
      <c r="AL129" s="410"/>
      <c r="AM129" s="410"/>
      <c r="AN129" s="410"/>
      <c r="AO129" s="411"/>
      <c r="AP129" s="413"/>
      <c r="AQ129" s="414"/>
      <c r="AR129" s="414"/>
      <c r="AS129" s="414"/>
      <c r="AT129" s="415"/>
      <c r="AU129" s="215"/>
      <c r="AV129" s="215"/>
      <c r="AW129" s="215"/>
      <c r="AX129" s="381" t="s">
        <v>466</v>
      </c>
      <c r="AY129" s="382"/>
      <c r="AZ129" s="382"/>
      <c r="BA129" s="382"/>
      <c r="BB129" s="382"/>
      <c r="BC129" s="382"/>
      <c r="BD129" s="382"/>
      <c r="BE129" s="383"/>
      <c r="BF129" s="400" t="s">
        <v>122</v>
      </c>
      <c r="BG129" s="401"/>
      <c r="BH129" s="401"/>
      <c r="BI129" s="401"/>
      <c r="BJ129" s="401"/>
      <c r="BK129" s="401"/>
      <c r="BL129" s="402"/>
      <c r="BM129" s="400">
        <v>17.600000000000001</v>
      </c>
      <c r="BN129" s="401"/>
      <c r="BO129" s="401"/>
      <c r="BP129" s="401"/>
      <c r="BQ129" s="401"/>
      <c r="BR129" s="401"/>
      <c r="BS129" s="402"/>
      <c r="BT129" s="400">
        <v>30</v>
      </c>
      <c r="BU129" s="401"/>
      <c r="BV129" s="401"/>
      <c r="BW129" s="401"/>
      <c r="BX129" s="401"/>
      <c r="BY129" s="401"/>
      <c r="BZ129" s="40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404" t="s">
        <v>467</v>
      </c>
      <c r="B130" s="405"/>
      <c r="C130" s="405"/>
      <c r="D130" s="405"/>
      <c r="E130" s="405"/>
      <c r="F130" s="405"/>
      <c r="G130" s="405"/>
      <c r="H130" s="405"/>
      <c r="I130" s="405"/>
      <c r="J130" s="405"/>
      <c r="K130" s="405"/>
      <c r="L130" s="405"/>
      <c r="M130" s="405"/>
      <c r="N130" s="405"/>
      <c r="O130" s="405"/>
      <c r="P130" s="405"/>
      <c r="Q130" s="405"/>
      <c r="R130" s="405"/>
      <c r="S130" s="405"/>
      <c r="T130" s="405"/>
      <c r="U130" s="405"/>
      <c r="V130" s="405"/>
      <c r="W130" s="406" t="s">
        <v>468</v>
      </c>
      <c r="X130" s="407"/>
      <c r="Y130" s="407"/>
      <c r="Z130" s="408"/>
      <c r="AA130" s="409">
        <v>3149042</v>
      </c>
      <c r="AB130" s="410"/>
      <c r="AC130" s="410"/>
      <c r="AD130" s="410"/>
      <c r="AE130" s="411"/>
      <c r="AF130" s="412">
        <v>3044679</v>
      </c>
      <c r="AG130" s="410"/>
      <c r="AH130" s="410"/>
      <c r="AI130" s="410"/>
      <c r="AJ130" s="411"/>
      <c r="AK130" s="412">
        <v>2901289</v>
      </c>
      <c r="AL130" s="410"/>
      <c r="AM130" s="410"/>
      <c r="AN130" s="410"/>
      <c r="AO130" s="411"/>
      <c r="AP130" s="413"/>
      <c r="AQ130" s="414"/>
      <c r="AR130" s="414"/>
      <c r="AS130" s="414"/>
      <c r="AT130" s="415"/>
      <c r="AU130" s="215"/>
      <c r="AV130" s="215"/>
      <c r="AW130" s="215"/>
      <c r="AX130" s="381" t="s">
        <v>469</v>
      </c>
      <c r="AY130" s="382"/>
      <c r="AZ130" s="382"/>
      <c r="BA130" s="382"/>
      <c r="BB130" s="382"/>
      <c r="BC130" s="382"/>
      <c r="BD130" s="382"/>
      <c r="BE130" s="383"/>
      <c r="BF130" s="384">
        <v>2.1</v>
      </c>
      <c r="BG130" s="385"/>
      <c r="BH130" s="385"/>
      <c r="BI130" s="385"/>
      <c r="BJ130" s="385"/>
      <c r="BK130" s="385"/>
      <c r="BL130" s="386"/>
      <c r="BM130" s="384">
        <v>25</v>
      </c>
      <c r="BN130" s="385"/>
      <c r="BO130" s="385"/>
      <c r="BP130" s="385"/>
      <c r="BQ130" s="385"/>
      <c r="BR130" s="385"/>
      <c r="BS130" s="386"/>
      <c r="BT130" s="384">
        <v>35</v>
      </c>
      <c r="BU130" s="385"/>
      <c r="BV130" s="385"/>
      <c r="BW130" s="385"/>
      <c r="BX130" s="385"/>
      <c r="BY130" s="385"/>
      <c r="BZ130" s="38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388"/>
      <c r="B131" s="389"/>
      <c r="C131" s="389"/>
      <c r="D131" s="389"/>
      <c r="E131" s="389"/>
      <c r="F131" s="389"/>
      <c r="G131" s="389"/>
      <c r="H131" s="389"/>
      <c r="I131" s="389"/>
      <c r="J131" s="389"/>
      <c r="K131" s="389"/>
      <c r="L131" s="389"/>
      <c r="M131" s="389"/>
      <c r="N131" s="389"/>
      <c r="O131" s="389"/>
      <c r="P131" s="389"/>
      <c r="Q131" s="389"/>
      <c r="R131" s="389"/>
      <c r="S131" s="389"/>
      <c r="T131" s="389"/>
      <c r="U131" s="389"/>
      <c r="V131" s="389"/>
      <c r="W131" s="390" t="s">
        <v>470</v>
      </c>
      <c r="X131" s="391"/>
      <c r="Y131" s="391"/>
      <c r="Z131" s="392"/>
      <c r="AA131" s="393">
        <v>14406450</v>
      </c>
      <c r="AB131" s="394"/>
      <c r="AC131" s="394"/>
      <c r="AD131" s="394"/>
      <c r="AE131" s="395"/>
      <c r="AF131" s="396">
        <v>14582745</v>
      </c>
      <c r="AG131" s="394"/>
      <c r="AH131" s="394"/>
      <c r="AI131" s="394"/>
      <c r="AJ131" s="395"/>
      <c r="AK131" s="396">
        <v>14928361</v>
      </c>
      <c r="AL131" s="394"/>
      <c r="AM131" s="394"/>
      <c r="AN131" s="394"/>
      <c r="AO131" s="395"/>
      <c r="AP131" s="397"/>
      <c r="AQ131" s="398"/>
      <c r="AR131" s="398"/>
      <c r="AS131" s="398"/>
      <c r="AT131" s="399"/>
      <c r="AU131" s="215"/>
      <c r="AV131" s="215"/>
      <c r="AW131" s="215"/>
      <c r="AX131" s="359" t="s">
        <v>471</v>
      </c>
      <c r="AY131" s="360"/>
      <c r="AZ131" s="360"/>
      <c r="BA131" s="360"/>
      <c r="BB131" s="360"/>
      <c r="BC131" s="360"/>
      <c r="BD131" s="360"/>
      <c r="BE131" s="361"/>
      <c r="BF131" s="362" t="s">
        <v>122</v>
      </c>
      <c r="BG131" s="363"/>
      <c r="BH131" s="363"/>
      <c r="BI131" s="363"/>
      <c r="BJ131" s="363"/>
      <c r="BK131" s="363"/>
      <c r="BL131" s="364"/>
      <c r="BM131" s="362">
        <v>350</v>
      </c>
      <c r="BN131" s="363"/>
      <c r="BO131" s="363"/>
      <c r="BP131" s="363"/>
      <c r="BQ131" s="363"/>
      <c r="BR131" s="363"/>
      <c r="BS131" s="364"/>
      <c r="BT131" s="365"/>
      <c r="BU131" s="366"/>
      <c r="BV131" s="366"/>
      <c r="BW131" s="366"/>
      <c r="BX131" s="366"/>
      <c r="BY131" s="366"/>
      <c r="BZ131" s="36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368" t="s">
        <v>472</v>
      </c>
      <c r="B132" s="369"/>
      <c r="C132" s="369"/>
      <c r="D132" s="369"/>
      <c r="E132" s="369"/>
      <c r="F132" s="369"/>
      <c r="G132" s="369"/>
      <c r="H132" s="369"/>
      <c r="I132" s="369"/>
      <c r="J132" s="369"/>
      <c r="K132" s="369"/>
      <c r="L132" s="369"/>
      <c r="M132" s="369"/>
      <c r="N132" s="369"/>
      <c r="O132" s="369"/>
      <c r="P132" s="369"/>
      <c r="Q132" s="369"/>
      <c r="R132" s="369"/>
      <c r="S132" s="369"/>
      <c r="T132" s="369"/>
      <c r="U132" s="369"/>
      <c r="V132" s="372" t="s">
        <v>473</v>
      </c>
      <c r="W132" s="372"/>
      <c r="X132" s="372"/>
      <c r="Y132" s="372"/>
      <c r="Z132" s="373"/>
      <c r="AA132" s="374">
        <v>0.90911362600000001</v>
      </c>
      <c r="AB132" s="375"/>
      <c r="AC132" s="375"/>
      <c r="AD132" s="375"/>
      <c r="AE132" s="376"/>
      <c r="AF132" s="377">
        <v>2.22964195</v>
      </c>
      <c r="AG132" s="375"/>
      <c r="AH132" s="375"/>
      <c r="AI132" s="375"/>
      <c r="AJ132" s="376"/>
      <c r="AK132" s="377">
        <v>3.3221597470000002</v>
      </c>
      <c r="AL132" s="375"/>
      <c r="AM132" s="375"/>
      <c r="AN132" s="375"/>
      <c r="AO132" s="376"/>
      <c r="AP132" s="378"/>
      <c r="AQ132" s="379"/>
      <c r="AR132" s="379"/>
      <c r="AS132" s="379"/>
      <c r="AT132" s="38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370"/>
      <c r="B133" s="371"/>
      <c r="C133" s="371"/>
      <c r="D133" s="371"/>
      <c r="E133" s="371"/>
      <c r="F133" s="371"/>
      <c r="G133" s="371"/>
      <c r="H133" s="371"/>
      <c r="I133" s="371"/>
      <c r="J133" s="371"/>
      <c r="K133" s="371"/>
      <c r="L133" s="371"/>
      <c r="M133" s="371"/>
      <c r="N133" s="371"/>
      <c r="O133" s="371"/>
      <c r="P133" s="371"/>
      <c r="Q133" s="371"/>
      <c r="R133" s="371"/>
      <c r="S133" s="371"/>
      <c r="T133" s="371"/>
      <c r="U133" s="371"/>
      <c r="V133" s="351" t="s">
        <v>474</v>
      </c>
      <c r="W133" s="351"/>
      <c r="X133" s="351"/>
      <c r="Y133" s="351"/>
      <c r="Z133" s="352"/>
      <c r="AA133" s="353">
        <v>0</v>
      </c>
      <c r="AB133" s="354"/>
      <c r="AC133" s="354"/>
      <c r="AD133" s="354"/>
      <c r="AE133" s="355"/>
      <c r="AF133" s="353">
        <v>1</v>
      </c>
      <c r="AG133" s="354"/>
      <c r="AH133" s="354"/>
      <c r="AI133" s="354"/>
      <c r="AJ133" s="355"/>
      <c r="AK133" s="353">
        <v>2.1</v>
      </c>
      <c r="AL133" s="354"/>
      <c r="AM133" s="354"/>
      <c r="AN133" s="354"/>
      <c r="AO133" s="355"/>
      <c r="AP133" s="356"/>
      <c r="AQ133" s="357"/>
      <c r="AR133" s="357"/>
      <c r="AS133" s="357"/>
      <c r="AT133" s="35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vYFwu5/kCYGO/J6AIbqJZPONDcrf09VSpvMmLxvqPdq+XrtCpX2q7cWlt9UPN1s0Bbd66qVt+dzyKBTGyY3zA==" saltValue="zUxBYBAI13enOJXq2mgge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9rUeVyxc4Jx3rivNvAXTmG3X0rLNR8L2G4gkz0SuBNq59mW3rXYBss1F3dEduzC7O/uHYkSoxRr0GBmsPobGlQ==" saltValue="DGrhSFwpJqRrcgqksgXeB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cE+ciyQ3Erwq0DX6Vt/Ec+kZ8OlDrTm9Gswy7IURJD3gAwFCIyqpkofGgrDOfx6IetQi1uEVfTzCAR7YBDo2A==" saltValue="phY+UMD3UvxWLFEEBoQABg=="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05" t="s">
        <v>478</v>
      </c>
      <c r="AP7" s="253"/>
      <c r="AQ7" s="254" t="s">
        <v>479</v>
      </c>
      <c r="AR7" s="255"/>
    </row>
    <row r="8" spans="1:46" x14ac:dyDescent="0.15">
      <c r="A8" s="247"/>
      <c r="AK8" s="256"/>
      <c r="AL8" s="257"/>
      <c r="AM8" s="257"/>
      <c r="AN8" s="258"/>
      <c r="AO8" s="1106"/>
      <c r="AP8" s="259" t="s">
        <v>480</v>
      </c>
      <c r="AQ8" s="260" t="s">
        <v>481</v>
      </c>
      <c r="AR8" s="261" t="s">
        <v>482</v>
      </c>
    </row>
    <row r="9" spans="1:46" x14ac:dyDescent="0.15">
      <c r="A9" s="247"/>
      <c r="AK9" s="1117" t="s">
        <v>483</v>
      </c>
      <c r="AL9" s="1118"/>
      <c r="AM9" s="1118"/>
      <c r="AN9" s="1119"/>
      <c r="AO9" s="262">
        <v>5259902</v>
      </c>
      <c r="AP9" s="262">
        <v>114212</v>
      </c>
      <c r="AQ9" s="263">
        <v>98214</v>
      </c>
      <c r="AR9" s="264">
        <v>16.3</v>
      </c>
    </row>
    <row r="10" spans="1:46" ht="13.5" customHeight="1" x14ac:dyDescent="0.15">
      <c r="A10" s="247"/>
      <c r="AK10" s="1117" t="s">
        <v>484</v>
      </c>
      <c r="AL10" s="1118"/>
      <c r="AM10" s="1118"/>
      <c r="AN10" s="1119"/>
      <c r="AO10" s="265">
        <v>1275</v>
      </c>
      <c r="AP10" s="265">
        <v>28</v>
      </c>
      <c r="AQ10" s="266">
        <v>8330</v>
      </c>
      <c r="AR10" s="267">
        <v>-99.7</v>
      </c>
    </row>
    <row r="11" spans="1:46" ht="13.5" customHeight="1" x14ac:dyDescent="0.15">
      <c r="A11" s="247"/>
      <c r="AK11" s="1117" t="s">
        <v>485</v>
      </c>
      <c r="AL11" s="1118"/>
      <c r="AM11" s="1118"/>
      <c r="AN11" s="1119"/>
      <c r="AO11" s="265">
        <v>21579</v>
      </c>
      <c r="AP11" s="265">
        <v>469</v>
      </c>
      <c r="AQ11" s="266">
        <v>2236</v>
      </c>
      <c r="AR11" s="267">
        <v>-79</v>
      </c>
    </row>
    <row r="12" spans="1:46" ht="13.5" customHeight="1" x14ac:dyDescent="0.15">
      <c r="A12" s="247"/>
      <c r="AK12" s="1117" t="s">
        <v>486</v>
      </c>
      <c r="AL12" s="1118"/>
      <c r="AM12" s="1118"/>
      <c r="AN12" s="1119"/>
      <c r="AO12" s="265" t="s">
        <v>487</v>
      </c>
      <c r="AP12" s="265" t="s">
        <v>487</v>
      </c>
      <c r="AQ12" s="266">
        <v>12</v>
      </c>
      <c r="AR12" s="267" t="s">
        <v>487</v>
      </c>
    </row>
    <row r="13" spans="1:46" ht="13.5" customHeight="1" x14ac:dyDescent="0.15">
      <c r="A13" s="247"/>
      <c r="AK13" s="1117" t="s">
        <v>488</v>
      </c>
      <c r="AL13" s="1118"/>
      <c r="AM13" s="1118"/>
      <c r="AN13" s="1119"/>
      <c r="AO13" s="265">
        <v>192110</v>
      </c>
      <c r="AP13" s="265">
        <v>4171</v>
      </c>
      <c r="AQ13" s="266">
        <v>3111</v>
      </c>
      <c r="AR13" s="267">
        <v>34.1</v>
      </c>
    </row>
    <row r="14" spans="1:46" ht="13.5" customHeight="1" x14ac:dyDescent="0.15">
      <c r="A14" s="247"/>
      <c r="AK14" s="1117" t="s">
        <v>489</v>
      </c>
      <c r="AL14" s="1118"/>
      <c r="AM14" s="1118"/>
      <c r="AN14" s="1119"/>
      <c r="AO14" s="265">
        <v>74982</v>
      </c>
      <c r="AP14" s="265">
        <v>1628</v>
      </c>
      <c r="AQ14" s="266">
        <v>1882</v>
      </c>
      <c r="AR14" s="267">
        <v>-13.5</v>
      </c>
    </row>
    <row r="15" spans="1:46" ht="13.5" customHeight="1" x14ac:dyDescent="0.15">
      <c r="A15" s="247"/>
      <c r="AK15" s="1120" t="s">
        <v>490</v>
      </c>
      <c r="AL15" s="1121"/>
      <c r="AM15" s="1121"/>
      <c r="AN15" s="1122"/>
      <c r="AO15" s="265">
        <v>-265939</v>
      </c>
      <c r="AP15" s="265">
        <v>-5775</v>
      </c>
      <c r="AQ15" s="266">
        <v>-6411</v>
      </c>
      <c r="AR15" s="267">
        <v>-9.9</v>
      </c>
    </row>
    <row r="16" spans="1:46" x14ac:dyDescent="0.15">
      <c r="A16" s="247"/>
      <c r="AK16" s="1120" t="s">
        <v>177</v>
      </c>
      <c r="AL16" s="1121"/>
      <c r="AM16" s="1121"/>
      <c r="AN16" s="1122"/>
      <c r="AO16" s="265">
        <v>5283909</v>
      </c>
      <c r="AP16" s="265">
        <v>114733</v>
      </c>
      <c r="AQ16" s="266">
        <v>107373</v>
      </c>
      <c r="AR16" s="267">
        <v>6.9</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23" t="s">
        <v>495</v>
      </c>
      <c r="AL21" s="1124"/>
      <c r="AM21" s="1124"/>
      <c r="AN21" s="1125"/>
      <c r="AO21" s="277">
        <v>11.05</v>
      </c>
      <c r="AP21" s="278">
        <v>9.17</v>
      </c>
      <c r="AQ21" s="279">
        <v>1.88</v>
      </c>
      <c r="AS21" s="280"/>
      <c r="AT21" s="276"/>
    </row>
    <row r="22" spans="1:46" s="248" customFormat="1" x14ac:dyDescent="0.15">
      <c r="A22" s="276"/>
      <c r="AK22" s="1123" t="s">
        <v>496</v>
      </c>
      <c r="AL22" s="1124"/>
      <c r="AM22" s="1124"/>
      <c r="AN22" s="1125"/>
      <c r="AO22" s="281">
        <v>96.6</v>
      </c>
      <c r="AP22" s="282">
        <v>97.5</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05" t="s">
        <v>478</v>
      </c>
      <c r="AP30" s="253"/>
      <c r="AQ30" s="254" t="s">
        <v>479</v>
      </c>
      <c r="AR30" s="255"/>
    </row>
    <row r="31" spans="1:46" x14ac:dyDescent="0.15">
      <c r="A31" s="247"/>
      <c r="AK31" s="256"/>
      <c r="AL31" s="257"/>
      <c r="AM31" s="257"/>
      <c r="AN31" s="258"/>
      <c r="AO31" s="1106"/>
      <c r="AP31" s="259" t="s">
        <v>480</v>
      </c>
      <c r="AQ31" s="260" t="s">
        <v>481</v>
      </c>
      <c r="AR31" s="261" t="s">
        <v>482</v>
      </c>
    </row>
    <row r="32" spans="1:46" ht="27" customHeight="1" x14ac:dyDescent="0.15">
      <c r="A32" s="247"/>
      <c r="AK32" s="1107" t="s">
        <v>500</v>
      </c>
      <c r="AL32" s="1108"/>
      <c r="AM32" s="1108"/>
      <c r="AN32" s="1109"/>
      <c r="AO32" s="291">
        <v>2734826</v>
      </c>
      <c r="AP32" s="291">
        <v>59383</v>
      </c>
      <c r="AQ32" s="292">
        <v>55954</v>
      </c>
      <c r="AR32" s="293">
        <v>6.1</v>
      </c>
    </row>
    <row r="33" spans="1:46" ht="13.5" customHeight="1" x14ac:dyDescent="0.15">
      <c r="A33" s="247"/>
      <c r="AK33" s="1107" t="s">
        <v>501</v>
      </c>
      <c r="AL33" s="1108"/>
      <c r="AM33" s="1108"/>
      <c r="AN33" s="1109"/>
      <c r="AO33" s="291" t="s">
        <v>487</v>
      </c>
      <c r="AP33" s="291" t="s">
        <v>487</v>
      </c>
      <c r="AQ33" s="292" t="s">
        <v>487</v>
      </c>
      <c r="AR33" s="293" t="s">
        <v>487</v>
      </c>
    </row>
    <row r="34" spans="1:46" ht="27" customHeight="1" x14ac:dyDescent="0.15">
      <c r="A34" s="247"/>
      <c r="AK34" s="1107" t="s">
        <v>502</v>
      </c>
      <c r="AL34" s="1108"/>
      <c r="AM34" s="1108"/>
      <c r="AN34" s="1109"/>
      <c r="AO34" s="291" t="s">
        <v>487</v>
      </c>
      <c r="AP34" s="291" t="s">
        <v>487</v>
      </c>
      <c r="AQ34" s="292">
        <v>1</v>
      </c>
      <c r="AR34" s="293" t="s">
        <v>487</v>
      </c>
    </row>
    <row r="35" spans="1:46" ht="27" customHeight="1" x14ac:dyDescent="0.15">
      <c r="A35" s="247"/>
      <c r="AK35" s="1107" t="s">
        <v>503</v>
      </c>
      <c r="AL35" s="1108"/>
      <c r="AM35" s="1108"/>
      <c r="AN35" s="1109"/>
      <c r="AO35" s="291">
        <v>844787</v>
      </c>
      <c r="AP35" s="291">
        <v>18343</v>
      </c>
      <c r="AQ35" s="292">
        <v>17691</v>
      </c>
      <c r="AR35" s="293">
        <v>3.7</v>
      </c>
    </row>
    <row r="36" spans="1:46" ht="27" customHeight="1" x14ac:dyDescent="0.15">
      <c r="A36" s="247"/>
      <c r="AK36" s="1107" t="s">
        <v>504</v>
      </c>
      <c r="AL36" s="1108"/>
      <c r="AM36" s="1108"/>
      <c r="AN36" s="1109"/>
      <c r="AO36" s="291" t="s">
        <v>487</v>
      </c>
      <c r="AP36" s="291" t="s">
        <v>487</v>
      </c>
      <c r="AQ36" s="292">
        <v>2603</v>
      </c>
      <c r="AR36" s="293" t="s">
        <v>487</v>
      </c>
    </row>
    <row r="37" spans="1:46" ht="13.5" customHeight="1" x14ac:dyDescent="0.15">
      <c r="A37" s="247"/>
      <c r="AK37" s="1107" t="s">
        <v>505</v>
      </c>
      <c r="AL37" s="1108"/>
      <c r="AM37" s="1108"/>
      <c r="AN37" s="1109"/>
      <c r="AO37" s="291">
        <v>62</v>
      </c>
      <c r="AP37" s="291">
        <v>1</v>
      </c>
      <c r="AQ37" s="292">
        <v>579</v>
      </c>
      <c r="AR37" s="293">
        <v>-99.8</v>
      </c>
    </row>
    <row r="38" spans="1:46" ht="27" customHeight="1" x14ac:dyDescent="0.15">
      <c r="A38" s="247"/>
      <c r="AK38" s="1110" t="s">
        <v>506</v>
      </c>
      <c r="AL38" s="1111"/>
      <c r="AM38" s="1111"/>
      <c r="AN38" s="1112"/>
      <c r="AO38" s="294" t="s">
        <v>487</v>
      </c>
      <c r="AP38" s="294" t="s">
        <v>487</v>
      </c>
      <c r="AQ38" s="295">
        <v>4</v>
      </c>
      <c r="AR38" s="283" t="s">
        <v>487</v>
      </c>
      <c r="AS38" s="290"/>
    </row>
    <row r="39" spans="1:46" x14ac:dyDescent="0.15">
      <c r="A39" s="247"/>
      <c r="AK39" s="1110" t="s">
        <v>507</v>
      </c>
      <c r="AL39" s="1111"/>
      <c r="AM39" s="1111"/>
      <c r="AN39" s="1112"/>
      <c r="AO39" s="291">
        <v>-182442</v>
      </c>
      <c r="AP39" s="291">
        <v>-3961</v>
      </c>
      <c r="AQ39" s="292">
        <v>-4663</v>
      </c>
      <c r="AR39" s="293">
        <v>-15.1</v>
      </c>
      <c r="AS39" s="290"/>
    </row>
    <row r="40" spans="1:46" ht="27" customHeight="1" x14ac:dyDescent="0.15">
      <c r="A40" s="247"/>
      <c r="AK40" s="1107" t="s">
        <v>508</v>
      </c>
      <c r="AL40" s="1108"/>
      <c r="AM40" s="1108"/>
      <c r="AN40" s="1109"/>
      <c r="AO40" s="291">
        <v>-2901289</v>
      </c>
      <c r="AP40" s="291">
        <v>-62998</v>
      </c>
      <c r="AQ40" s="292">
        <v>-48945</v>
      </c>
      <c r="AR40" s="293">
        <v>28.7</v>
      </c>
      <c r="AS40" s="290"/>
    </row>
    <row r="41" spans="1:46" x14ac:dyDescent="0.15">
      <c r="A41" s="247"/>
      <c r="AK41" s="1113" t="s">
        <v>287</v>
      </c>
      <c r="AL41" s="1114"/>
      <c r="AM41" s="1114"/>
      <c r="AN41" s="1115"/>
      <c r="AO41" s="291">
        <v>495944</v>
      </c>
      <c r="AP41" s="291">
        <v>10769</v>
      </c>
      <c r="AQ41" s="292">
        <v>23225</v>
      </c>
      <c r="AR41" s="293">
        <v>-53.6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00" t="s">
        <v>478</v>
      </c>
      <c r="AN49" s="1102" t="s">
        <v>511</v>
      </c>
      <c r="AO49" s="1103"/>
      <c r="AP49" s="1103"/>
      <c r="AQ49" s="1103"/>
      <c r="AR49" s="1104"/>
    </row>
    <row r="50" spans="1:44" x14ac:dyDescent="0.15">
      <c r="A50" s="247"/>
      <c r="AK50" s="305"/>
      <c r="AL50" s="306"/>
      <c r="AM50" s="1101"/>
      <c r="AN50" s="307" t="s">
        <v>512</v>
      </c>
      <c r="AO50" s="308" t="s">
        <v>513</v>
      </c>
      <c r="AP50" s="309" t="s">
        <v>514</v>
      </c>
      <c r="AQ50" s="310" t="s">
        <v>515</v>
      </c>
      <c r="AR50" s="311" t="s">
        <v>516</v>
      </c>
    </row>
    <row r="51" spans="1:44" x14ac:dyDescent="0.15">
      <c r="A51" s="247"/>
      <c r="AK51" s="303" t="s">
        <v>517</v>
      </c>
      <c r="AL51" s="304"/>
      <c r="AM51" s="312">
        <v>3134563</v>
      </c>
      <c r="AN51" s="313">
        <v>63846</v>
      </c>
      <c r="AO51" s="314">
        <v>-16.600000000000001</v>
      </c>
      <c r="AP51" s="315">
        <v>76347</v>
      </c>
      <c r="AQ51" s="316">
        <v>22.4</v>
      </c>
      <c r="AR51" s="317">
        <v>-39</v>
      </c>
    </row>
    <row r="52" spans="1:44" x14ac:dyDescent="0.15">
      <c r="A52" s="247"/>
      <c r="AK52" s="318"/>
      <c r="AL52" s="319" t="s">
        <v>518</v>
      </c>
      <c r="AM52" s="320">
        <v>1591021</v>
      </c>
      <c r="AN52" s="321">
        <v>32406</v>
      </c>
      <c r="AO52" s="322">
        <v>-16.600000000000001</v>
      </c>
      <c r="AP52" s="323">
        <v>41762</v>
      </c>
      <c r="AQ52" s="324">
        <v>18.2</v>
      </c>
      <c r="AR52" s="325">
        <v>-34.799999999999997</v>
      </c>
    </row>
    <row r="53" spans="1:44" x14ac:dyDescent="0.15">
      <c r="A53" s="247"/>
      <c r="AK53" s="303" t="s">
        <v>519</v>
      </c>
      <c r="AL53" s="304"/>
      <c r="AM53" s="312">
        <v>3180522</v>
      </c>
      <c r="AN53" s="313">
        <v>65753</v>
      </c>
      <c r="AO53" s="314">
        <v>3</v>
      </c>
      <c r="AP53" s="315">
        <v>69604</v>
      </c>
      <c r="AQ53" s="316">
        <v>-8.8000000000000007</v>
      </c>
      <c r="AR53" s="317">
        <v>11.8</v>
      </c>
    </row>
    <row r="54" spans="1:44" x14ac:dyDescent="0.15">
      <c r="A54" s="247"/>
      <c r="AK54" s="318"/>
      <c r="AL54" s="319" t="s">
        <v>518</v>
      </c>
      <c r="AM54" s="320">
        <v>1791002</v>
      </c>
      <c r="AN54" s="321">
        <v>37026</v>
      </c>
      <c r="AO54" s="322">
        <v>14.3</v>
      </c>
      <c r="AP54" s="323">
        <v>36247</v>
      </c>
      <c r="AQ54" s="324">
        <v>-13.2</v>
      </c>
      <c r="AR54" s="325">
        <v>27.5</v>
      </c>
    </row>
    <row r="55" spans="1:44" x14ac:dyDescent="0.15">
      <c r="A55" s="247"/>
      <c r="AK55" s="303" t="s">
        <v>520</v>
      </c>
      <c r="AL55" s="304"/>
      <c r="AM55" s="312">
        <v>3713314</v>
      </c>
      <c r="AN55" s="313">
        <v>78070</v>
      </c>
      <c r="AO55" s="314">
        <v>18.7</v>
      </c>
      <c r="AP55" s="315">
        <v>68410</v>
      </c>
      <c r="AQ55" s="316">
        <v>-1.7</v>
      </c>
      <c r="AR55" s="317">
        <v>20.399999999999999</v>
      </c>
    </row>
    <row r="56" spans="1:44" x14ac:dyDescent="0.15">
      <c r="A56" s="247"/>
      <c r="AK56" s="318"/>
      <c r="AL56" s="319" t="s">
        <v>518</v>
      </c>
      <c r="AM56" s="320">
        <v>1961807</v>
      </c>
      <c r="AN56" s="321">
        <v>41246</v>
      </c>
      <c r="AO56" s="322">
        <v>11.4</v>
      </c>
      <c r="AP56" s="323">
        <v>35086</v>
      </c>
      <c r="AQ56" s="324">
        <v>-3.2</v>
      </c>
      <c r="AR56" s="325">
        <v>14.6</v>
      </c>
    </row>
    <row r="57" spans="1:44" x14ac:dyDescent="0.15">
      <c r="A57" s="247"/>
      <c r="AK57" s="303" t="s">
        <v>521</v>
      </c>
      <c r="AL57" s="304"/>
      <c r="AM57" s="312">
        <v>3569039</v>
      </c>
      <c r="AN57" s="313">
        <v>76151</v>
      </c>
      <c r="AO57" s="314">
        <v>-2.5</v>
      </c>
      <c r="AP57" s="315">
        <v>73019</v>
      </c>
      <c r="AQ57" s="316">
        <v>6.7</v>
      </c>
      <c r="AR57" s="317">
        <v>-9.1999999999999993</v>
      </c>
    </row>
    <row r="58" spans="1:44" x14ac:dyDescent="0.15">
      <c r="A58" s="247"/>
      <c r="AK58" s="318"/>
      <c r="AL58" s="319" t="s">
        <v>518</v>
      </c>
      <c r="AM58" s="320">
        <v>2070371</v>
      </c>
      <c r="AN58" s="321">
        <v>44175</v>
      </c>
      <c r="AO58" s="322">
        <v>7.1</v>
      </c>
      <c r="AP58" s="323">
        <v>39427</v>
      </c>
      <c r="AQ58" s="324">
        <v>12.4</v>
      </c>
      <c r="AR58" s="325">
        <v>-5.3</v>
      </c>
    </row>
    <row r="59" spans="1:44" x14ac:dyDescent="0.15">
      <c r="A59" s="247"/>
      <c r="AK59" s="303" t="s">
        <v>522</v>
      </c>
      <c r="AL59" s="304"/>
      <c r="AM59" s="312">
        <v>5867215</v>
      </c>
      <c r="AN59" s="313">
        <v>127399</v>
      </c>
      <c r="AO59" s="314">
        <v>67.3</v>
      </c>
      <c r="AP59" s="315">
        <v>76590</v>
      </c>
      <c r="AQ59" s="316">
        <v>4.9000000000000004</v>
      </c>
      <c r="AR59" s="317">
        <v>62.4</v>
      </c>
    </row>
    <row r="60" spans="1:44" x14ac:dyDescent="0.15">
      <c r="A60" s="247"/>
      <c r="AK60" s="318"/>
      <c r="AL60" s="319" t="s">
        <v>518</v>
      </c>
      <c r="AM60" s="320">
        <v>3083144</v>
      </c>
      <c r="AN60" s="321">
        <v>66946</v>
      </c>
      <c r="AO60" s="322">
        <v>51.5</v>
      </c>
      <c r="AP60" s="323">
        <v>42387</v>
      </c>
      <c r="AQ60" s="324">
        <v>7.5</v>
      </c>
      <c r="AR60" s="325">
        <v>44</v>
      </c>
    </row>
    <row r="61" spans="1:44" x14ac:dyDescent="0.15">
      <c r="A61" s="247"/>
      <c r="AK61" s="303" t="s">
        <v>523</v>
      </c>
      <c r="AL61" s="326"/>
      <c r="AM61" s="312">
        <v>3892931</v>
      </c>
      <c r="AN61" s="313">
        <v>82244</v>
      </c>
      <c r="AO61" s="314">
        <v>14</v>
      </c>
      <c r="AP61" s="315">
        <v>72794</v>
      </c>
      <c r="AQ61" s="327">
        <v>4.7</v>
      </c>
      <c r="AR61" s="317">
        <v>9.3000000000000007</v>
      </c>
    </row>
    <row r="62" spans="1:44" x14ac:dyDescent="0.15">
      <c r="A62" s="247"/>
      <c r="AK62" s="318"/>
      <c r="AL62" s="319" t="s">
        <v>518</v>
      </c>
      <c r="AM62" s="320">
        <v>2099469</v>
      </c>
      <c r="AN62" s="321">
        <v>44360</v>
      </c>
      <c r="AO62" s="322">
        <v>13.5</v>
      </c>
      <c r="AP62" s="323">
        <v>38982</v>
      </c>
      <c r="AQ62" s="324">
        <v>4.3</v>
      </c>
      <c r="AR62" s="325">
        <v>9.1999999999999993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Bri5T+NmpX7cqoVxvygOWBg6Su0evSjFQ42d96N+/Ht7PPepn4N0yxpU1bjUF0Lg7j6O3av+LOM1Kd+MM6u8Q==" saltValue="CASLmhTFt4bBnxMg9u6wT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qgN5u5oDI64FNwI+nn5QYibWn+y94NNwP4p7DuaqoXap7KwR4pVc0EY5c+0+ggC/nHVUaJCo0Xp6FCfO3igtEQ==" saltValue="CwMxpMYon5wCoyaEXV/xe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moH9RMg+hY9eufL2ezAaAZRCXxJQ6N9extEqJOCNmEUxmLygKKXQUiaPiJs9+tWXcaPCBLgvRnAVKEjXD85dgg==" saltValue="fzgdsaVsadPJqAsTOizmq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26" t="s">
        <v>3</v>
      </c>
      <c r="D47" s="1126"/>
      <c r="E47" s="1127"/>
      <c r="F47" s="11">
        <v>16.61</v>
      </c>
      <c r="G47" s="12">
        <v>16.18</v>
      </c>
      <c r="H47" s="12">
        <v>16.84</v>
      </c>
      <c r="I47" s="12">
        <v>16.41</v>
      </c>
      <c r="J47" s="13">
        <v>16.34</v>
      </c>
    </row>
    <row r="48" spans="2:10" ht="57.75" customHeight="1" x14ac:dyDescent="0.15">
      <c r="B48" s="14"/>
      <c r="C48" s="1128" t="s">
        <v>4</v>
      </c>
      <c r="D48" s="1128"/>
      <c r="E48" s="1129"/>
      <c r="F48" s="15">
        <v>8.25</v>
      </c>
      <c r="G48" s="16">
        <v>13.5</v>
      </c>
      <c r="H48" s="16">
        <v>9.8000000000000007</v>
      </c>
      <c r="I48" s="16">
        <v>6.81</v>
      </c>
      <c r="J48" s="17">
        <v>10.93</v>
      </c>
    </row>
    <row r="49" spans="2:10" ht="57.75" customHeight="1" thickBot="1" x14ac:dyDescent="0.2">
      <c r="B49" s="18"/>
      <c r="C49" s="1130" t="s">
        <v>5</v>
      </c>
      <c r="D49" s="1130"/>
      <c r="E49" s="1131"/>
      <c r="F49" s="19">
        <v>10.91</v>
      </c>
      <c r="G49" s="20">
        <v>7.82</v>
      </c>
      <c r="H49" s="20" t="s">
        <v>530</v>
      </c>
      <c r="I49" s="20" t="s">
        <v>531</v>
      </c>
      <c r="J49" s="21">
        <v>4.32</v>
      </c>
    </row>
    <row r="50" spans="2:10" x14ac:dyDescent="0.15"/>
  </sheetData>
  <sheetProtection algorithmName="SHA-512" hashValue="O2yWiHYhja4dwvg9fxLOywCzfj2cbq7VQ8aRXLwP72S9yDKfwcuhfeYgfw0VnqeuSb/JXiv4sX8gFMZs3beJIQ==" saltValue="Dl8sBoBa8ofzUdQl0LS1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36" t="s">
        <v>532</v>
      </c>
      <c r="D34" s="1136"/>
      <c r="E34" s="1137"/>
      <c r="F34" s="32">
        <v>17.32</v>
      </c>
      <c r="G34" s="33">
        <v>17.7</v>
      </c>
      <c r="H34" s="33">
        <v>19.260000000000002</v>
      </c>
      <c r="I34" s="33">
        <v>19.809999999999999</v>
      </c>
      <c r="J34" s="34">
        <v>20.04</v>
      </c>
      <c r="K34" s="22"/>
      <c r="L34" s="22"/>
      <c r="M34" s="22"/>
      <c r="N34" s="22"/>
      <c r="O34" s="22"/>
      <c r="P34" s="22"/>
    </row>
    <row r="35" spans="1:16" ht="39" customHeight="1" x14ac:dyDescent="0.15">
      <c r="A35" s="22"/>
      <c r="B35" s="35"/>
      <c r="C35" s="1132" t="s">
        <v>533</v>
      </c>
      <c r="D35" s="1132"/>
      <c r="E35" s="1133"/>
      <c r="F35" s="36">
        <v>11.72</v>
      </c>
      <c r="G35" s="37">
        <v>12.11</v>
      </c>
      <c r="H35" s="37">
        <v>12.69</v>
      </c>
      <c r="I35" s="37">
        <v>12.73</v>
      </c>
      <c r="J35" s="38">
        <v>12.4</v>
      </c>
      <c r="K35" s="22"/>
      <c r="L35" s="22"/>
      <c r="M35" s="22"/>
      <c r="N35" s="22"/>
      <c r="O35" s="22"/>
      <c r="P35" s="22"/>
    </row>
    <row r="36" spans="1:16" ht="39" customHeight="1" x14ac:dyDescent="0.15">
      <c r="A36" s="22"/>
      <c r="B36" s="35"/>
      <c r="C36" s="1132" t="s">
        <v>534</v>
      </c>
      <c r="D36" s="1132"/>
      <c r="E36" s="1133"/>
      <c r="F36" s="36">
        <v>8.24</v>
      </c>
      <c r="G36" s="37">
        <v>13.49</v>
      </c>
      <c r="H36" s="37">
        <v>9.7899999999999991</v>
      </c>
      <c r="I36" s="37">
        <v>6.8</v>
      </c>
      <c r="J36" s="38">
        <v>10.92</v>
      </c>
      <c r="K36" s="22"/>
      <c r="L36" s="22"/>
      <c r="M36" s="22"/>
      <c r="N36" s="22"/>
      <c r="O36" s="22"/>
      <c r="P36" s="22"/>
    </row>
    <row r="37" spans="1:16" ht="39" customHeight="1" x14ac:dyDescent="0.15">
      <c r="A37" s="22"/>
      <c r="B37" s="35"/>
      <c r="C37" s="1132" t="s">
        <v>535</v>
      </c>
      <c r="D37" s="1132"/>
      <c r="E37" s="1133"/>
      <c r="F37" s="36">
        <v>4.42</v>
      </c>
      <c r="G37" s="37">
        <v>4.4800000000000004</v>
      </c>
      <c r="H37" s="37">
        <v>4.5599999999999996</v>
      </c>
      <c r="I37" s="37">
        <v>4.68</v>
      </c>
      <c r="J37" s="38">
        <v>4.78</v>
      </c>
      <c r="K37" s="22"/>
      <c r="L37" s="22"/>
      <c r="M37" s="22"/>
      <c r="N37" s="22"/>
      <c r="O37" s="22"/>
      <c r="P37" s="22"/>
    </row>
    <row r="38" spans="1:16" ht="39" customHeight="1" x14ac:dyDescent="0.15">
      <c r="A38" s="22"/>
      <c r="B38" s="35"/>
      <c r="C38" s="1132" t="s">
        <v>536</v>
      </c>
      <c r="D38" s="1132"/>
      <c r="E38" s="1133"/>
      <c r="F38" s="36">
        <v>0.33</v>
      </c>
      <c r="G38" s="37">
        <v>0.27</v>
      </c>
      <c r="H38" s="37">
        <v>0.66</v>
      </c>
      <c r="I38" s="37">
        <v>1</v>
      </c>
      <c r="J38" s="38">
        <v>1.38</v>
      </c>
      <c r="K38" s="22"/>
      <c r="L38" s="22"/>
      <c r="M38" s="22"/>
      <c r="N38" s="22"/>
      <c r="O38" s="22"/>
      <c r="P38" s="22"/>
    </row>
    <row r="39" spans="1:16" ht="39" customHeight="1" x14ac:dyDescent="0.15">
      <c r="A39" s="22"/>
      <c r="B39" s="35"/>
      <c r="C39" s="1132" t="s">
        <v>537</v>
      </c>
      <c r="D39" s="1132"/>
      <c r="E39" s="1133"/>
      <c r="F39" s="36">
        <v>0.52</v>
      </c>
      <c r="G39" s="37">
        <v>0.78</v>
      </c>
      <c r="H39" s="37">
        <v>1.43</v>
      </c>
      <c r="I39" s="37">
        <v>1.36</v>
      </c>
      <c r="J39" s="38">
        <v>1.3</v>
      </c>
      <c r="K39" s="22"/>
      <c r="L39" s="22"/>
      <c r="M39" s="22"/>
      <c r="N39" s="22"/>
      <c r="O39" s="22"/>
      <c r="P39" s="22"/>
    </row>
    <row r="40" spans="1:16" ht="39" customHeight="1" x14ac:dyDescent="0.15">
      <c r="A40" s="22"/>
      <c r="B40" s="35"/>
      <c r="C40" s="1132" t="s">
        <v>538</v>
      </c>
      <c r="D40" s="1132"/>
      <c r="E40" s="1133"/>
      <c r="F40" s="36">
        <v>0.54</v>
      </c>
      <c r="G40" s="37">
        <v>0.84</v>
      </c>
      <c r="H40" s="37">
        <v>0.41</v>
      </c>
      <c r="I40" s="37">
        <v>0.01</v>
      </c>
      <c r="J40" s="38">
        <v>0.54</v>
      </c>
      <c r="K40" s="22"/>
      <c r="L40" s="22"/>
      <c r="M40" s="22"/>
      <c r="N40" s="22"/>
      <c r="O40" s="22"/>
      <c r="P40" s="22"/>
    </row>
    <row r="41" spans="1:16" ht="39" customHeight="1" x14ac:dyDescent="0.15">
      <c r="A41" s="22"/>
      <c r="B41" s="35"/>
      <c r="C41" s="1132" t="s">
        <v>539</v>
      </c>
      <c r="D41" s="1132"/>
      <c r="E41" s="1133"/>
      <c r="F41" s="36">
        <v>0.08</v>
      </c>
      <c r="G41" s="37">
        <v>0.08</v>
      </c>
      <c r="H41" s="37">
        <v>0.13</v>
      </c>
      <c r="I41" s="37">
        <v>0.13</v>
      </c>
      <c r="J41" s="38">
        <v>0.15</v>
      </c>
      <c r="K41" s="22"/>
      <c r="L41" s="22"/>
      <c r="M41" s="22"/>
      <c r="N41" s="22"/>
      <c r="O41" s="22"/>
      <c r="P41" s="22"/>
    </row>
    <row r="42" spans="1:16" ht="39" customHeight="1" x14ac:dyDescent="0.15">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541</v>
      </c>
      <c r="D43" s="1134"/>
      <c r="E43" s="1135"/>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4tNw88ZIrxXvszsKxUMX+gTXjDTCJx3n/cXjfdglpJ0gbixj6lJIDKNHdZZUGr9C/nUN3q8rvFchEmKTgG8aw==" saltValue="VtEaOGn/Nk4msKU2kb4R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2748</v>
      </c>
      <c r="L45" s="58">
        <v>2613</v>
      </c>
      <c r="M45" s="58">
        <v>2609</v>
      </c>
      <c r="N45" s="58">
        <v>2652</v>
      </c>
      <c r="O45" s="59">
        <v>2735</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15">
      <c r="A48" s="46"/>
      <c r="B48" s="1163"/>
      <c r="C48" s="1164"/>
      <c r="D48" s="60"/>
      <c r="E48" s="1140" t="s">
        <v>13</v>
      </c>
      <c r="F48" s="1140"/>
      <c r="G48" s="1140"/>
      <c r="H48" s="1140"/>
      <c r="I48" s="1140"/>
      <c r="J48" s="1141"/>
      <c r="K48" s="61">
        <v>595</v>
      </c>
      <c r="L48" s="62">
        <v>861</v>
      </c>
      <c r="M48" s="62">
        <v>844</v>
      </c>
      <c r="N48" s="62">
        <v>894</v>
      </c>
      <c r="O48" s="63">
        <v>845</v>
      </c>
      <c r="P48" s="46"/>
      <c r="Q48" s="46"/>
      <c r="R48" s="46"/>
      <c r="S48" s="46"/>
      <c r="T48" s="46"/>
      <c r="U48" s="46"/>
    </row>
    <row r="49" spans="1:21" ht="30.75" customHeight="1" x14ac:dyDescent="0.15">
      <c r="A49" s="46"/>
      <c r="B49" s="1163"/>
      <c r="C49" s="1164"/>
      <c r="D49" s="60"/>
      <c r="E49" s="1140" t="s">
        <v>14</v>
      </c>
      <c r="F49" s="1140"/>
      <c r="G49" s="1140"/>
      <c r="H49" s="1140"/>
      <c r="I49" s="1140"/>
      <c r="J49" s="1141"/>
      <c r="K49" s="61" t="s">
        <v>487</v>
      </c>
      <c r="L49" s="62" t="s">
        <v>487</v>
      </c>
      <c r="M49" s="62" t="s">
        <v>487</v>
      </c>
      <c r="N49" s="62" t="s">
        <v>487</v>
      </c>
      <c r="O49" s="63" t="s">
        <v>487</v>
      </c>
      <c r="P49" s="46"/>
      <c r="Q49" s="46"/>
      <c r="R49" s="46"/>
      <c r="S49" s="46"/>
      <c r="T49" s="46"/>
      <c r="U49" s="46"/>
    </row>
    <row r="50" spans="1:21" ht="30.75" customHeight="1" x14ac:dyDescent="0.15">
      <c r="A50" s="46"/>
      <c r="B50" s="1163"/>
      <c r="C50" s="1164"/>
      <c r="D50" s="60"/>
      <c r="E50" s="1140" t="s">
        <v>15</v>
      </c>
      <c r="F50" s="1140"/>
      <c r="G50" s="1140"/>
      <c r="H50" s="1140"/>
      <c r="I50" s="1140"/>
      <c r="J50" s="1141"/>
      <c r="K50" s="61">
        <v>0</v>
      </c>
      <c r="L50" s="62">
        <v>0</v>
      </c>
      <c r="M50" s="62">
        <v>0</v>
      </c>
      <c r="N50" s="62">
        <v>0</v>
      </c>
      <c r="O50" s="63">
        <v>0</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3506</v>
      </c>
      <c r="L52" s="62">
        <v>3462</v>
      </c>
      <c r="M52" s="62">
        <v>3322</v>
      </c>
      <c r="N52" s="62">
        <v>3221</v>
      </c>
      <c r="O52" s="63">
        <v>3083</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-163</v>
      </c>
      <c r="L53" s="67">
        <v>12</v>
      </c>
      <c r="M53" s="67">
        <v>131</v>
      </c>
      <c r="N53" s="67">
        <v>325</v>
      </c>
      <c r="O53" s="68">
        <v>497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guJzs3BUBLllRRwjmYXKxBRBBrr75RQTgyb1DiXgHLZBqfds634GEwlfSxpmoR9sME2CtnxeCrc3099L0HDcA==" saltValue="gBqd+3fbBPF2dIYVEUn3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81" t="s">
        <v>30</v>
      </c>
      <c r="C41" s="1182"/>
      <c r="D41" s="103"/>
      <c r="E41" s="1183" t="s">
        <v>31</v>
      </c>
      <c r="F41" s="1183"/>
      <c r="G41" s="1183"/>
      <c r="H41" s="1184"/>
      <c r="I41" s="330">
        <v>26179</v>
      </c>
      <c r="J41" s="331">
        <v>25773</v>
      </c>
      <c r="K41" s="331">
        <v>24811</v>
      </c>
      <c r="L41" s="331">
        <v>23820</v>
      </c>
      <c r="M41" s="332">
        <v>25030</v>
      </c>
    </row>
    <row r="42" spans="2:13" ht="27.75" customHeight="1" x14ac:dyDescent="0.15">
      <c r="B42" s="1171"/>
      <c r="C42" s="1172"/>
      <c r="D42" s="104"/>
      <c r="E42" s="1175" t="s">
        <v>32</v>
      </c>
      <c r="F42" s="1175"/>
      <c r="G42" s="1175"/>
      <c r="H42" s="1176"/>
      <c r="I42" s="333" t="s">
        <v>487</v>
      </c>
      <c r="J42" s="334" t="s">
        <v>487</v>
      </c>
      <c r="K42" s="334" t="s">
        <v>487</v>
      </c>
      <c r="L42" s="334" t="s">
        <v>487</v>
      </c>
      <c r="M42" s="335" t="s">
        <v>487</v>
      </c>
    </row>
    <row r="43" spans="2:13" ht="27.75" customHeight="1" x14ac:dyDescent="0.15">
      <c r="B43" s="1171"/>
      <c r="C43" s="1172"/>
      <c r="D43" s="104"/>
      <c r="E43" s="1175" t="s">
        <v>33</v>
      </c>
      <c r="F43" s="1175"/>
      <c r="G43" s="1175"/>
      <c r="H43" s="1176"/>
      <c r="I43" s="333">
        <v>8285</v>
      </c>
      <c r="J43" s="334">
        <v>8344</v>
      </c>
      <c r="K43" s="334">
        <v>7897</v>
      </c>
      <c r="L43" s="334">
        <v>8125</v>
      </c>
      <c r="M43" s="335">
        <v>7118</v>
      </c>
    </row>
    <row r="44" spans="2:13" ht="27.75" customHeight="1" x14ac:dyDescent="0.15">
      <c r="B44" s="1171"/>
      <c r="C44" s="1172"/>
      <c r="D44" s="104"/>
      <c r="E44" s="1175" t="s">
        <v>34</v>
      </c>
      <c r="F44" s="1175"/>
      <c r="G44" s="1175"/>
      <c r="H44" s="1176"/>
      <c r="I44" s="333" t="s">
        <v>487</v>
      </c>
      <c r="J44" s="334" t="s">
        <v>487</v>
      </c>
      <c r="K44" s="334" t="s">
        <v>487</v>
      </c>
      <c r="L44" s="334" t="s">
        <v>487</v>
      </c>
      <c r="M44" s="335" t="s">
        <v>487</v>
      </c>
    </row>
    <row r="45" spans="2:13" ht="27.75" customHeight="1" x14ac:dyDescent="0.15">
      <c r="B45" s="1171"/>
      <c r="C45" s="1172"/>
      <c r="D45" s="104"/>
      <c r="E45" s="1175" t="s">
        <v>35</v>
      </c>
      <c r="F45" s="1175"/>
      <c r="G45" s="1175"/>
      <c r="H45" s="1176"/>
      <c r="I45" s="333">
        <v>5644</v>
      </c>
      <c r="J45" s="334">
        <v>5601</v>
      </c>
      <c r="K45" s="334">
        <v>5583</v>
      </c>
      <c r="L45" s="334">
        <v>5496</v>
      </c>
      <c r="M45" s="335">
        <v>5691</v>
      </c>
    </row>
    <row r="46" spans="2:13" ht="27.75" customHeight="1" x14ac:dyDescent="0.15">
      <c r="B46" s="1171"/>
      <c r="C46" s="1172"/>
      <c r="D46" s="105"/>
      <c r="E46" s="1175" t="s">
        <v>36</v>
      </c>
      <c r="F46" s="1175"/>
      <c r="G46" s="1175"/>
      <c r="H46" s="1176"/>
      <c r="I46" s="333">
        <v>319</v>
      </c>
      <c r="J46" s="334" t="s">
        <v>487</v>
      </c>
      <c r="K46" s="334" t="s">
        <v>487</v>
      </c>
      <c r="L46" s="334" t="s">
        <v>487</v>
      </c>
      <c r="M46" s="335" t="s">
        <v>487</v>
      </c>
    </row>
    <row r="47" spans="2:13" ht="27.75" customHeight="1" x14ac:dyDescent="0.15">
      <c r="B47" s="1171"/>
      <c r="C47" s="1172"/>
      <c r="D47" s="106"/>
      <c r="E47" s="1185" t="s">
        <v>37</v>
      </c>
      <c r="F47" s="1186"/>
      <c r="G47" s="1186"/>
      <c r="H47" s="1187"/>
      <c r="I47" s="333" t="s">
        <v>487</v>
      </c>
      <c r="J47" s="334" t="s">
        <v>487</v>
      </c>
      <c r="K47" s="334" t="s">
        <v>487</v>
      </c>
      <c r="L47" s="334" t="s">
        <v>487</v>
      </c>
      <c r="M47" s="335" t="s">
        <v>487</v>
      </c>
    </row>
    <row r="48" spans="2:13" ht="27.75" customHeight="1" x14ac:dyDescent="0.15">
      <c r="B48" s="1171"/>
      <c r="C48" s="1172"/>
      <c r="D48" s="104"/>
      <c r="E48" s="1175" t="s">
        <v>38</v>
      </c>
      <c r="F48" s="1175"/>
      <c r="G48" s="1175"/>
      <c r="H48" s="1176"/>
      <c r="I48" s="333" t="s">
        <v>487</v>
      </c>
      <c r="J48" s="334" t="s">
        <v>487</v>
      </c>
      <c r="K48" s="334" t="s">
        <v>487</v>
      </c>
      <c r="L48" s="334" t="s">
        <v>487</v>
      </c>
      <c r="M48" s="335" t="s">
        <v>487</v>
      </c>
    </row>
    <row r="49" spans="2:13" ht="27.75" customHeight="1" x14ac:dyDescent="0.15">
      <c r="B49" s="1173"/>
      <c r="C49" s="1174"/>
      <c r="D49" s="104"/>
      <c r="E49" s="1175" t="s">
        <v>39</v>
      </c>
      <c r="F49" s="1175"/>
      <c r="G49" s="1175"/>
      <c r="H49" s="1176"/>
      <c r="I49" s="333" t="s">
        <v>487</v>
      </c>
      <c r="J49" s="334" t="s">
        <v>487</v>
      </c>
      <c r="K49" s="334" t="s">
        <v>487</v>
      </c>
      <c r="L49" s="334" t="s">
        <v>487</v>
      </c>
      <c r="M49" s="335" t="s">
        <v>487</v>
      </c>
    </row>
    <row r="50" spans="2:13" ht="27.75" customHeight="1" x14ac:dyDescent="0.15">
      <c r="B50" s="1169" t="s">
        <v>40</v>
      </c>
      <c r="C50" s="1170"/>
      <c r="D50" s="107"/>
      <c r="E50" s="1175" t="s">
        <v>41</v>
      </c>
      <c r="F50" s="1175"/>
      <c r="G50" s="1175"/>
      <c r="H50" s="1176"/>
      <c r="I50" s="333">
        <v>15820</v>
      </c>
      <c r="J50" s="334">
        <v>16991</v>
      </c>
      <c r="K50" s="334">
        <v>18288</v>
      </c>
      <c r="L50" s="334">
        <v>19289</v>
      </c>
      <c r="M50" s="335">
        <v>18750</v>
      </c>
    </row>
    <row r="51" spans="2:13" ht="27.75" customHeight="1" x14ac:dyDescent="0.15">
      <c r="B51" s="1171"/>
      <c r="C51" s="1172"/>
      <c r="D51" s="104"/>
      <c r="E51" s="1175" t="s">
        <v>42</v>
      </c>
      <c r="F51" s="1175"/>
      <c r="G51" s="1175"/>
      <c r="H51" s="1176"/>
      <c r="I51" s="333">
        <v>3787</v>
      </c>
      <c r="J51" s="334">
        <v>2827</v>
      </c>
      <c r="K51" s="334">
        <v>2138</v>
      </c>
      <c r="L51" s="334">
        <v>1421</v>
      </c>
      <c r="M51" s="335">
        <v>1235</v>
      </c>
    </row>
    <row r="52" spans="2:13" ht="27.75" customHeight="1" x14ac:dyDescent="0.15">
      <c r="B52" s="1173"/>
      <c r="C52" s="1174"/>
      <c r="D52" s="104"/>
      <c r="E52" s="1175" t="s">
        <v>43</v>
      </c>
      <c r="F52" s="1175"/>
      <c r="G52" s="1175"/>
      <c r="H52" s="1176"/>
      <c r="I52" s="333">
        <v>28520</v>
      </c>
      <c r="J52" s="334">
        <v>27685</v>
      </c>
      <c r="K52" s="334">
        <v>26087</v>
      </c>
      <c r="L52" s="334">
        <v>24157</v>
      </c>
      <c r="M52" s="335">
        <v>24086</v>
      </c>
    </row>
    <row r="53" spans="2:13" ht="27.75" customHeight="1" thickBot="1" x14ac:dyDescent="0.2">
      <c r="B53" s="1177" t="s">
        <v>19</v>
      </c>
      <c r="C53" s="1178"/>
      <c r="D53" s="108"/>
      <c r="E53" s="1179" t="s">
        <v>44</v>
      </c>
      <c r="F53" s="1179"/>
      <c r="G53" s="1179"/>
      <c r="H53" s="1180"/>
      <c r="I53" s="336">
        <v>-7699</v>
      </c>
      <c r="J53" s="337">
        <v>-7785</v>
      </c>
      <c r="K53" s="337">
        <v>-8223</v>
      </c>
      <c r="L53" s="337">
        <v>-7425</v>
      </c>
      <c r="M53" s="338">
        <v>-6233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wXr98JOyQfVnbliCsCLmub18aqTaMXt+qdChdBCuYsSRDe63sC8VISKm8g/n3w7QHURgv6JI2SYSQfcmxgz/A==" saltValue="8WUcbYvkzLNmWz0G9XKu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196" t="s">
        <v>46</v>
      </c>
      <c r="D55" s="1196"/>
      <c r="E55" s="1197"/>
      <c r="F55" s="339">
        <v>2956</v>
      </c>
      <c r="G55" s="339">
        <v>2892</v>
      </c>
      <c r="H55" s="340">
        <v>2914</v>
      </c>
    </row>
    <row r="56" spans="2:8" ht="52.5" customHeight="1" x14ac:dyDescent="0.15">
      <c r="B56" s="120"/>
      <c r="C56" s="1198" t="s">
        <v>47</v>
      </c>
      <c r="D56" s="1198"/>
      <c r="E56" s="1199"/>
      <c r="F56" s="341">
        <v>2502</v>
      </c>
      <c r="G56" s="341">
        <v>2599</v>
      </c>
      <c r="H56" s="342">
        <v>2722</v>
      </c>
    </row>
    <row r="57" spans="2:8" ht="53.25" customHeight="1" x14ac:dyDescent="0.15">
      <c r="B57" s="120"/>
      <c r="C57" s="1200" t="s">
        <v>48</v>
      </c>
      <c r="D57" s="1200"/>
      <c r="E57" s="1201"/>
      <c r="F57" s="343">
        <v>14717</v>
      </c>
      <c r="G57" s="343">
        <v>15657</v>
      </c>
      <c r="H57" s="344">
        <v>15249</v>
      </c>
    </row>
    <row r="58" spans="2:8" ht="45.75" customHeight="1" x14ac:dyDescent="0.15">
      <c r="B58" s="121"/>
      <c r="C58" s="1188" t="s">
        <v>568</v>
      </c>
      <c r="D58" s="1189"/>
      <c r="E58" s="1190"/>
      <c r="F58" s="345">
        <v>7869</v>
      </c>
      <c r="G58" s="345">
        <v>8833</v>
      </c>
      <c r="H58" s="346">
        <v>8337</v>
      </c>
    </row>
    <row r="59" spans="2:8" ht="45.75" customHeight="1" x14ac:dyDescent="0.15">
      <c r="B59" s="121"/>
      <c r="C59" s="1188" t="s">
        <v>566</v>
      </c>
      <c r="D59" s="1189"/>
      <c r="E59" s="1190"/>
      <c r="F59" s="345">
        <v>3624</v>
      </c>
      <c r="G59" s="345">
        <v>3608</v>
      </c>
      <c r="H59" s="346">
        <v>3597</v>
      </c>
    </row>
    <row r="60" spans="2:8" ht="45.75" customHeight="1" x14ac:dyDescent="0.15">
      <c r="B60" s="121"/>
      <c r="C60" s="1188" t="s">
        <v>570</v>
      </c>
      <c r="D60" s="1189"/>
      <c r="E60" s="1190"/>
      <c r="F60" s="345">
        <v>677</v>
      </c>
      <c r="G60" s="345">
        <v>666</v>
      </c>
      <c r="H60" s="346">
        <v>828</v>
      </c>
    </row>
    <row r="61" spans="2:8" ht="45.75" customHeight="1" x14ac:dyDescent="0.15">
      <c r="B61" s="121"/>
      <c r="C61" s="1188" t="s">
        <v>569</v>
      </c>
      <c r="D61" s="1189"/>
      <c r="E61" s="1190"/>
      <c r="F61" s="345">
        <v>576</v>
      </c>
      <c r="G61" s="345">
        <v>580</v>
      </c>
      <c r="H61" s="346">
        <v>584</v>
      </c>
    </row>
    <row r="62" spans="2:8" ht="45.75" customHeight="1" thickBot="1" x14ac:dyDescent="0.2">
      <c r="B62" s="122"/>
      <c r="C62" s="1191" t="s">
        <v>567</v>
      </c>
      <c r="D62" s="1192"/>
      <c r="E62" s="1193"/>
      <c r="F62" s="347">
        <v>657</v>
      </c>
      <c r="G62" s="347">
        <v>589</v>
      </c>
      <c r="H62" s="348">
        <v>526</v>
      </c>
    </row>
    <row r="63" spans="2:8" ht="52.5" customHeight="1" thickBot="1" x14ac:dyDescent="0.2">
      <c r="B63" s="123"/>
      <c r="C63" s="1194" t="s">
        <v>49</v>
      </c>
      <c r="D63" s="1194"/>
      <c r="E63" s="1195"/>
      <c r="F63" s="349">
        <v>20176</v>
      </c>
      <c r="G63" s="349">
        <v>21147</v>
      </c>
      <c r="H63" s="350">
        <v>20885</v>
      </c>
    </row>
    <row r="64" spans="2:8" x14ac:dyDescent="0.15"/>
  </sheetData>
  <sheetProtection algorithmName="SHA-512" hashValue="krx9SEN3ntnOKJUzk+4fP1Unm7yj1KdVOcF++aEZSrK1A+3ObWbmnBm4T9AICiqiKi/Tjnlk84DQoOq2aCoFPg==" saltValue="mLwixeqmKC+DPJtdXvMG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5BAD2-A0E9-4CAB-90A4-A6F305F025C4}">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574</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575</v>
      </c>
      <c r="AO51" s="1230"/>
      <c r="AP51" s="1230"/>
      <c r="AQ51" s="1230"/>
      <c r="AR51" s="1230"/>
      <c r="AS51" s="1230"/>
      <c r="AT51" s="1230"/>
      <c r="AU51" s="1230"/>
      <c r="AV51" s="1230"/>
      <c r="AW51" s="1230"/>
      <c r="AX51" s="1230"/>
      <c r="AY51" s="1230"/>
      <c r="AZ51" s="1230"/>
      <c r="BA51" s="1230"/>
      <c r="BB51" s="1230" t="s">
        <v>576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577</v>
      </c>
      <c r="BC53" s="1230"/>
      <c r="BD53" s="1230"/>
      <c r="BE53" s="1230"/>
      <c r="BF53" s="1230"/>
      <c r="BG53" s="1230"/>
      <c r="BH53" s="1230"/>
      <c r="BI53" s="1230"/>
      <c r="BJ53" s="1230"/>
      <c r="BK53" s="1230"/>
      <c r="BL53" s="1230"/>
      <c r="BM53" s="1230"/>
      <c r="BN53" s="1230"/>
      <c r="BO53" s="1230"/>
      <c r="BP53" s="1231">
        <v>63.4</v>
      </c>
      <c r="BQ53" s="1231"/>
      <c r="BR53" s="1231"/>
      <c r="BS53" s="1231"/>
      <c r="BT53" s="1231"/>
      <c r="BU53" s="1231"/>
      <c r="BV53" s="1231"/>
      <c r="BW53" s="1231"/>
      <c r="BX53" s="1231">
        <v>64.599999999999994</v>
      </c>
      <c r="BY53" s="1231"/>
      <c r="BZ53" s="1231"/>
      <c r="CA53" s="1231"/>
      <c r="CB53" s="1231"/>
      <c r="CC53" s="1231"/>
      <c r="CD53" s="1231"/>
      <c r="CE53" s="1231"/>
      <c r="CF53" s="1231">
        <v>66.099999999999994</v>
      </c>
      <c r="CG53" s="1231"/>
      <c r="CH53" s="1231"/>
      <c r="CI53" s="1231"/>
      <c r="CJ53" s="1231"/>
      <c r="CK53" s="1231"/>
      <c r="CL53" s="1231"/>
      <c r="CM53" s="1231"/>
      <c r="CN53" s="1231">
        <v>67.5</v>
      </c>
      <c r="CO53" s="1231"/>
      <c r="CP53" s="1231"/>
      <c r="CQ53" s="1231"/>
      <c r="CR53" s="1231"/>
      <c r="CS53" s="1231"/>
      <c r="CT53" s="1231"/>
      <c r="CU53" s="1231"/>
      <c r="CV53" s="1231">
        <v>68.3</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578</v>
      </c>
      <c r="AO55" s="1226"/>
      <c r="AP55" s="1226"/>
      <c r="AQ55" s="1226"/>
      <c r="AR55" s="1226"/>
      <c r="AS55" s="1226"/>
      <c r="AT55" s="1226"/>
      <c r="AU55" s="1226"/>
      <c r="AV55" s="1226"/>
      <c r="AW55" s="1226"/>
      <c r="AX55" s="1226"/>
      <c r="AY55" s="1226"/>
      <c r="AZ55" s="1226"/>
      <c r="BA55" s="1226"/>
      <c r="BB55" s="1230" t="s">
        <v>576</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577</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579</v>
      </c>
    </row>
    <row r="64" spans="1:109" x14ac:dyDescent="0.15">
      <c r="B64" s="247"/>
      <c r="G64" s="1208"/>
      <c r="I64" s="1240"/>
      <c r="J64" s="1240"/>
      <c r="K64" s="1240"/>
      <c r="L64" s="1240"/>
      <c r="M64" s="1240"/>
      <c r="N64" s="1241"/>
      <c r="AM64" s="1208"/>
      <c r="AN64" s="1208" t="s">
        <v>572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580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574</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575</v>
      </c>
      <c r="AO73" s="1230"/>
      <c r="AP73" s="1230"/>
      <c r="AQ73" s="1230"/>
      <c r="AR73" s="1230"/>
      <c r="AS73" s="1230"/>
      <c r="AT73" s="1230"/>
      <c r="AU73" s="1230"/>
      <c r="AV73" s="1230"/>
      <c r="AW73" s="1230"/>
      <c r="AX73" s="1230"/>
      <c r="AY73" s="1230"/>
      <c r="AZ73" s="1230"/>
      <c r="BA73" s="1230"/>
      <c r="BB73" s="1230" t="s">
        <v>576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581</v>
      </c>
      <c r="BC75" s="1230"/>
      <c r="BD75" s="1230"/>
      <c r="BE75" s="1230"/>
      <c r="BF75" s="1230"/>
      <c r="BG75" s="1230"/>
      <c r="BH75" s="1230"/>
      <c r="BI75" s="1230"/>
      <c r="BJ75" s="1230"/>
      <c r="BK75" s="1230"/>
      <c r="BL75" s="1230"/>
      <c r="BM75" s="1230"/>
      <c r="BN75" s="1230"/>
      <c r="BO75" s="1230"/>
      <c r="BP75" s="1231">
        <v>1</v>
      </c>
      <c r="BQ75" s="1231"/>
      <c r="BR75" s="1231"/>
      <c r="BS75" s="1231"/>
      <c r="BT75" s="1231"/>
      <c r="BU75" s="1231"/>
      <c r="BV75" s="1231"/>
      <c r="BW75" s="1231"/>
      <c r="BX75" s="1231">
        <v>0.3</v>
      </c>
      <c r="BY75" s="1231"/>
      <c r="BZ75" s="1231"/>
      <c r="CA75" s="1231"/>
      <c r="CB75" s="1231"/>
      <c r="CC75" s="1231"/>
      <c r="CD75" s="1231"/>
      <c r="CE75" s="1231"/>
      <c r="CF75" s="1231">
        <v>0</v>
      </c>
      <c r="CG75" s="1231"/>
      <c r="CH75" s="1231"/>
      <c r="CI75" s="1231"/>
      <c r="CJ75" s="1231"/>
      <c r="CK75" s="1231"/>
      <c r="CL75" s="1231"/>
      <c r="CM75" s="1231"/>
      <c r="CN75" s="1231">
        <v>1</v>
      </c>
      <c r="CO75" s="1231"/>
      <c r="CP75" s="1231"/>
      <c r="CQ75" s="1231"/>
      <c r="CR75" s="1231"/>
      <c r="CS75" s="1231"/>
      <c r="CT75" s="1231"/>
      <c r="CU75" s="1231"/>
      <c r="CV75" s="1231">
        <v>2.1</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578</v>
      </c>
      <c r="AO77" s="1226"/>
      <c r="AP77" s="1226"/>
      <c r="AQ77" s="1226"/>
      <c r="AR77" s="1226"/>
      <c r="AS77" s="1226"/>
      <c r="AT77" s="1226"/>
      <c r="AU77" s="1226"/>
      <c r="AV77" s="1226"/>
      <c r="AW77" s="1226"/>
      <c r="AX77" s="1226"/>
      <c r="AY77" s="1226"/>
      <c r="AZ77" s="1226"/>
      <c r="BA77" s="1226"/>
      <c r="BB77" s="1230" t="s">
        <v>576</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581</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zzPEIzkHZiW7rI02bSE9CmPywO5j9ZlKev9Lg3KRIjLC57BmrdnpEaxhy+ULsxmopisF1r8UhjeDCV6eY1RGw==" saltValue="GlbNEqNxRY2UPc4AzNDx6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BF07C-AE67-449C-9B1E-AFF03FD15F46}">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7yZm6XmggiN8wQ6sVD4X3CIKQDfr6CCKrjwGtjCVF1x9KCMSiyG2lJ9mI38TaJzVG2rlW8GqcujKvDG1wFkguA==" saltValue="rdW+rhIUXzVRKNpepDCh4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5EEBB-06E7-4D11-AA67-A25050AEB1B3}">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ufnHy2vyJVwDsBCS0RvM/nMBgsBkIyhqbfoBKYN6vFUebOJoFVESHYwgZEcAH7S1HdYKGc9Go0tk1wJOKDMIQQ==" saltValue="LlvkIfWEMETICzNWv5f+M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63846</v>
      </c>
      <c r="E3" s="142"/>
      <c r="F3" s="143">
        <v>76347</v>
      </c>
      <c r="G3" s="144"/>
      <c r="H3" s="145"/>
    </row>
    <row r="4" spans="1:8" x14ac:dyDescent="0.15">
      <c r="A4" s="146"/>
      <c r="B4" s="147"/>
      <c r="C4" s="148"/>
      <c r="D4" s="149">
        <v>32406</v>
      </c>
      <c r="E4" s="150"/>
      <c r="F4" s="151">
        <v>41762</v>
      </c>
      <c r="G4" s="152"/>
      <c r="H4" s="153"/>
    </row>
    <row r="5" spans="1:8" x14ac:dyDescent="0.15">
      <c r="A5" s="134" t="s">
        <v>519</v>
      </c>
      <c r="B5" s="139"/>
      <c r="C5" s="140"/>
      <c r="D5" s="141">
        <v>65753</v>
      </c>
      <c r="E5" s="142"/>
      <c r="F5" s="143">
        <v>69604</v>
      </c>
      <c r="G5" s="144"/>
      <c r="H5" s="145"/>
    </row>
    <row r="6" spans="1:8" x14ac:dyDescent="0.15">
      <c r="A6" s="146"/>
      <c r="B6" s="147"/>
      <c r="C6" s="148"/>
      <c r="D6" s="149">
        <v>37026</v>
      </c>
      <c r="E6" s="150"/>
      <c r="F6" s="151">
        <v>36247</v>
      </c>
      <c r="G6" s="152"/>
      <c r="H6" s="153"/>
    </row>
    <row r="7" spans="1:8" x14ac:dyDescent="0.15">
      <c r="A7" s="134" t="s">
        <v>520</v>
      </c>
      <c r="B7" s="139"/>
      <c r="C7" s="140"/>
      <c r="D7" s="141">
        <v>78070</v>
      </c>
      <c r="E7" s="142"/>
      <c r="F7" s="143">
        <v>68410</v>
      </c>
      <c r="G7" s="144"/>
      <c r="H7" s="145"/>
    </row>
    <row r="8" spans="1:8" x14ac:dyDescent="0.15">
      <c r="A8" s="146"/>
      <c r="B8" s="147"/>
      <c r="C8" s="148"/>
      <c r="D8" s="149">
        <v>41246</v>
      </c>
      <c r="E8" s="150"/>
      <c r="F8" s="151">
        <v>35086</v>
      </c>
      <c r="G8" s="152"/>
      <c r="H8" s="153"/>
    </row>
    <row r="9" spans="1:8" x14ac:dyDescent="0.15">
      <c r="A9" s="134" t="s">
        <v>521</v>
      </c>
      <c r="B9" s="139"/>
      <c r="C9" s="140"/>
      <c r="D9" s="141">
        <v>76151</v>
      </c>
      <c r="E9" s="142"/>
      <c r="F9" s="143">
        <v>73019</v>
      </c>
      <c r="G9" s="144"/>
      <c r="H9" s="145"/>
    </row>
    <row r="10" spans="1:8" x14ac:dyDescent="0.15">
      <c r="A10" s="146"/>
      <c r="B10" s="147"/>
      <c r="C10" s="148"/>
      <c r="D10" s="149">
        <v>44175</v>
      </c>
      <c r="E10" s="150"/>
      <c r="F10" s="151">
        <v>39427</v>
      </c>
      <c r="G10" s="152"/>
      <c r="H10" s="153"/>
    </row>
    <row r="11" spans="1:8" x14ac:dyDescent="0.15">
      <c r="A11" s="134" t="s">
        <v>522</v>
      </c>
      <c r="B11" s="139"/>
      <c r="C11" s="140"/>
      <c r="D11" s="141">
        <v>127399</v>
      </c>
      <c r="E11" s="142"/>
      <c r="F11" s="143">
        <v>76590</v>
      </c>
      <c r="G11" s="144"/>
      <c r="H11" s="145"/>
    </row>
    <row r="12" spans="1:8" x14ac:dyDescent="0.15">
      <c r="A12" s="146"/>
      <c r="B12" s="147"/>
      <c r="C12" s="154"/>
      <c r="D12" s="149">
        <v>66946</v>
      </c>
      <c r="E12" s="150"/>
      <c r="F12" s="151">
        <v>42387</v>
      </c>
      <c r="G12" s="152"/>
      <c r="H12" s="153"/>
    </row>
    <row r="13" spans="1:8" x14ac:dyDescent="0.15">
      <c r="A13" s="134"/>
      <c r="B13" s="139"/>
      <c r="C13" s="140"/>
      <c r="D13" s="141">
        <v>82244</v>
      </c>
      <c r="E13" s="142"/>
      <c r="F13" s="143">
        <v>72794</v>
      </c>
      <c r="G13" s="155"/>
      <c r="H13" s="145"/>
    </row>
    <row r="14" spans="1:8" x14ac:dyDescent="0.15">
      <c r="A14" s="146"/>
      <c r="B14" s="147"/>
      <c r="C14" s="148"/>
      <c r="D14" s="149">
        <v>44360</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8.25</v>
      </c>
      <c r="C19" s="156">
        <f>ROUND(VALUE(SUBSTITUTE(実質収支比率等に係る経年分析!G$48,"▲","-")),2)</f>
        <v>13.5</v>
      </c>
      <c r="D19" s="156">
        <f>ROUND(VALUE(SUBSTITUTE(実質収支比率等に係る経年分析!H$48,"▲","-")),2)</f>
        <v>9.8000000000000007</v>
      </c>
      <c r="E19" s="156">
        <f>ROUND(VALUE(SUBSTITUTE(実質収支比率等に係る経年分析!I$48,"▲","-")),2)</f>
        <v>6.81</v>
      </c>
      <c r="F19" s="156">
        <f>ROUND(VALUE(SUBSTITUTE(実質収支比率等に係る経年分析!J$48,"▲","-")),2)</f>
        <v>10.93</v>
      </c>
    </row>
    <row r="20" spans="1:11" x14ac:dyDescent="0.15">
      <c r="A20" s="156" t="s">
        <v>53</v>
      </c>
      <c r="B20" s="156">
        <f>ROUND(VALUE(SUBSTITUTE(実質収支比率等に係る経年分析!F$47,"▲","-")),2)</f>
        <v>16.61</v>
      </c>
      <c r="C20" s="156">
        <f>ROUND(VALUE(SUBSTITUTE(実質収支比率等に係る経年分析!G$47,"▲","-")),2)</f>
        <v>16.18</v>
      </c>
      <c r="D20" s="156">
        <f>ROUND(VALUE(SUBSTITUTE(実質収支比率等に係る経年分析!H$47,"▲","-")),2)</f>
        <v>16.84</v>
      </c>
      <c r="E20" s="156">
        <f>ROUND(VALUE(SUBSTITUTE(実質収支比率等に係る経年分析!I$47,"▲","-")),2)</f>
        <v>16.41</v>
      </c>
      <c r="F20" s="156">
        <f>ROUND(VALUE(SUBSTITUTE(実質収支比率等に係る経年分析!J$47,"▲","-")),2)</f>
        <v>16.34</v>
      </c>
    </row>
    <row r="21" spans="1:11" x14ac:dyDescent="0.15">
      <c r="A21" s="156" t="s">
        <v>54</v>
      </c>
      <c r="B21" s="156">
        <f>IF(ISNUMBER(VALUE(SUBSTITUTE(実質収支比率等に係る経年分析!F$49,"▲","-"))),ROUND(VALUE(SUBSTITUTE(実質収支比率等に係る経年分析!F$49,"▲","-")),2),NA())</f>
        <v>10.91</v>
      </c>
      <c r="C21" s="156">
        <f>IF(ISNUMBER(VALUE(SUBSTITUTE(実質収支比率等に係る経年分析!G$49,"▲","-"))),ROUND(VALUE(SUBSTITUTE(実質収支比率等に係る経年分析!G$49,"▲","-")),2),NA())</f>
        <v>7.82</v>
      </c>
      <c r="D21" s="156">
        <f>IF(ISNUMBER(VALUE(SUBSTITUTE(実質収支比率等に係る経年分析!H$49,"▲","-"))),ROUND(VALUE(SUBSTITUTE(実質収支比率等に係る経年分析!H$49,"▲","-")),2),NA())</f>
        <v>-2.68</v>
      </c>
      <c r="E21" s="156">
        <f>IF(ISNUMBER(VALUE(SUBSTITUTE(実質収支比率等に係る経年分析!I$49,"▲","-"))),ROUND(VALUE(SUBSTITUTE(実質収支比率等に係る経年分析!I$49,"▲","-")),2),NA())</f>
        <v>-3.32</v>
      </c>
      <c r="F21" s="156">
        <f>IF(ISNUMBER(VALUE(SUBSTITUTE(実質収支比率等に係る経年分析!J$49,"▲","-"))),ROUND(VALUE(SUBSTITUTE(実質収支比率等に係る経年分析!J$49,"▲","-")),2),NA())</f>
        <v>4.32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0.15</v>
      </c>
    </row>
    <row r="30" spans="1:11" x14ac:dyDescent="0.15">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0.84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0.54</v>
      </c>
    </row>
    <row r="31" spans="1:11" x14ac:dyDescent="0.15">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1.43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1.3</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1.38</v>
      </c>
    </row>
    <row r="33" spans="1:16" x14ac:dyDescent="0.15">
      <c r="A33" s="157" t="str">
        <f>IF(連結実質赤字比率に係る赤字・黒字の構成分析!C$37="",NA(),連結実質赤字比率に係る赤字・黒字の構成分析!C$37)</f>
        <v>国民健康保険診療所事業会計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4.4800000000000004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4.5599999999999996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4.68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4.78</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9.7899999999999991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10.92</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11.72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12.11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12.69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12.4</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17.32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19.260000000000002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19.809999999999999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20.04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3506</v>
      </c>
      <c r="E42" s="158"/>
      <c r="F42" s="158"/>
      <c r="G42" s="158">
        <f>'実質公債費比率（分子）の構造'!L$52</f>
        <v>3462</v>
      </c>
      <c r="H42" s="158"/>
      <c r="I42" s="158"/>
      <c r="J42" s="158">
        <f>'実質公債費比率（分子）の構造'!M$52</f>
        <v>3322</v>
      </c>
      <c r="K42" s="158"/>
      <c r="L42" s="158"/>
      <c r="M42" s="158">
        <f>'実質公債費比率（分子）の構造'!N$52</f>
        <v>3221</v>
      </c>
      <c r="N42" s="158"/>
      <c r="O42" s="158"/>
      <c r="P42" s="158">
        <f>'実質公債費比率（分子）の構造'!O$52</f>
        <v>3083</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595</v>
      </c>
      <c r="C46" s="158"/>
      <c r="D46" s="158"/>
      <c r="E46" s="158">
        <f>'実質公債費比率（分子）の構造'!L$48</f>
        <v>861</v>
      </c>
      <c r="F46" s="158"/>
      <c r="G46" s="158"/>
      <c r="H46" s="158">
        <f>'実質公債費比率（分子）の構造'!M$48</f>
        <v>844</v>
      </c>
      <c r="I46" s="158"/>
      <c r="J46" s="158"/>
      <c r="K46" s="158">
        <f>'実質公債費比率（分子）の構造'!N$48</f>
        <v>894</v>
      </c>
      <c r="L46" s="158"/>
      <c r="M46" s="158"/>
      <c r="N46" s="158">
        <f>'実質公債費比率（分子）の構造'!O$48</f>
        <v>845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2748</v>
      </c>
      <c r="C49" s="158"/>
      <c r="D49" s="158"/>
      <c r="E49" s="158">
        <f>'実質公債費比率（分子）の構造'!L$45</f>
        <v>2613</v>
      </c>
      <c r="F49" s="158"/>
      <c r="G49" s="158"/>
      <c r="H49" s="158">
        <f>'実質公債費比率（分子）の構造'!M$45</f>
        <v>2609</v>
      </c>
      <c r="I49" s="158"/>
      <c r="J49" s="158"/>
      <c r="K49" s="158">
        <f>'実質公債費比率（分子）の構造'!N$45</f>
        <v>2652</v>
      </c>
      <c r="L49" s="158"/>
      <c r="M49" s="158"/>
      <c r="N49" s="158">
        <f>'実質公債費比率（分子）の構造'!O$45</f>
        <v>2735</v>
      </c>
      <c r="O49" s="158"/>
      <c r="P49" s="158"/>
    </row>
    <row r="50" spans="1:16" x14ac:dyDescent="0.15">
      <c r="A50" s="158" t="s">
        <v>67</v>
      </c>
      <c r="B50" s="158" t="e">
        <f>NA()</f>
        <v>#N/A</v>
      </c>
      <c r="C50" s="158">
        <f>IF(ISNUMBER('実質公債費比率（分子）の構造'!K$53),'実質公債費比率（分子）の構造'!K$53,NA())</f>
        <v>-163</v>
      </c>
      <c r="D50" s="158" t="e">
        <f>NA()</f>
        <v>#N/A</v>
      </c>
      <c r="E50" s="158" t="e">
        <f>NA()</f>
        <v>#N/A</v>
      </c>
      <c r="F50" s="158">
        <f>IF(ISNUMBER('実質公債費比率（分子）の構造'!L$53),'実質公債費比率（分子）の構造'!L$53,NA())</f>
        <v>12</v>
      </c>
      <c r="G50" s="158" t="e">
        <f>NA()</f>
        <v>#N/A</v>
      </c>
      <c r="H50" s="158" t="e">
        <f>NA()</f>
        <v>#N/A</v>
      </c>
      <c r="I50" s="158">
        <f>IF(ISNUMBER('実質公債費比率（分子）の構造'!M$53),'実質公債費比率（分子）の構造'!M$53,NA())</f>
        <v>131</v>
      </c>
      <c r="J50" s="158" t="e">
        <f>NA()</f>
        <v>#N/A</v>
      </c>
      <c r="K50" s="158" t="e">
        <f>NA()</f>
        <v>#N/A</v>
      </c>
      <c r="L50" s="158">
        <f>IF(ISNUMBER('実質公債費比率（分子）の構造'!N$53),'実質公債費比率（分子）の構造'!N$53,NA())</f>
        <v>325</v>
      </c>
      <c r="M50" s="158" t="e">
        <f>NA()</f>
        <v>#N/A</v>
      </c>
      <c r="N50" s="158" t="e">
        <f>NA()</f>
        <v>#N/A</v>
      </c>
      <c r="O50" s="158">
        <f>IF(ISNUMBER('実質公債費比率（分子）の構造'!O$53),'実質公債費比率（分子）の構造'!O$53,NA())</f>
        <v>497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28520</v>
      </c>
      <c r="E56" s="157"/>
      <c r="F56" s="157"/>
      <c r="G56" s="157">
        <f>'将来負担比率（分子）の構造'!J$52</f>
        <v>27685</v>
      </c>
      <c r="H56" s="157"/>
      <c r="I56" s="157"/>
      <c r="J56" s="157">
        <f>'将来負担比率（分子）の構造'!K$52</f>
        <v>26087</v>
      </c>
      <c r="K56" s="157"/>
      <c r="L56" s="157"/>
      <c r="M56" s="157">
        <f>'将来負担比率（分子）の構造'!L$52</f>
        <v>24157</v>
      </c>
      <c r="N56" s="157"/>
      <c r="O56" s="157"/>
      <c r="P56" s="157">
        <f>'将来負担比率（分子）の構造'!M$52</f>
        <v>24086</v>
      </c>
    </row>
    <row r="57" spans="1:16" x14ac:dyDescent="0.15">
      <c r="A57" s="157" t="s">
        <v>42</v>
      </c>
      <c r="B57" s="157"/>
      <c r="C57" s="157"/>
      <c r="D57" s="157">
        <f>'将来負担比率（分子）の構造'!I$51</f>
        <v>3787</v>
      </c>
      <c r="E57" s="157"/>
      <c r="F57" s="157"/>
      <c r="G57" s="157">
        <f>'将来負担比率（分子）の構造'!J$51</f>
        <v>2827</v>
      </c>
      <c r="H57" s="157"/>
      <c r="I57" s="157"/>
      <c r="J57" s="157">
        <f>'将来負担比率（分子）の構造'!K$51</f>
        <v>2138</v>
      </c>
      <c r="K57" s="157"/>
      <c r="L57" s="157"/>
      <c r="M57" s="157">
        <f>'将来負担比率（分子）の構造'!L$51</f>
        <v>1421</v>
      </c>
      <c r="N57" s="157"/>
      <c r="O57" s="157"/>
      <c r="P57" s="157">
        <f>'将来負担比率（分子）の構造'!M$51</f>
        <v>1235</v>
      </c>
    </row>
    <row r="58" spans="1:16" x14ac:dyDescent="0.15">
      <c r="A58" s="157" t="s">
        <v>41</v>
      </c>
      <c r="B58" s="157"/>
      <c r="C58" s="157"/>
      <c r="D58" s="157">
        <f>'将来負担比率（分子）の構造'!I$50</f>
        <v>15820</v>
      </c>
      <c r="E58" s="157"/>
      <c r="F58" s="157"/>
      <c r="G58" s="157">
        <f>'将来負担比率（分子）の構造'!J$50</f>
        <v>16991</v>
      </c>
      <c r="H58" s="157"/>
      <c r="I58" s="157"/>
      <c r="J58" s="157">
        <f>'将来負担比率（分子）の構造'!K$50</f>
        <v>18288</v>
      </c>
      <c r="K58" s="157"/>
      <c r="L58" s="157"/>
      <c r="M58" s="157">
        <f>'将来負担比率（分子）の構造'!L$50</f>
        <v>19289</v>
      </c>
      <c r="N58" s="157"/>
      <c r="O58" s="157"/>
      <c r="P58" s="157">
        <f>'将来負担比率（分子）の構造'!M$50</f>
        <v>18750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319</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5644</v>
      </c>
      <c r="C62" s="157"/>
      <c r="D62" s="157"/>
      <c r="E62" s="157">
        <f>'将来負担比率（分子）の構造'!J$45</f>
        <v>5601</v>
      </c>
      <c r="F62" s="157"/>
      <c r="G62" s="157"/>
      <c r="H62" s="157">
        <f>'将来負担比率（分子）の構造'!K$45</f>
        <v>5583</v>
      </c>
      <c r="I62" s="157"/>
      <c r="J62" s="157"/>
      <c r="K62" s="157">
        <f>'将来負担比率（分子）の構造'!L$45</f>
        <v>5496</v>
      </c>
      <c r="L62" s="157"/>
      <c r="M62" s="157"/>
      <c r="N62" s="157">
        <f>'将来負担比率（分子）の構造'!M$45</f>
        <v>5691</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8285</v>
      </c>
      <c r="C64" s="157"/>
      <c r="D64" s="157"/>
      <c r="E64" s="157">
        <f>'将来負担比率（分子）の構造'!J$43</f>
        <v>8344</v>
      </c>
      <c r="F64" s="157"/>
      <c r="G64" s="157"/>
      <c r="H64" s="157">
        <f>'将来負担比率（分子）の構造'!K$43</f>
        <v>7897</v>
      </c>
      <c r="I64" s="157"/>
      <c r="J64" s="157"/>
      <c r="K64" s="157">
        <f>'将来負担比率（分子）の構造'!L$43</f>
        <v>8125</v>
      </c>
      <c r="L64" s="157"/>
      <c r="M64" s="157"/>
      <c r="N64" s="157">
        <f>'将来負担比率（分子）の構造'!M$43</f>
        <v>7118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26179</v>
      </c>
      <c r="C66" s="157"/>
      <c r="D66" s="157"/>
      <c r="E66" s="157">
        <f>'将来負担比率（分子）の構造'!J$41</f>
        <v>25773</v>
      </c>
      <c r="F66" s="157"/>
      <c r="G66" s="157"/>
      <c r="H66" s="157">
        <f>'将来負担比率（分子）の構造'!K$41</f>
        <v>24811</v>
      </c>
      <c r="I66" s="157"/>
      <c r="J66" s="157"/>
      <c r="K66" s="157">
        <f>'将来負担比率（分子）の構造'!L$41</f>
        <v>23820</v>
      </c>
      <c r="L66" s="157"/>
      <c r="M66" s="157"/>
      <c r="N66" s="157">
        <f>'将来負担比率（分子）の構造'!M$41</f>
        <v>25030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2956</v>
      </c>
      <c r="C72" s="161">
        <f>基金残高に係る経年分析!G55</f>
        <v>2892</v>
      </c>
      <c r="D72" s="161">
        <f>基金残高に係る経年分析!H55</f>
        <v>2914</v>
      </c>
    </row>
    <row r="73" spans="1:16" x14ac:dyDescent="0.15">
      <c r="A73" s="160" t="s">
        <v>74</v>
      </c>
      <c r="B73" s="161">
        <f>基金残高に係る経年分析!F56</f>
        <v>2502</v>
      </c>
      <c r="C73" s="161">
        <f>基金残高に係る経年分析!G56</f>
        <v>2599</v>
      </c>
      <c r="D73" s="161">
        <f>基金残高に係る経年分析!H56</f>
        <v>2722</v>
      </c>
    </row>
    <row r="74" spans="1:16" x14ac:dyDescent="0.15">
      <c r="A74" s="160" t="s">
        <v>75</v>
      </c>
      <c r="B74" s="161">
        <f>基金残高に係る経年分析!F57</f>
        <v>14717</v>
      </c>
      <c r="C74" s="161">
        <f>基金残高に係る経年分析!G57</f>
        <v>15657</v>
      </c>
      <c r="D74" s="161">
        <f>基金残高に係る経年分析!H57</f>
        <v>15249</v>
      </c>
    </row>
  </sheetData>
  <sheetProtection algorithmName="SHA-512" hashValue="t8MQAxKEsw0S1SfRAeV/GjhbVTJbmtSil9myt7g2AFTkwGvv3uFWFQKgrzwNUZ5Dseo0E7rLu7FaNXRjlNLGwQ==" saltValue="veftG8nn+g2kgsRgSGCp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安藤　嘉章</cp:lastModifiedBy>
  <cp:lastPrinted>2026-03-09T06:33:56Z</cp:lastPrinted>
  <dcterms:created xsi:type="dcterms:W3CDTF">2026-02-23T06:49:35Z</dcterms:created>
  <dcterms:modified xsi:type="dcterms:W3CDTF">2026-09-17T05:13:36Z</dcterms:modified>
  <cp:category/>
</cp:coreProperties>
</file>