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0036647\Downloads\20260817_R6財政状況資料集(公会計)\"/>
    </mc:Choice>
  </mc:AlternateContent>
  <xr:revisionPtr revIDLastSave="0" documentId="13_ncr:1_{864CBEAA-00C1-451F-8FF0-FFD534EBD44E}" xr6:coauthVersionLast="47" xr6:coauthVersionMax="47" xr10:uidLastSave="{00000000-0000-0000-0000-000000000000}"/>
  <bookViews>
    <workbookView xWindow="-120" yWindow="-120" windowWidth="20730" windowHeight="1104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3" i="12" l="1"/>
  <c r="AF88" i="12"/>
  <c r="AU63" i="12"/>
  <c r="CW102" i="12"/>
  <c r="CR102" i="12"/>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C37" i="10"/>
  <c r="BE36" i="10"/>
  <c r="BW35" i="10"/>
  <c r="BW36" i="10" s="1"/>
  <c r="BE35" i="10"/>
  <c r="BW34" i="10"/>
  <c r="BE34" i="10"/>
  <c r="C34" i="10"/>
  <c r="C35" i="10" s="1"/>
  <c r="BW37" i="10" l="1"/>
  <c r="BW38" i="10" s="1"/>
  <c r="BW39" i="10" s="1"/>
  <c r="BW40" i="10" s="1"/>
  <c r="BW41" i="10" s="1"/>
  <c r="BW42" i="10" s="1"/>
  <c r="BW43" i="10" s="1"/>
  <c r="CO34" i="10"/>
  <c r="CO35" i="10" s="1"/>
  <c r="CO36" i="10" s="1"/>
  <c r="CO37" i="10" s="1"/>
  <c r="CO38" i="10" s="1"/>
  <c r="CO39" i="10" s="1"/>
  <c r="CO40" i="10" s="1"/>
  <c r="C36"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 r="AM37" i="10" s="1"/>
</calcChain>
</file>

<file path=xl/sharedStrings.xml><?xml version="1.0" encoding="utf-8"?>
<sst xmlns="http://schemas.openxmlformats.org/spreadsheetml/2006/main" count="1191" uniqueCount="597">
  <si>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</si>
  <si>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</si>
  <si>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</si>
  <si>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</si>
  <si>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</si>
  <si>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</si>
  <si>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</si>
  <si>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</si>
  <si>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</si>
  <si>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</si>
  <si>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</si>
  <si>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</si>
  <si>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</si>
  <si>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</si>
  <si>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</si>
  <si>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</si>
  <si>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</si>
  <si>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</si>
  <si>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</si>
  <si>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</si>
  <si>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</si>
  <si>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</si>
  <si>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</si>
  <si>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</si>
  <si>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</si>
  <si>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</si>
  <si>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</si>
  <si>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</si>
  <si>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</si>
  <si>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</si>
  <si>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</si>
  <si>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</si>
  <si>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</si>
  <si>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</si>
  <si>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</si>
  <si>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</si>
  <si>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</si>
  <si>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</si>
  <si>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</si>
  <si>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</si>
  <si>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</si>
  <si>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</si>
  <si>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</si>
  <si>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</si>
  <si>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</si>
  <si>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</si>
  <si>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</si>
  <si>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</si>
  <si>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</si>
  <si>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</si>
  <si>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</si>
  <si>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</si>
  <si>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</si>
  <si>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</si>
  <si>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</si>
  <si>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</si>
  <si>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</si>
  <si>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</si>
  <si>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</si>
  <si>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</si>
  <si>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</si>
  <si>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</si>
  <si>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</si>
  <si>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</si>
  <si>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</si>
  <si>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</si>
  <si>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</si>
  <si>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</si>
  <si>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</si>
  <si>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</si>
  <si>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</si>
  <si>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</si>
  <si>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</si>
  <si>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</si>
  <si>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</si>
  <si>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</si>
  <si>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</si>
  <si>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</si>
  <si>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</si>
  <si>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</si>
  <si>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</si>
  <si>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</si>
  <si>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</si>
  <si>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</si>
  <si>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</si>
  <si>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</si>
  <si>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</si>
  <si>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</si>
  <si>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</si>
  <si>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</si>
  <si>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</si>
  <si>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</si>
  <si>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</si>
  <si>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</si>
  <si>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多治見市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</si>
  <si>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</si>
  <si>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</si>
  <si>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</si>
  <si>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</si>
  <si>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</si>
  <si>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</si>
  <si>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</si>
  <si>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</si>
  <si>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</si>
  <si>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</si>
  <si>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</si>
  <si>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</si>
  <si>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</si>
  <si>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</si>
  <si>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</si>
  <si>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</si>
  <si>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</si>
  <si>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</si>
  <si>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</si>
  <si>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</si>
  <si>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</si>
  <si>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</si>
  <si>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</si>
  <si>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</si>
  <si>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</si>
  <si>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</si>
  <si>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</si>
  <si>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</si>
  <si>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</si>
  <si>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</si>
  <si>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</si>
  <si>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</si>
  <si>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</si>
  <si>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</si>
  <si>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</si>
  <si>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</si>
  <si>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</si>
  <si>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</si>
  <si>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</si>
  <si>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</si>
  <si>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</si>
  <si>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</si>
  <si>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</si>
  <si>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</si>
  <si>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</si>
  <si>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</si>
  <si>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</si>
  <si>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</si>
  <si>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</si>
  <si>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</si>
  <si>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</si>
  <si>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</si>
  <si>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</si>
  <si>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</si>
  <si>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</si>
  <si>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</si>
  <si>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</si>
  <si>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</si>
  <si>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</si>
  <si>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</si>
  <si>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</si>
  <si>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</si>
  <si>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</si>
  <si>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</si>
  <si>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</si>
  <si>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</si>
  <si>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</si>
  <si>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</si>
  <si>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</si>
  <si>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</si>
  <si>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</si>
  <si>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</si>
  <si>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</si>
  <si>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</si>
  <si>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</si>
  <si>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</si>
  <si>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</si>
  <si>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</si>
  <si>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</si>
  <si>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</si>
  <si>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</si>
  <si>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</si>
  <si>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</si>
  <si>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</si>
  <si>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</si>
  <si>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</si>
  <si>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</si>
  <si>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</si>
  <si>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</si>
  <si>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</si>
  <si>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</si>
  <si>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</si>
  <si>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</si>
  <si>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</si>
  <si>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</si>
  <si>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</si>
  <si>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</si>
  <si>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</si>
  <si>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</si>
  <si>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</si>
  <si>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</si>
  <si>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</si>
  <si>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</si>
  <si>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</si>
  <si>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</si>
  <si>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</si>
  <si>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</si>
  <si>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</si>
  <si>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岐阜県多治見市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</si>
  <si>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</si>
  <si>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</si>
  <si>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</si>
  <si>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</si>
  <si>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</si>
  <si>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</si>
  <si>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</si>
  <si>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</si>
  <si>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</si>
  <si>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</si>
  <si>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</si>
  <si>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</si>
  <si>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</si>
  <si>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</si>
  <si>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</si>
  <si>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</si>
  <si>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</si>
  <si>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</si>
  <si>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</si>
  <si>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</si>
  <si>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</si>
  <si>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</si>
  <si>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</si>
  <si>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</si>
  <si>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</si>
  <si>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</si>
  <si>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</si>
  <si>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</si>
  <si>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</si>
  <si>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</si>
  <si>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</si>
  <si>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</si>
  <si>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</si>
  <si>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</si>
  <si>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</si>
  <si>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</si>
  <si>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</si>
  <si>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</si>
  <si>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</si>
  <si>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</si>
  <si>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</si>
  <si>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</si>
  <si>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</si>
  <si>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</si>
  <si>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</si>
  <si>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</si>
  <si>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</si>
  <si>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</si>
  <si>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</si>
  <si>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</si>
  <si>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</si>
  <si>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</si>
  <si>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</si>
  <si>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</si>
  <si>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</si>
  <si>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</si>
  <si>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</si>
  <si>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</si>
  <si>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</si>
  <si>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</si>
  <si>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</si>
  <si>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</si>
  <si>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</si>
  <si>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</si>
  <si>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</si>
  <si>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</si>
  <si>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</si>
  <si>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</si>
  <si>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</si>
  <si>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</si>
  <si>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</si>
  <si>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</si>
  <si>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</si>
  <si>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</si>
  <si>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</si>
  <si>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</si>
  <si>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</si>
  <si>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</si>
  <si>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</si>
  <si>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</si>
  <si>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</si>
  <si>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</si>
  <si>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</si>
  <si>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</si>
  <si>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</si>
  <si>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</si>
  <si>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</si>
  <si>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</si>
  <si>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</si>
  <si>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</si>
  <si>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</si>
  <si>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</si>
  <si>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</si>
  <si>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</si>
  <si>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</si>
  <si>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</si>
  <si>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</si>
  <si>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</si>
  <si>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</si>
  <si>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</si>
  <si>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</si>
  <si>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</si>
  <si>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</si>
  <si>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</si>
  <si>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</si>
  <si>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</si>
  <si>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</si>
  <si>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</si>
  <si>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</si>
  <si>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</si>
  <si>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</si>
  <si>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</si>
  <si>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</si>
  <si>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</si>
  <si>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</si>
  <si>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</si>
  <si>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</si>
  <si>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</si>
  <si>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</si>
  <si>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</si>
  <si>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</si>
  <si>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</si>
  <si>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</si>
  <si>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</si>
  <si>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</si>
  <si>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</si>
  <si>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</si>
  <si>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</si>
  <si>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</si>
  <si>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</si>
  <si>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</si>
  <si>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</si>
  <si>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</si>
  <si>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</si>
  <si>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</si>
  <si>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</si>
  <si>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</si>
  <si>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</si>
  <si>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</si>
  <si>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</si>
  <si>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</si>
  <si>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</si>
  <si>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</si>
  <si>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</si>
  <si>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</si>
  <si>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</si>
  <si>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</si>
  <si>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</si>
  <si>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</si>
  <si>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</si>
  <si>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岐阜県多治見市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</si>
  <si>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</si>
  <si>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</si>
  <si>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</si>
  <si>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</si>
  <si>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</si>
  <si>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</si>
  <si>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</si>
  <si>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</si>
  <si>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</si>
  <si>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</si>
  <si>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</si>
  <si>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</si>
  <si>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</si>
  <si>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</si>
  <si>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</si>
  <si>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</si>
  <si>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</si>
  <si>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</si>
  <si>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</si>
  <si>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</si>
  <si>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</si>
  <si>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市営住宅敷金等特別会計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</si>
  <si>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</si>
  <si>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</si>
  <si>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</si>
  <si>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</si>
  <si>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</si>
  <si>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</si>
  <si>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</si>
  <si>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</si>
  <si>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</si>
  <si>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</si>
  <si>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</si>
  <si>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</si>
  <si>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</si>
  <si>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</si>
  <si>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</si>
  <si>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</si>
  <si>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</si>
  <si>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</si>
  <si>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法適用企業</t>
    <phoneticPr fontId="5"/>
  </si>
  <si>
    <t>病院事業会計</t>
    <phoneticPr fontId="5"/>
  </si>
  <si>
    <t>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</si>
  <si>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</si>
  <si>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</si>
  <si>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</si>
  <si>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</si>
  <si>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</si>
  <si>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</si>
  <si>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</si>
  <si>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</si>
  <si>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</si>
  <si>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</si>
  <si>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</si>
  <si>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</si>
  <si>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</si>
  <si>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</si>
  <si>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</si>
  <si>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</si>
  <si>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</si>
  <si>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</si>
  <si>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</si>
  <si>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</si>
  <si>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</si>
  <si>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</si>
  <si>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</si>
  <si>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</si>
  <si>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</si>
  <si>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</si>
  <si>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</si>
  <si>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</si>
  <si>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</si>
  <si>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</si>
  <si>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</si>
  <si>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</si>
  <si>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</si>
  <si>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</si>
  <si>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</si>
  <si>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</si>
  <si>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</si>
  <si>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</si>
  <si>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</si>
  <si>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</si>
  <si>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</si>
  <si>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</si>
  <si>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</si>
  <si>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</si>
  <si>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</si>
  <si>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</si>
  <si>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</si>
  <si>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</si>
  <si>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</si>
  <si>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</si>
  <si>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</si>
  <si>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</si>
  <si>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</si>
  <si>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</si>
  <si>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</si>
  <si>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</si>
  <si>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</si>
  <si>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</si>
  <si>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</si>
  <si>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</si>
  <si>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</si>
  <si>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</si>
  <si>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</si>
  <si>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</si>
  <si>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</si>
  <si>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</si>
  <si>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</si>
  <si>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</si>
  <si>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</si>
  <si>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</si>
  <si>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</si>
  <si>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</si>
  <si>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</si>
  <si>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</si>
  <si>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</si>
  <si>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</si>
  <si>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</si>
  <si>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</si>
  <si>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</si>
  <si>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</si>
  <si>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</si>
  <si>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</si>
  <si>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</si>
  <si>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</si>
  <si>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</si>
  <si>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</si>
  <si>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</si>
  <si>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</si>
  <si>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</si>
  <si>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</si>
  <si>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</si>
  <si>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</si>
  <si>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</si>
  <si>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</si>
  <si>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</si>
  <si>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</si>
  <si>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</si>
  <si>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</si>
  <si>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</si>
  <si>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</si>
  <si>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</si>
  <si>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</si>
  <si>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</si>
  <si>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</si>
  <si>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</si>
  <si>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</si>
  <si>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</si>
  <si>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</si>
  <si>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</si>
  <si>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</si>
  <si>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</si>
  <si>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</si>
  <si>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</si>
  <si>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</si>
  <si>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</si>
  <si>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</si>
  <si>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</si>
  <si>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</si>
  <si>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</si>
  <si>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</si>
  <si>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</si>
  <si>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</si>
  <si>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</si>
  <si>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</si>
  <si>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</si>
  <si>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</si>
  <si>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</si>
  <si>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</si>
  <si>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</si>
  <si>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</si>
  <si>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</si>
  <si>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</si>
  <si>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</si>
  <si>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</si>
  <si>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</si>
  <si>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</si>
  <si>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4.85</t>
  </si>
  <si>
    <t>▲ 9.72</t>
  </si>
  <si>
    <t>▲ 6.09</t>
  </si>
  <si>
    <t>▲ 9.89</t>
  </si>
  <si>
    <t>一般会計</t>
  </si>
  <si>
    <t>水道事業会計</t>
  </si>
  <si>
    <t>下水道事業会計</t>
  </si>
  <si>
    <t>病院事業会計</t>
  </si>
  <si>
    <t>介護保険事業特別会計</t>
  </si>
  <si>
    <t>国民健康保険事業特別会計</t>
  </si>
  <si>
    <t>▲ 0.07</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</si>
  <si>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</si>
  <si>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</si>
  <si>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</si>
  <si>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</si>
  <si>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</si>
  <si>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</si>
  <si>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</si>
  <si>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</si>
  <si>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</si>
  <si>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多治見市文化振興事業団</t>
    <rPh sb="0" eb="4">
      <t>タジミシ</t>
    </rPh>
    <rPh sb="4" eb="6">
      <t>ブンカ</t>
    </rPh>
    <rPh sb="6" eb="8">
      <t>シンコウ</t>
    </rPh>
    <rPh sb="8" eb="11">
      <t>ジギョウダン</t>
    </rPh>
    <phoneticPr fontId="38"/>
  </si>
  <si>
    <t>多治見市土地開発公社</t>
    <rPh sb="0" eb="4">
      <t>タジミシ</t>
    </rPh>
    <rPh sb="4" eb="6">
      <t>トチ</t>
    </rPh>
    <rPh sb="6" eb="8">
      <t>カイハツ</t>
    </rPh>
    <rPh sb="8" eb="10">
      <t>コウシャ</t>
    </rPh>
    <phoneticPr fontId="38"/>
  </si>
  <si>
    <t>セラミックパーク美濃</t>
    <rPh sb="8" eb="10">
      <t>ミノ</t>
    </rPh>
    <phoneticPr fontId="38"/>
  </si>
  <si>
    <t>エフエムたじみ</t>
  </si>
  <si>
    <t>多治見市観光協会</t>
    <rPh sb="0" eb="4">
      <t>タジミシ</t>
    </rPh>
    <rPh sb="4" eb="6">
      <t>カンコウ</t>
    </rPh>
    <rPh sb="6" eb="8">
      <t>キョウカイ</t>
    </rPh>
    <phoneticPr fontId="38"/>
  </si>
  <si>
    <t>プラティ多治見</t>
    <rPh sb="4" eb="7">
      <t>タジミ</t>
    </rPh>
    <phoneticPr fontId="38"/>
  </si>
  <si>
    <t>○</t>
    <phoneticPr fontId="2"/>
  </si>
  <si>
    <t>東濃西部広域行政事務組合（一般会計）</t>
    <rPh sb="0" eb="2">
      <t>トウノウ</t>
    </rPh>
    <rPh sb="2" eb="4">
      <t>セイブ</t>
    </rPh>
    <rPh sb="4" eb="6">
      <t>コウイキ</t>
    </rPh>
    <rPh sb="6" eb="8">
      <t>ギョウセイ</t>
    </rPh>
    <rPh sb="8" eb="10">
      <t>ジム</t>
    </rPh>
    <rPh sb="10" eb="12">
      <t>クミアイ</t>
    </rPh>
    <rPh sb="13" eb="15">
      <t>イッパン</t>
    </rPh>
    <rPh sb="15" eb="17">
      <t>カイケイ</t>
    </rPh>
    <phoneticPr fontId="38"/>
  </si>
  <si>
    <t>東濃西部広域行政事務組合（東濃西部ふるさと活性化基金特別会計）</t>
    <rPh sb="0" eb="2">
      <t>トウノウ</t>
    </rPh>
    <rPh sb="2" eb="4">
      <t>セイブ</t>
    </rPh>
    <rPh sb="4" eb="6">
      <t>コウイキ</t>
    </rPh>
    <rPh sb="6" eb="8">
      <t>ギョウセイ</t>
    </rPh>
    <rPh sb="8" eb="10">
      <t>ジム</t>
    </rPh>
    <rPh sb="10" eb="12">
      <t>クミアイ</t>
    </rPh>
    <rPh sb="13" eb="15">
      <t>トウノウ</t>
    </rPh>
    <rPh sb="15" eb="17">
      <t>セイブ</t>
    </rPh>
    <rPh sb="21" eb="24">
      <t>カッセイカ</t>
    </rPh>
    <rPh sb="24" eb="26">
      <t>キキン</t>
    </rPh>
    <rPh sb="26" eb="28">
      <t>トクベツ</t>
    </rPh>
    <rPh sb="28" eb="30">
      <t>カイケイ</t>
    </rPh>
    <phoneticPr fontId="38"/>
  </si>
  <si>
    <t>東濃西部広域行政事務組合（東濃看護専門学校事業特別会計）</t>
    <rPh sb="0" eb="2">
      <t>トウノウ</t>
    </rPh>
    <rPh sb="2" eb="4">
      <t>セイブ</t>
    </rPh>
    <rPh sb="4" eb="6">
      <t>コウイキ</t>
    </rPh>
    <rPh sb="6" eb="8">
      <t>ギョウセイ</t>
    </rPh>
    <rPh sb="8" eb="10">
      <t>ジム</t>
    </rPh>
    <rPh sb="10" eb="12">
      <t>クミアイ</t>
    </rPh>
    <rPh sb="13" eb="15">
      <t>トウノウ</t>
    </rPh>
    <rPh sb="15" eb="17">
      <t>カンゴ</t>
    </rPh>
    <rPh sb="17" eb="19">
      <t>センモン</t>
    </rPh>
    <rPh sb="19" eb="21">
      <t>ガッコウ</t>
    </rPh>
    <rPh sb="21" eb="23">
      <t>ジギョウ</t>
    </rPh>
    <rPh sb="23" eb="25">
      <t>トクベツ</t>
    </rPh>
    <rPh sb="25" eb="27">
      <t>カイケイ</t>
    </rPh>
    <phoneticPr fontId="38"/>
  </si>
  <si>
    <t>東濃西部広域行政事務組合（東濃西部少年センター事業特別会計）</t>
    <rPh sb="0" eb="2">
      <t>トウノウ</t>
    </rPh>
    <rPh sb="2" eb="4">
      <t>セイブ</t>
    </rPh>
    <rPh sb="4" eb="6">
      <t>コウイキ</t>
    </rPh>
    <rPh sb="6" eb="8">
      <t>ギョウセイ</t>
    </rPh>
    <rPh sb="8" eb="10">
      <t>ジム</t>
    </rPh>
    <rPh sb="10" eb="12">
      <t>クミアイ</t>
    </rPh>
    <rPh sb="13" eb="15">
      <t>トウノウ</t>
    </rPh>
    <rPh sb="15" eb="17">
      <t>セイブ</t>
    </rPh>
    <rPh sb="17" eb="19">
      <t>ショウネン</t>
    </rPh>
    <rPh sb="23" eb="25">
      <t>ジギョウ</t>
    </rPh>
    <rPh sb="25" eb="27">
      <t>トクベツ</t>
    </rPh>
    <rPh sb="27" eb="29">
      <t>カイケイ</t>
    </rPh>
    <phoneticPr fontId="38"/>
  </si>
  <si>
    <t>東濃西部広域行政事務組合（東濃西部看護師修学資金貸付事業特別会計）</t>
    <rPh sb="0" eb="2">
      <t>トウノウ</t>
    </rPh>
    <rPh sb="2" eb="4">
      <t>セイブ</t>
    </rPh>
    <rPh sb="4" eb="6">
      <t>コウイキ</t>
    </rPh>
    <rPh sb="6" eb="8">
      <t>ギョウセイ</t>
    </rPh>
    <rPh sb="8" eb="10">
      <t>ジム</t>
    </rPh>
    <rPh sb="10" eb="12">
      <t>クミアイ</t>
    </rPh>
    <rPh sb="13" eb="15">
      <t>トウノウ</t>
    </rPh>
    <rPh sb="15" eb="17">
      <t>セイブ</t>
    </rPh>
    <rPh sb="17" eb="20">
      <t>カンゴシ</t>
    </rPh>
    <rPh sb="20" eb="22">
      <t>シュウガク</t>
    </rPh>
    <rPh sb="22" eb="24">
      <t>シキン</t>
    </rPh>
    <rPh sb="24" eb="26">
      <t>カシツケ</t>
    </rPh>
    <rPh sb="26" eb="28">
      <t>ジギョウ</t>
    </rPh>
    <rPh sb="28" eb="30">
      <t>トクベツ</t>
    </rPh>
    <rPh sb="30" eb="32">
      <t>カイケイ</t>
    </rPh>
    <phoneticPr fontId="38"/>
  </si>
  <si>
    <t>東濃西部広域行政事務組合（東濃西部地域消費生活相談事業特別会計）</t>
    <rPh sb="0" eb="2">
      <t>トウノウ</t>
    </rPh>
    <rPh sb="2" eb="4">
      <t>セイブ</t>
    </rPh>
    <rPh sb="4" eb="6">
      <t>コウイキ</t>
    </rPh>
    <rPh sb="6" eb="8">
      <t>ギョウセイ</t>
    </rPh>
    <rPh sb="8" eb="10">
      <t>ジム</t>
    </rPh>
    <rPh sb="10" eb="12">
      <t>クミアイ</t>
    </rPh>
    <rPh sb="13" eb="15">
      <t>トウノウ</t>
    </rPh>
    <rPh sb="15" eb="17">
      <t>セイブ</t>
    </rPh>
    <rPh sb="17" eb="19">
      <t>チイキ</t>
    </rPh>
    <rPh sb="19" eb="21">
      <t>ショウヒ</t>
    </rPh>
    <rPh sb="21" eb="23">
      <t>セイカツ</t>
    </rPh>
    <rPh sb="23" eb="25">
      <t>ソウダン</t>
    </rPh>
    <rPh sb="25" eb="27">
      <t>ジギョウ</t>
    </rPh>
    <rPh sb="27" eb="29">
      <t>トクベツ</t>
    </rPh>
    <rPh sb="29" eb="31">
      <t>カイケイ</t>
    </rPh>
    <phoneticPr fontId="38"/>
  </si>
  <si>
    <t>可児川防災等ため池組合</t>
    <rPh sb="0" eb="2">
      <t>カニ</t>
    </rPh>
    <rPh sb="2" eb="3">
      <t>ガワ</t>
    </rPh>
    <rPh sb="3" eb="5">
      <t>ボウサイ</t>
    </rPh>
    <rPh sb="5" eb="6">
      <t>ナド</t>
    </rPh>
    <rPh sb="8" eb="9">
      <t>イケ</t>
    </rPh>
    <rPh sb="9" eb="11">
      <t>クミアイ</t>
    </rPh>
    <phoneticPr fontId="38"/>
  </si>
  <si>
    <t>土岐川防災ダム一部事務組合</t>
    <rPh sb="0" eb="3">
      <t>トキガワ</t>
    </rPh>
    <rPh sb="3" eb="5">
      <t>ボウサイ</t>
    </rPh>
    <rPh sb="7" eb="9">
      <t>イチブ</t>
    </rPh>
    <rPh sb="9" eb="11">
      <t>ジム</t>
    </rPh>
    <rPh sb="11" eb="13">
      <t>クミアイ</t>
    </rPh>
    <phoneticPr fontId="38"/>
  </si>
  <si>
    <t>岐阜県市町村会館組合</t>
    <rPh sb="0" eb="3">
      <t>ギフケン</t>
    </rPh>
    <rPh sb="3" eb="6">
      <t>シチョウソン</t>
    </rPh>
    <rPh sb="6" eb="8">
      <t>カイカン</t>
    </rPh>
    <rPh sb="8" eb="10">
      <t>クミアイ</t>
    </rPh>
    <phoneticPr fontId="38"/>
  </si>
  <si>
    <t>岐阜県後期高齢者医療広域連合（一般会計）</t>
    <rPh sb="0" eb="3">
      <t>ギフケン</t>
    </rPh>
    <rPh sb="3" eb="5">
      <t>コウキ</t>
    </rPh>
    <rPh sb="5" eb="7">
      <t>コウレイ</t>
    </rPh>
    <rPh sb="7" eb="8">
      <t>シャ</t>
    </rPh>
    <rPh sb="8" eb="10">
      <t>イリョウ</t>
    </rPh>
    <rPh sb="10" eb="12">
      <t>コウイキ</t>
    </rPh>
    <rPh sb="12" eb="14">
      <t>レンゴウ</t>
    </rPh>
    <rPh sb="15" eb="17">
      <t>イッパン</t>
    </rPh>
    <rPh sb="17" eb="19">
      <t>カイケイ</t>
    </rPh>
    <phoneticPr fontId="38"/>
  </si>
  <si>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38"/>
  </si>
  <si>
    <t>-</t>
    <phoneticPr fontId="2"/>
  </si>
  <si>
    <t>東濃西部広域行政事務組合（東濃地域医師確保奨学金資金等貸付事業特別会計）</t>
    <rPh sb="0" eb="2">
      <t>トウノウ</t>
    </rPh>
    <rPh sb="2" eb="4">
      <t>セイブ</t>
    </rPh>
    <rPh sb="4" eb="6">
      <t>コウイキ</t>
    </rPh>
    <rPh sb="6" eb="8">
      <t>ギョウセイ</t>
    </rPh>
    <rPh sb="8" eb="10">
      <t>ジム</t>
    </rPh>
    <rPh sb="10" eb="12">
      <t>クミアイ</t>
    </rPh>
    <rPh sb="13" eb="15">
      <t>トウノウ</t>
    </rPh>
    <rPh sb="15" eb="17">
      <t>チイキ</t>
    </rPh>
    <rPh sb="17" eb="19">
      <t>イシ</t>
    </rPh>
    <rPh sb="19" eb="21">
      <t>カクホ</t>
    </rPh>
    <rPh sb="21" eb="23">
      <t>ショウガク</t>
    </rPh>
    <rPh sb="23" eb="24">
      <t>カネ</t>
    </rPh>
    <rPh sb="24" eb="26">
      <t>シキン</t>
    </rPh>
    <rPh sb="26" eb="27">
      <t>ナド</t>
    </rPh>
    <rPh sb="27" eb="29">
      <t>カシツケ</t>
    </rPh>
    <rPh sb="29" eb="31">
      <t>ジギョウ</t>
    </rPh>
    <rPh sb="31" eb="33">
      <t>トクベツ</t>
    </rPh>
    <rPh sb="33" eb="35">
      <t>カイケイ</t>
    </rPh>
    <phoneticPr fontId="38"/>
  </si>
  <si>
    <t>基金から234百万円繰入</t>
    <rPh sb="0" eb="2">
      <t>キキン</t>
    </rPh>
    <rPh sb="7" eb="10">
      <t>ヒャクマンエン</t>
    </rPh>
    <rPh sb="10" eb="12">
      <t>クリイレ</t>
    </rPh>
    <phoneticPr fontId="2"/>
  </si>
  <si>
    <t>東濃鉄道</t>
    <rPh sb="0" eb="2">
      <t>トウノウ</t>
    </rPh>
    <rPh sb="2" eb="4">
      <t>テツドウ</t>
    </rPh>
    <phoneticPr fontId="2"/>
  </si>
  <si>
    <t>基金から9百万円繰入</t>
    <rPh sb="0" eb="2">
      <t>キキン</t>
    </rPh>
    <rPh sb="5" eb="8">
      <t>ヒャクマンエン</t>
    </rPh>
    <rPh sb="8" eb="10">
      <t>クリイレ</t>
    </rPh>
    <phoneticPr fontId="2"/>
  </si>
  <si>
    <t>基金から8百万円繰入</t>
    <rPh sb="0" eb="2">
      <t>キキン</t>
    </rPh>
    <rPh sb="5" eb="8">
      <t>ヒャクマンエン</t>
    </rPh>
    <rPh sb="8" eb="10">
      <t>クリイレ</t>
    </rPh>
    <phoneticPr fontId="2"/>
  </si>
  <si>
    <t>基金から10百万円繰入</t>
    <phoneticPr fontId="2"/>
  </si>
  <si>
    <t>基金から17百万円繰入</t>
    <phoneticPr fontId="2"/>
  </si>
  <si>
    <t>庁舎建設基金</t>
    <rPh sb="0" eb="2">
      <t>チョウシャ</t>
    </rPh>
    <rPh sb="2" eb="4">
      <t>ケンセツ</t>
    </rPh>
    <rPh sb="4" eb="6">
      <t>キキン</t>
    </rPh>
    <phoneticPr fontId="5"/>
  </si>
  <si>
    <t>職員退職手当基金</t>
    <rPh sb="0" eb="2">
      <t>ショクイン</t>
    </rPh>
    <rPh sb="2" eb="4">
      <t>タイショク</t>
    </rPh>
    <rPh sb="4" eb="6">
      <t>テアテ</t>
    </rPh>
    <rPh sb="6" eb="8">
      <t>キキン</t>
    </rPh>
    <phoneticPr fontId="2"/>
  </si>
  <si>
    <t>地域振興基金</t>
    <rPh sb="0" eb="2">
      <t>チイキ</t>
    </rPh>
    <rPh sb="2" eb="4">
      <t>シンコウ</t>
    </rPh>
    <rPh sb="4" eb="6">
      <t>キキン</t>
    </rPh>
    <phoneticPr fontId="2"/>
  </si>
  <si>
    <t>修繕引当基金</t>
    <rPh sb="0" eb="2">
      <t>シュウゼン</t>
    </rPh>
    <rPh sb="2" eb="4">
      <t>ヒキアテ</t>
    </rPh>
    <rPh sb="4" eb="6">
      <t>キキン</t>
    </rPh>
    <phoneticPr fontId="2"/>
  </si>
  <si>
    <t>一般廃棄物処理施設等整備基金</t>
    <rPh sb="0" eb="2">
      <t>イッパン</t>
    </rPh>
    <rPh sb="2" eb="5">
      <t>ハイキブツ</t>
    </rPh>
    <rPh sb="5" eb="7">
      <t>ショリ</t>
    </rPh>
    <rPh sb="7" eb="9">
      <t>シセツ</t>
    </rPh>
    <rPh sb="9" eb="10">
      <t>トウ</t>
    </rPh>
    <rPh sb="10" eb="12">
      <t>セイビ</t>
    </rPh>
    <rPh sb="12" eb="14">
      <t>キキン</t>
    </rPh>
    <phoneticPr fontId="2"/>
  </si>
  <si>
    <t>基金から3,083百万円繰入</t>
    <rPh sb="0" eb="2">
      <t>キキン</t>
    </rPh>
    <rPh sb="9" eb="12">
      <t>ヒャクマンエン</t>
    </rPh>
    <rPh sb="12" eb="14">
      <t>クリイレ</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</si>
  <si>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</si>
  <si>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</si>
  <si>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充当率及び交付税措置率の高い地方債の活用並びに計画的な地方債の発行及び基金積立てにより、将来負担比率は平成27年度以降0％以下と、類似団体内平均値より低い数値を維持している。
　一方、有形固定資産減価償却率は、特に公営住宅等の老朽化が目立っており、前年度比0.8ポイント上昇の91.5％と非常に高くなっている。この結果、全体の有形固定資産減価償却率を押し上げることとなり、類似団体平均と比べて2.9ポイント高い結果となった。
　『将来負担すべき借金額が少ないが、施設が古い』状態にあり、地方債を活用した施設の更新・統廃合・長寿命化等事業も増加傾向にある。引き続き、地方債残高の増加に伴う将来負担の増加に注意していく。</t>
    <rPh sb="106" eb="107">
      <t>トク</t>
    </rPh>
    <rPh sb="118" eb="120">
      <t>メダ</t>
    </rPh>
    <rPh sb="145" eb="147">
      <t>ヒジョウ</t>
    </rPh>
    <rPh sb="148" eb="149">
      <t>タカ</t>
    </rPh>
    <rPh sb="158" eb="160">
      <t>ケッカ</t>
    </rPh>
    <rPh sb="161" eb="163">
      <t>ゼンタイ</t>
    </rPh>
    <rPh sb="164" eb="166">
      <t>ユウケイ</t>
    </rPh>
    <rPh sb="166" eb="168">
      <t>コテイ</t>
    </rPh>
    <rPh sb="168" eb="170">
      <t>シサン</t>
    </rPh>
    <rPh sb="170" eb="172">
      <t>ゲンカ</t>
    </rPh>
    <rPh sb="172" eb="174">
      <t>ショウキャク</t>
    </rPh>
    <rPh sb="174" eb="175">
      <t>リツ</t>
    </rPh>
    <rPh sb="176" eb="177">
      <t>オ</t>
    </rPh>
    <rPh sb="178" eb="179">
      <t>ア</t>
    </rPh>
    <rPh sb="187" eb="189">
      <t>ルイジ</t>
    </rPh>
    <rPh sb="189" eb="191">
      <t>ダンタイ</t>
    </rPh>
    <rPh sb="191" eb="193">
      <t>ヘイキン</t>
    </rPh>
    <rPh sb="194" eb="195">
      <t>クラ</t>
    </rPh>
    <rPh sb="204" eb="205">
      <t>タカ</t>
    </rPh>
    <rPh sb="206" eb="208">
      <t>ケッカ</t>
    </rPh>
    <rPh sb="244" eb="247">
      <t>チホウサイ</t>
    </rPh>
    <rPh sb="248" eb="250">
      <t>カツヨウ</t>
    </rPh>
    <rPh sb="270" eb="272">
      <t>ゾウカ</t>
    </rPh>
    <rPh sb="272" eb="274">
      <t>ケイコウ</t>
    </rPh>
    <rPh sb="278" eb="279">
      <t>ヒ</t>
    </rPh>
    <rPh sb="280" eb="281">
      <t>ツヅ</t>
    </rPh>
    <rPh sb="292" eb="293">
      <t>トモナ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</si>
  <si>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</si>
  <si>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</si>
  <si>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</si>
  <si>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</si>
  <si>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</si>
  <si>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</si>
  <si>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小泉小学校建設事業や駅南市街地再整備事業などに係る地方債元金償還を開始したことで公債費が増加し、実質公債費比率は単年度で1.3ポイント、3か年平均では0.8ポイント上昇したが、類似団体内平均値(3か年平均)より低い数値を維持している。また、将来負担比率及び実質公債費比率の両比率とも類似団体平均を下回っており、両数値の均衡が取れている。
　今後は大型建設事業による地方債残高の増加と合併特例債の交付税算入額の減少から、実質公債費比率は引き続き上昇が見込まれる。大幅な財政悪化を招かぬよう、継続してこれらの比率に注意しながら、健全な財政運営を行う。</t>
    <rPh sb="1" eb="3">
      <t>コイズミ</t>
    </rPh>
    <rPh sb="3" eb="6">
      <t>ショウガッコウ</t>
    </rPh>
    <rPh sb="6" eb="8">
      <t>ケンセツ</t>
    </rPh>
    <rPh sb="8" eb="10">
      <t>ジギョウ</t>
    </rPh>
    <rPh sb="11" eb="12">
      <t>エキ</t>
    </rPh>
    <rPh sb="12" eb="13">
      <t>ミナミ</t>
    </rPh>
    <rPh sb="13" eb="16">
      <t>シガイチ</t>
    </rPh>
    <rPh sb="16" eb="19">
      <t>サイセイビ</t>
    </rPh>
    <rPh sb="19" eb="21">
      <t>ジギョウ</t>
    </rPh>
    <rPh sb="24" eb="25">
      <t>カカワ</t>
    </rPh>
    <rPh sb="29" eb="31">
      <t>ガンキン</t>
    </rPh>
    <rPh sb="34" eb="36">
      <t>カイシ</t>
    </rPh>
    <rPh sb="41" eb="44">
      <t>コウサイヒ</t>
    </rPh>
    <rPh sb="83" eb="85">
      <t>ジョウショウ</t>
    </rPh>
    <rPh sb="137" eb="138">
      <t>リョウ</t>
    </rPh>
    <rPh sb="174" eb="176">
      <t>オオガタ</t>
    </rPh>
    <rPh sb="192" eb="194">
      <t>ガッペイ</t>
    </rPh>
    <rPh sb="194" eb="196">
      <t>トクレイ</t>
    </rPh>
    <rPh sb="196" eb="197">
      <t>サイ</t>
    </rPh>
    <rPh sb="198" eb="201">
      <t>コウフゼイ</t>
    </rPh>
    <rPh sb="201" eb="203">
      <t>サンニュウ</t>
    </rPh>
    <rPh sb="203" eb="204">
      <t>ガク</t>
    </rPh>
    <rPh sb="205" eb="207">
      <t>ゲンショウ</t>
    </rPh>
    <rPh sb="210" eb="212">
      <t>ジッシツ</t>
    </rPh>
    <rPh sb="212" eb="215">
      <t>コウサイヒ</t>
    </rPh>
    <rPh sb="215" eb="217">
      <t>ヒリツ</t>
    </rPh>
    <rPh sb="218" eb="219">
      <t>ヒ</t>
    </rPh>
    <rPh sb="220" eb="221">
      <t>ツヅ</t>
    </rPh>
    <rPh sb="222" eb="224">
      <t>ジョウショウ</t>
    </rPh>
    <rPh sb="231" eb="233">
      <t>オオハバ</t>
    </rPh>
    <rPh sb="234" eb="236">
      <t>ザイセイ</t>
    </rPh>
    <rPh sb="236" eb="238">
      <t>アッカ</t>
    </rPh>
    <rPh sb="239" eb="240">
      <t>マネ</t>
    </rPh>
    <rPh sb="245" eb="247">
      <t>ケイゾク</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</si>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</sst>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4EA1DAB-CF26-45DB-913D-6557C361EF0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86E-48AA-8956-416EBE9A26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75586</c:v>
                </c:pt>
                <c:pt idx="1">
                  <c:v>79614</c:v>
                </c:pt>
                <c:pt idx="2">
                  <c:v>89409</c:v>
                </c:pt>
                <c:pt idx="3">
                  <c:v>53421</c:v>
                </c:pt>
                <c:pt idx="4">
                  <c:v>66881</c:v>
                </c:pt>
              </c:numCache>
            </c:numRef>
          </c:val>
          <c:smooth val="0"/>
          <c:extLst>
            <c:ext xmlns:c16="http://schemas.microsoft.com/office/drawing/2014/chart" uri="{C3380CC4-5D6E-409C-BE32-E72D297353CC}">
              <c16:uniqueId val="{00000001-F86E-48AA-8956-416EBE9A26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16.09</c:v>
                </c:pt>
                <c:pt idx="1">
                  <c:v>20.84</c:v>
                </c:pt>
                <c:pt idx="2">
                  <c:v>18.440000000000001</c:v>
                </c:pt>
                <c:pt idx="3">
                  <c:v>18.09</c:v>
                </c:pt>
                <c:pt idx="4">
                  <c:v>16.079999999999998</c:v>
                </c:pt>
              </c:numCache>
            </c:numRef>
          </c:val>
          <c:extLst>
            <c:ext xmlns:c16="http://schemas.microsoft.com/office/drawing/2014/chart" uri="{C3380CC4-5D6E-409C-BE32-E72D297353CC}">
              <c16:uniqueId val="{00000000-DF0B-413B-A75D-7B21194B90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21.26</c:v>
                </c:pt>
                <c:pt idx="1">
                  <c:v>23.72</c:v>
                </c:pt>
                <c:pt idx="2">
                  <c:v>28.5</c:v>
                </c:pt>
                <c:pt idx="3">
                  <c:v>31.09</c:v>
                </c:pt>
                <c:pt idx="4">
                  <c:v>31.26</c:v>
                </c:pt>
              </c:numCache>
            </c:numRef>
          </c:val>
          <c:extLst>
            <c:ext xmlns:c16="http://schemas.microsoft.com/office/drawing/2014/chart" uri="{C3380CC4-5D6E-409C-BE32-E72D297353CC}">
              <c16:uniqueId val="{00000001-DF0B-413B-A75D-7B21194B90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-4.8499999999999996</c:v>
                </c:pt>
                <c:pt idx="1">
                  <c:v>0.86</c:v>
                </c:pt>
                <c:pt idx="2">
                  <c:v>-9.7200000000000006</c:v>
                </c:pt>
                <c:pt idx="3">
                  <c:v>-6.09</c:v>
                </c:pt>
                <c:pt idx="4">
                  <c:v>-9.89</c:v>
                </c:pt>
              </c:numCache>
            </c:numRef>
          </c:val>
          <c:smooth val="0"/>
          <c:extLst>
            <c:ext xmlns:c16="http://schemas.microsoft.com/office/drawing/2014/chart" uri="{C3380CC4-5D6E-409C-BE32-E72D297353CC}">
              <c16:uniqueId val="{00000002-DF0B-413B-A75D-7B21194B90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0-6277-49D6-BBF5-9A8BDE189D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277-49D6-BBF5-9A8BDE189D16}"/>
            </c:ext>
          </c:extLst>
        </c:ser>
        <c:ser>
          <c:idx val="2"/>
          <c:order val="2"/>
          <c:tx>
            <c:strRef>
              <c:f>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0.05</c:v>
                </c:pt>
                <c:pt idx="4">
                  <c:v>#N/A</c:v>
                </c:pt>
                <c:pt idx="5">
                  <c:v>0.09</c:v>
                </c:pt>
                <c:pt idx="6">
                  <c:v>#N/A</c:v>
                </c:pt>
                <c:pt idx="7">
                  <c:v>0.09</c:v>
                </c:pt>
                <c:pt idx="8">
                  <c:v>#N/A</c:v>
                </c:pt>
                <c:pt idx="9">
                  <c:v>0.09</c:v>
                </c:pt>
              </c:numCache>
            </c:numRef>
          </c:val>
          <c:extLst>
            <c:ext xmlns:c16="http://schemas.microsoft.com/office/drawing/2014/chart" uri="{C3380CC4-5D6E-409C-BE32-E72D297353CC}">
              <c16:uniqueId val="{00000002-6277-49D6-BBF5-9A8BDE189D1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0.15</c:v>
                </c:pt>
                <c:pt idx="4">
                  <c:v>#N/A</c:v>
                </c:pt>
                <c:pt idx="5">
                  <c:v>0.19</c:v>
                </c:pt>
                <c:pt idx="6">
                  <c:v>#N/A</c:v>
                </c:pt>
                <c:pt idx="7">
                  <c:v>0.18</c:v>
                </c:pt>
                <c:pt idx="8">
                  <c:v>#N/A</c:v>
                </c:pt>
                <c:pt idx="9">
                  <c:v>0.22</c:v>
                </c:pt>
              </c:numCache>
            </c:numRef>
          </c:val>
          <c:extLst>
            <c:ext xmlns:c16="http://schemas.microsoft.com/office/drawing/2014/chart" uri="{C3380CC4-5D6E-409C-BE32-E72D297353CC}">
              <c16:uniqueId val="{00000003-6277-49D6-BBF5-9A8BDE189D16}"/>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0.42</c:v>
                </c:pt>
                <c:pt idx="4">
                  <c:v>#N/A</c:v>
                </c:pt>
                <c:pt idx="5">
                  <c:v>0.23</c:v>
                </c:pt>
                <c:pt idx="6">
                  <c:v>7.0000000000000007E-2</c:v>
                </c:pt>
                <c:pt idx="7">
                  <c:v>#N/A</c:v>
                </c:pt>
                <c:pt idx="8">
                  <c:v>#N/A</c:v>
                </c:pt>
                <c:pt idx="9">
                  <c:v>0.56000000000000005</c:v>
                </c:pt>
              </c:numCache>
            </c:numRef>
          </c:val>
          <c:extLst>
            <c:ext xmlns:c16="http://schemas.microsoft.com/office/drawing/2014/chart" uri="{C3380CC4-5D6E-409C-BE32-E72D297353CC}">
              <c16:uniqueId val="{00000004-6277-49D6-BBF5-9A8BDE189D16}"/>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1.62</c:v>
                </c:pt>
                <c:pt idx="2">
                  <c:v>#N/A</c:v>
                </c:pt>
                <c:pt idx="3">
                  <c:v>1.48</c:v>
                </c:pt>
                <c:pt idx="4">
                  <c:v>#N/A</c:v>
                </c:pt>
                <c:pt idx="5">
                  <c:v>1.6</c:v>
                </c:pt>
                <c:pt idx="6">
                  <c:v>#N/A</c:v>
                </c:pt>
                <c:pt idx="7">
                  <c:v>0.9</c:v>
                </c:pt>
                <c:pt idx="8">
                  <c:v>#N/A</c:v>
                </c:pt>
                <c:pt idx="9">
                  <c:v>0.83</c:v>
                </c:pt>
              </c:numCache>
            </c:numRef>
          </c:val>
          <c:extLst>
            <c:ext xmlns:c16="http://schemas.microsoft.com/office/drawing/2014/chart" uri="{C3380CC4-5D6E-409C-BE32-E72D297353CC}">
              <c16:uniqueId val="{00000005-6277-49D6-BBF5-9A8BDE189D16}"/>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2.21</c:v>
                </c:pt>
                <c:pt idx="2">
                  <c:v>#N/A</c:v>
                </c:pt>
                <c:pt idx="3">
                  <c:v>2.1</c:v>
                </c:pt>
                <c:pt idx="4">
                  <c:v>#N/A</c:v>
                </c:pt>
                <c:pt idx="5">
                  <c:v>2.15</c:v>
                </c:pt>
                <c:pt idx="6">
                  <c:v>#N/A</c:v>
                </c:pt>
                <c:pt idx="7">
                  <c:v>2.12</c:v>
                </c:pt>
                <c:pt idx="8">
                  <c:v>#N/A</c:v>
                </c:pt>
                <c:pt idx="9">
                  <c:v>2.06</c:v>
                </c:pt>
              </c:numCache>
            </c:numRef>
          </c:val>
          <c:extLst>
            <c:ext xmlns:c16="http://schemas.microsoft.com/office/drawing/2014/chart" uri="{C3380CC4-5D6E-409C-BE32-E72D297353CC}">
              <c16:uniqueId val="{00000006-6277-49D6-BBF5-9A8BDE189D1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3.73</c:v>
                </c:pt>
                <c:pt idx="2">
                  <c:v>#N/A</c:v>
                </c:pt>
                <c:pt idx="3">
                  <c:v>4.12</c:v>
                </c:pt>
                <c:pt idx="4">
                  <c:v>#N/A</c:v>
                </c:pt>
                <c:pt idx="5">
                  <c:v>4.74</c:v>
                </c:pt>
                <c:pt idx="6">
                  <c:v>#N/A</c:v>
                </c:pt>
                <c:pt idx="7">
                  <c:v>4.97</c:v>
                </c:pt>
                <c:pt idx="8">
                  <c:v>#N/A</c:v>
                </c:pt>
                <c:pt idx="9">
                  <c:v>4.74</c:v>
                </c:pt>
              </c:numCache>
            </c:numRef>
          </c:val>
          <c:extLst>
            <c:ext xmlns:c16="http://schemas.microsoft.com/office/drawing/2014/chart" uri="{C3380CC4-5D6E-409C-BE32-E72D297353CC}">
              <c16:uniqueId val="{00000007-6277-49D6-BBF5-9A8BDE189D1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6.22</c:v>
                </c:pt>
                <c:pt idx="2">
                  <c:v>#N/A</c:v>
                </c:pt>
                <c:pt idx="3">
                  <c:v>6.33</c:v>
                </c:pt>
                <c:pt idx="4">
                  <c:v>#N/A</c:v>
                </c:pt>
                <c:pt idx="5">
                  <c:v>5.88</c:v>
                </c:pt>
                <c:pt idx="6">
                  <c:v>#N/A</c:v>
                </c:pt>
                <c:pt idx="7">
                  <c:v>5.7</c:v>
                </c:pt>
                <c:pt idx="8">
                  <c:v>#N/A</c:v>
                </c:pt>
                <c:pt idx="9">
                  <c:v>5.34</c:v>
                </c:pt>
              </c:numCache>
            </c:numRef>
          </c:val>
          <c:extLst>
            <c:ext xmlns:c16="http://schemas.microsoft.com/office/drawing/2014/chart" uri="{C3380CC4-5D6E-409C-BE32-E72D297353CC}">
              <c16:uniqueId val="{00000008-6277-49D6-BBF5-9A8BDE189D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16.079999999999998</c:v>
                </c:pt>
                <c:pt idx="2">
                  <c:v>#N/A</c:v>
                </c:pt>
                <c:pt idx="3">
                  <c:v>20.84</c:v>
                </c:pt>
                <c:pt idx="4">
                  <c:v>#N/A</c:v>
                </c:pt>
                <c:pt idx="5">
                  <c:v>18.43</c:v>
                </c:pt>
                <c:pt idx="6">
                  <c:v>#N/A</c:v>
                </c:pt>
                <c:pt idx="7">
                  <c:v>18.09</c:v>
                </c:pt>
                <c:pt idx="8">
                  <c:v>#N/A</c:v>
                </c:pt>
                <c:pt idx="9">
                  <c:v>16.07</c:v>
                </c:pt>
              </c:numCache>
            </c:numRef>
          </c:val>
          <c:extLst>
            <c:ext xmlns:c16="http://schemas.microsoft.com/office/drawing/2014/chart" uri="{C3380CC4-5D6E-409C-BE32-E72D297353CC}">
              <c16:uniqueId val="{00000009-6277-49D6-BBF5-9A8BDE189D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5057</c:v>
                </c:pt>
                <c:pt idx="5">
                  <c:v>5036</c:v>
                </c:pt>
                <c:pt idx="8">
                  <c:v>4803</c:v>
                </c:pt>
                <c:pt idx="11">
                  <c:v>4915</c:v>
                </c:pt>
                <c:pt idx="14">
                  <c:v>4765</c:v>
                </c:pt>
              </c:numCache>
            </c:numRef>
          </c:val>
          <c:extLst>
            <c:ext xmlns:c16="http://schemas.microsoft.com/office/drawing/2014/chart" uri="{C3380CC4-5D6E-409C-BE32-E72D297353CC}">
              <c16:uniqueId val="{00000000-59AD-4512-A00A-15F067C3B0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AD-4512-A00A-15F067C3B0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13</c:v>
                </c:pt>
                <c:pt idx="6">
                  <c:v>14</c:v>
                </c:pt>
                <c:pt idx="9">
                  <c:v>6</c:v>
                </c:pt>
                <c:pt idx="12">
                  <c:v>7</c:v>
                </c:pt>
              </c:numCache>
            </c:numRef>
          </c:val>
          <c:extLst>
            <c:ext xmlns:c16="http://schemas.microsoft.com/office/drawing/2014/chart" uri="{C3380CC4-5D6E-409C-BE32-E72D297353CC}">
              <c16:uniqueId val="{00000002-59AD-4512-A00A-15F067C3B0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9AD-4512-A00A-15F067C3B0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601</c:v>
                </c:pt>
                <c:pt idx="3">
                  <c:v>637</c:v>
                </c:pt>
                <c:pt idx="6">
                  <c:v>595</c:v>
                </c:pt>
                <c:pt idx="9">
                  <c:v>615</c:v>
                </c:pt>
                <c:pt idx="12">
                  <c:v>576</c:v>
                </c:pt>
              </c:numCache>
            </c:numRef>
          </c:val>
          <c:extLst>
            <c:ext xmlns:c16="http://schemas.microsoft.com/office/drawing/2014/chart" uri="{C3380CC4-5D6E-409C-BE32-E72D297353CC}">
              <c16:uniqueId val="{00000004-59AD-4512-A00A-15F067C3B0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AD-4512-A00A-15F067C3B0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AD-4512-A00A-15F067C3B0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3504</c:v>
                </c:pt>
                <c:pt idx="3">
                  <c:v>3598</c:v>
                </c:pt>
                <c:pt idx="6">
                  <c:v>3709</c:v>
                </c:pt>
                <c:pt idx="9">
                  <c:v>3672</c:v>
                </c:pt>
                <c:pt idx="12">
                  <c:v>3833</c:v>
                </c:pt>
              </c:numCache>
            </c:numRef>
          </c:val>
          <c:extLst>
            <c:ext xmlns:c16="http://schemas.microsoft.com/office/drawing/2014/chart" uri="{C3380CC4-5D6E-409C-BE32-E72D297353CC}">
              <c16:uniqueId val="{00000007-59AD-4512-A00A-15F067C3B0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-937</c:v>
                </c:pt>
                <c:pt idx="2">
                  <c:v>#N/A</c:v>
                </c:pt>
                <c:pt idx="3">
                  <c:v>#N/A</c:v>
                </c:pt>
                <c:pt idx="4">
                  <c:v>-788</c:v>
                </c:pt>
                <c:pt idx="5">
                  <c:v>#N/A</c:v>
                </c:pt>
                <c:pt idx="6">
                  <c:v>#N/A</c:v>
                </c:pt>
                <c:pt idx="7">
                  <c:v>-485</c:v>
                </c:pt>
                <c:pt idx="8">
                  <c:v>#N/A</c:v>
                </c:pt>
                <c:pt idx="9">
                  <c:v>#N/A</c:v>
                </c:pt>
                <c:pt idx="10">
                  <c:v>-622</c:v>
                </c:pt>
                <c:pt idx="11">
                  <c:v>#N/A</c:v>
                </c:pt>
                <c:pt idx="12">
                  <c:v>#N/A</c:v>
                </c:pt>
                <c:pt idx="13">
                  <c:v>-349</c:v>
                </c:pt>
                <c:pt idx="14">
                  <c:v>#N/A</c:v>
                </c:pt>
              </c:numCache>
            </c:numRef>
          </c:val>
          <c:smooth val="0"/>
          <c:extLst>
            <c:ext xmlns:c16="http://schemas.microsoft.com/office/drawing/2014/chart" uri="{C3380CC4-5D6E-409C-BE32-E72D297353CC}">
              <c16:uniqueId val="{00000008-59AD-4512-A00A-15F067C3B0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41641</c:v>
                </c:pt>
                <c:pt idx="5">
                  <c:v>40476</c:v>
                </c:pt>
                <c:pt idx="8">
                  <c:v>38952</c:v>
                </c:pt>
                <c:pt idx="11">
                  <c:v>37517</c:v>
                </c:pt>
                <c:pt idx="14">
                  <c:v>35401</c:v>
                </c:pt>
              </c:numCache>
            </c:numRef>
          </c:val>
          <c:extLst>
            <c:ext xmlns:c16="http://schemas.microsoft.com/office/drawing/2014/chart" uri="{C3380CC4-5D6E-409C-BE32-E72D297353CC}">
              <c16:uniqueId val="{00000000-0EA3-4025-A8B2-0B795B1F3C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4769</c:v>
                </c:pt>
                <c:pt idx="5">
                  <c:v>5852</c:v>
                </c:pt>
                <c:pt idx="8">
                  <c:v>4827</c:v>
                </c:pt>
                <c:pt idx="11">
                  <c:v>5034</c:v>
                </c:pt>
                <c:pt idx="14">
                  <c:v>4117</c:v>
                </c:pt>
              </c:numCache>
            </c:numRef>
          </c:val>
          <c:extLst>
            <c:ext xmlns:c16="http://schemas.microsoft.com/office/drawing/2014/chart" uri="{C3380CC4-5D6E-409C-BE32-E72D297353CC}">
              <c16:uniqueId val="{00000001-0EA3-4025-A8B2-0B795B1F3C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23019</c:v>
                </c:pt>
                <c:pt idx="5">
                  <c:v>25110</c:v>
                </c:pt>
                <c:pt idx="8">
                  <c:v>23891</c:v>
                </c:pt>
                <c:pt idx="11">
                  <c:v>24916</c:v>
                </c:pt>
                <c:pt idx="14">
                  <c:v>25538</c:v>
                </c:pt>
              </c:numCache>
            </c:numRef>
          </c:val>
          <c:extLst>
            <c:ext xmlns:c16="http://schemas.microsoft.com/office/drawing/2014/chart" uri="{C3380CC4-5D6E-409C-BE32-E72D297353CC}">
              <c16:uniqueId val="{00000002-0EA3-4025-A8B2-0B795B1F3C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A3-4025-A8B2-0B795B1F3C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A3-4025-A8B2-0B795B1F3C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A3-4025-A8B2-0B795B1F3C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5213</c:v>
                </c:pt>
                <c:pt idx="3">
                  <c:v>5124</c:v>
                </c:pt>
                <c:pt idx="6">
                  <c:v>5095</c:v>
                </c:pt>
                <c:pt idx="9">
                  <c:v>5285</c:v>
                </c:pt>
                <c:pt idx="12">
                  <c:v>5271</c:v>
                </c:pt>
              </c:numCache>
            </c:numRef>
          </c:val>
          <c:extLst>
            <c:ext xmlns:c16="http://schemas.microsoft.com/office/drawing/2014/chart" uri="{C3380CC4-5D6E-409C-BE32-E72D297353CC}">
              <c16:uniqueId val="{00000006-0EA3-4025-A8B2-0B795B1F3C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EA3-4025-A8B2-0B795B1F3C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9199</c:v>
                </c:pt>
                <c:pt idx="3">
                  <c:v>7575</c:v>
                </c:pt>
                <c:pt idx="6">
                  <c:v>7020</c:v>
                </c:pt>
                <c:pt idx="9">
                  <c:v>6813</c:v>
                </c:pt>
                <c:pt idx="12">
                  <c:v>6470</c:v>
                </c:pt>
              </c:numCache>
            </c:numRef>
          </c:val>
          <c:extLst>
            <c:ext xmlns:c16="http://schemas.microsoft.com/office/drawing/2014/chart" uri="{C3380CC4-5D6E-409C-BE32-E72D297353CC}">
              <c16:uniqueId val="{00000008-0EA3-4025-A8B2-0B795B1F3C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c:v>
                </c:pt>
                <c:pt idx="3">
                  <c:v>27</c:v>
                </c:pt>
                <c:pt idx="6">
                  <c:v>15</c:v>
                </c:pt>
                <c:pt idx="9">
                  <c:v>10</c:v>
                </c:pt>
                <c:pt idx="12">
                  <c:v>5</c:v>
                </c:pt>
              </c:numCache>
            </c:numRef>
          </c:val>
          <c:extLst>
            <c:ext xmlns:c16="http://schemas.microsoft.com/office/drawing/2014/chart" uri="{C3380CC4-5D6E-409C-BE32-E72D297353CC}">
              <c16:uniqueId val="{00000009-0EA3-4025-A8B2-0B795B1F3C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33482</c:v>
                </c:pt>
                <c:pt idx="3">
                  <c:v>34024</c:v>
                </c:pt>
                <c:pt idx="6">
                  <c:v>34930</c:v>
                </c:pt>
                <c:pt idx="9">
                  <c:v>34677</c:v>
                </c:pt>
                <c:pt idx="12">
                  <c:v>34854</c:v>
                </c:pt>
              </c:numCache>
            </c:numRef>
          </c:val>
          <c:extLst>
            <c:ext xmlns:c16="http://schemas.microsoft.com/office/drawing/2014/chart" uri="{C3380CC4-5D6E-409C-BE32-E72D297353CC}">
              <c16:uniqueId val="{0000000A-0EA3-4025-A8B2-0B795B1F3C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A3-4025-A8B2-0B795B1F3C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6798</c:v>
                </c:pt>
                <c:pt idx="1">
                  <c:v>7533</c:v>
                </c:pt>
                <c:pt idx="2">
                  <c:v>7712</c:v>
                </c:pt>
              </c:numCache>
            </c:numRef>
          </c:val>
          <c:extLst>
            <c:ext xmlns:c16="http://schemas.microsoft.com/office/drawing/2014/chart" uri="{C3380CC4-5D6E-409C-BE32-E72D297353CC}">
              <c16:uniqueId val="{00000000-0578-4AB0-A4F9-3FC8C3FF96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3826</c:v>
                </c:pt>
                <c:pt idx="1">
                  <c:v>3721</c:v>
                </c:pt>
                <c:pt idx="2">
                  <c:v>3547</c:v>
                </c:pt>
              </c:numCache>
            </c:numRef>
          </c:val>
          <c:extLst>
            <c:ext xmlns:c16="http://schemas.microsoft.com/office/drawing/2014/chart" uri="{C3380CC4-5D6E-409C-BE32-E72D297353CC}">
              <c16:uniqueId val="{00000001-0578-4AB0-A4F9-3FC8C3FF96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11453</c:v>
                </c:pt>
                <c:pt idx="1">
                  <c:v>11512</c:v>
                </c:pt>
                <c:pt idx="2">
                  <c:v>11901</c:v>
                </c:pt>
              </c:numCache>
            </c:numRef>
          </c:val>
          <c:extLst>
            <c:ext xmlns:c16="http://schemas.microsoft.com/office/drawing/2014/chart" uri="{C3380CC4-5D6E-409C-BE32-E72D297353CC}">
              <c16:uniqueId val="{00000002-0578-4AB0-A4F9-3FC8C3FF96C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{6284D579-D5B9-4E56-BBEB-7BB3A4390433}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236-480F-895D-26158E2EE0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{C7620A70-611A-49B3-A72B-1F98E63F6C2F}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36-480F-895D-26158E2EE0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{3E6F7583-03B2-46D1-9F2D-C739CE90FD76}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36-480F-895D-26158E2EE0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{22F309BB-5817-4D3D-B0E8-7964CD7CE618}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36-480F-895D-26158E2EE0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{5B81B66C-0631-44B3-B256-267AA0573865}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36-480F-895D-26158E2EE09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{EAEAF2BA-47CE-4E6E-B888-D164F1ED593B}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236-480F-895D-26158E2EE0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{13F29B60-6C65-4208-A22B-0EA8906B5EB0}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236-480F-895D-26158E2EE0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{AB59AB55-5EBB-4D8C-8F72-82151E82676D}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236-480F-895D-26158E2EE0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{23049A61-286C-4C36-BDD6-272FBC95C828}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236-480F-895D-26158E2EE0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66.3</c:v>
                </c:pt>
                <c:pt idx="16">
                  <c:v>67</c:v>
                </c:pt>
                <c:pt idx="24">
                  <c:v>67.900000000000006</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236-480F-895D-26158E2EE09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{6C2CDB55-C71D-4BD4-8EC4-B552AD8B86B0}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236-480F-895D-26158E2EE09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{29E5155D-2DFB-4F5F-9588-DE25D5269209}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36-480F-895D-26158E2EE0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{58A34CDF-5121-4897-98D3-2A6DDB7D9B7E}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36-480F-895D-26158E2EE0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{5BA23053-25FD-4C72-ABF3-98B78EC2C086}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36-480F-895D-26158E2EE0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{99DCCD2B-617A-4D42-87F7-B30D8394809A}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36-480F-895D-26158E2EE09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{ACFF7A40-6114-4857-ADF5-3F81C7224BF9}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236-480F-895D-26158E2EE0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{BCE60C25-30C8-4693-836F-0FB6D2AD783A}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236-480F-895D-26158E2EE0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{57DF0141-5AC9-4153-9131-801DF10EA19A}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236-480F-895D-26158E2EE0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{734AEC1A-DE05-4D8B-B702-F6055A34284A}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236-480F-895D-26158E2EE0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236-480F-895D-26158E2EE093}"/>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{819AB19C-6E3D-4155-B52D-FDFBE2688EF2}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DB-4F67-AFC2-D4FB8CFC26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{1FCAFF3F-E771-41A6-AE9B-23A84C605B71}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DB-4F67-AFC2-D4FB8CFC26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{4B731745-90A3-4188-ADF2-C5CB0C1EF3CE}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DB-4F67-AFC2-D4FB8CFC26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{32CB6DE9-2A38-4597-9CBC-6831EFC95BE2}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DB-4F67-AFC2-D4FB8CFC26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{5DB48DFB-5092-4D8B-9888-A272FF3AA874}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DB-4F67-AFC2-D4FB8CFC26C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{1367B662-6BAC-4256-B732-C033B6C04224}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DB-4F67-AFC2-D4FB8CFC26C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{21BAF941-569E-4B1A-8C02-39370A905BA5}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DB-4F67-AFC2-D4FB8CFC26C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{AE176B24-6BAC-4194-8314-EFDCF48063AF}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DB-4F67-AFC2-D4FB8CFC26C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{93DFD80B-A88D-40EA-820C-E2038421A7BF}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DB-4F67-AFC2-D4FB8CFC26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c:v>
                </c:pt>
                <c:pt idx="16">
                  <c:v>-3.6</c:v>
                </c:pt>
                <c:pt idx="24">
                  <c:v>-3.1</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5DB-4F67-AFC2-D4FB8CFC26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{47131C04-596D-4E33-B71E-FA002D7CFDA2}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DB-4F67-AFC2-D4FB8CFC26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{0342E237-5794-4145-AB49-A876162FB88D}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DB-4F67-AFC2-D4FB8CFC26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{12E3624C-CA80-4254-B353-10C7C5539EC6}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DB-4F67-AFC2-D4FB8CFC26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{C5BEA472-2A22-4AF1-8B54-661FE4111C58}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DB-4F67-AFC2-D4FB8CFC26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{6D7C3CC0-8830-4AB8-86D6-75A75421BA76}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DB-4F67-AFC2-D4FB8CFC26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{5F50FA0B-371F-4439-9E00-489F76E68CA0}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DB-4F67-AFC2-D4FB8CFC26C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{CF28104D-D6E2-4C1D-B318-BEB89D285B94}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DB-4F67-AFC2-D4FB8CFC26C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{97EB451E-4CF9-4C3A-B511-4805F466E7D6}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DB-4F67-AFC2-D4FB8CFC26C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{0C6407AE-3D68-4C14-A57A-D2FEB8B4E112}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DB-4F67-AFC2-D4FB8CFC26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05DB-4F67-AFC2-D4FB8CFC26CD}"/>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分母となる基準財政需要額は、単位費用の上昇に伴う個別算定経費及び包括算定経費等の増加により、全体で</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億円増加した。一方、分子となる基準財政収入額は、市民税や固定資産税等の増加により、全体で</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億円増加した。財政力指数は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年間の平均値であるため、結果として、財政力指数は前年度同様の</a:t>
          </a:r>
          <a:r>
            <a:rPr kumimoji="1" lang="en-US" altLang="ja-JP" sz="1300">
              <a:latin typeface="ＭＳ Ｐゴシック" panose="020B0600070205080204" pitchFamily="50" charset="-128"/>
              <a:ea typeface="ＭＳ Ｐゴシック" panose="020B0600070205080204" pitchFamily="50" charset="-128"/>
            </a:rPr>
            <a:t>0.68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市が独自に定める財政向上指針により、企業誘致を含む歳入の確保に取り組むととともに、引き続き経常経費の抑制に努める。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163285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111578</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77107</xdr:rowOff>
    </xdr:from>
    <xdr:to>
      <xdr:col>11</xdr:col>
      <xdr:colOff>31750</xdr:colOff>
      <xdr:row>42</xdr:row>
      <xdr:rowOff>111578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780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60778</xdr:rowOff>
    </xdr:from>
    <xdr:to>
      <xdr:col>11</xdr:col>
      <xdr:colOff>82550</xdr:colOff>
      <xdr:row>42</xdr:row>
      <xdr:rowOff>162378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26307</xdr:rowOff>
    </xdr:from>
    <xdr:to>
      <xdr:col>7</xdr:col>
      <xdr:colOff>31750</xdr:colOff>
      <xdr:row>42</xdr:row>
      <xdr:rowOff>127907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112684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分母となる歳入</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経常一般財源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は、社会経済の回復に伴う法人市民税や固定資産税の増加や、定額減税減収補填特例交付金の交付、普通交付税の増加により、前年度比</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億円増加した。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分子となる歳出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経常経費充当一般財源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は、人件費や物件費等の増加により</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億円増加した。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分子の伸びが大きかったことから、経常収支比率は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ポイント増加した。類似団体平均を下回っているものの、今後も行政改革や事務事業の見直しを推進し、経常経費の縮減に努める。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68156</xdr:rowOff>
    </xdr:from>
    <xdr:to>
      <xdr:col>23</xdr:col>
      <xdr:colOff>133350</xdr:colOff>
      <xdr:row>60</xdr:row>
      <xdr:rowOff>57573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83706"/>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68156</xdr:rowOff>
    </xdr:from>
    <xdr:to>
      <xdr:col>19</xdr:col>
      <xdr:colOff>133350</xdr:colOff>
      <xdr:row>59</xdr:row>
      <xdr:rowOff>68156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1837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110913</xdr:rowOff>
    </xdr:from>
    <xdr:to>
      <xdr:col>15</xdr:col>
      <xdr:colOff>82550</xdr:colOff>
      <xdr:row>59</xdr:row>
      <xdr:rowOff>68156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5501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110913</xdr:rowOff>
    </xdr:from>
    <xdr:to>
      <xdr:col>11</xdr:col>
      <xdr:colOff>31750</xdr:colOff>
      <xdr:row>59</xdr:row>
      <xdr:rowOff>108373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55013"/>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6773</xdr:rowOff>
    </xdr:from>
    <xdr:to>
      <xdr:col>23</xdr:col>
      <xdr:colOff>184150</xdr:colOff>
      <xdr:row>60</xdr:row>
      <xdr:rowOff>108373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23300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38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17356</xdr:rowOff>
    </xdr:from>
    <xdr:to>
      <xdr:col>19</xdr:col>
      <xdr:colOff>184150</xdr:colOff>
      <xdr:row>59</xdr:row>
      <xdr:rowOff>118956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129133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01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17356</xdr:rowOff>
    </xdr:from>
    <xdr:to>
      <xdr:col>15</xdr:col>
      <xdr:colOff>133350</xdr:colOff>
      <xdr:row>59</xdr:row>
      <xdr:rowOff>118956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129133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60113</xdr:rowOff>
    </xdr:from>
    <xdr:to>
      <xdr:col>11</xdr:col>
      <xdr:colOff>82550</xdr:colOff>
      <xdr:row>58</xdr:row>
      <xdr:rowOff>161713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0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7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57573</xdr:rowOff>
    </xdr:from>
    <xdr:to>
      <xdr:col>7</xdr:col>
      <xdr:colOff>31750</xdr:colOff>
      <xdr:row>59</xdr:row>
      <xdr:rowOff>159173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169350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[139,376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物件費及び維持補修費については前年並みであったが、人件費については、人事院勧告による処遇改善により</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億円増加した。また、人口が</a:t>
          </a:r>
          <a:r>
            <a:rPr kumimoji="1" lang="en-US" altLang="ja-JP" sz="1300">
              <a:latin typeface="ＭＳ Ｐゴシック" panose="020B0600070205080204" pitchFamily="50" charset="-128"/>
              <a:ea typeface="ＭＳ Ｐゴシック" panose="020B0600070205080204" pitchFamily="50" charset="-128"/>
            </a:rPr>
            <a:t>1,133</a:t>
          </a:r>
          <a:r>
            <a:rPr kumimoji="1" lang="ja-JP" altLang="en-US" sz="1300">
              <a:latin typeface="ＭＳ Ｐゴシック" panose="020B0600070205080204" pitchFamily="50" charset="-128"/>
              <a:ea typeface="ＭＳ Ｐゴシック" panose="020B0600070205080204" pitchFamily="50" charset="-128"/>
            </a:rPr>
            <a:t>人減少した影響により、最終的な人口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人あたりの決算額は前年度より</a:t>
          </a:r>
          <a:r>
            <a:rPr kumimoji="1" lang="en-US" altLang="ja-JP" sz="1300">
              <a:latin typeface="ＭＳ Ｐゴシック" panose="020B0600070205080204" pitchFamily="50" charset="-128"/>
              <a:ea typeface="ＭＳ Ｐゴシック" panose="020B0600070205080204" pitchFamily="50" charset="-128"/>
            </a:rPr>
            <a:t>5,621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今後も人口減少及び物価高騰による影響が見込まれるため、経常経費の縮減に努める。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156877</xdr:rowOff>
    </xdr:from>
    <xdr:to>
      <xdr:col>23</xdr:col>
      <xdr:colOff>133350</xdr:colOff>
      <xdr:row>84</xdr:row>
      <xdr:rowOff>60779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87227"/>
          <a:ext cx="838200" cy="7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121687</xdr:rowOff>
    </xdr:from>
    <xdr:to>
      <xdr:col>19</xdr:col>
      <xdr:colOff>133350</xdr:colOff>
      <xdr:row>83</xdr:row>
      <xdr:rowOff>156877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52037"/>
          <a:ext cx="889000" cy="3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89822</xdr:rowOff>
    </xdr:from>
    <xdr:to>
      <xdr:col>15</xdr:col>
      <xdr:colOff>82550</xdr:colOff>
      <xdr:row>83</xdr:row>
      <xdr:rowOff>121687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20172"/>
          <a:ext cx="889000" cy="3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11561</xdr:rowOff>
    </xdr:from>
    <xdr:to>
      <xdr:col>11</xdr:col>
      <xdr:colOff>31750</xdr:colOff>
      <xdr:row>83</xdr:row>
      <xdr:rowOff>89822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41911"/>
          <a:ext cx="889000" cy="7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9979</xdr:rowOff>
    </xdr:from>
    <xdr:to>
      <xdr:col>23</xdr:col>
      <xdr:colOff>184150</xdr:colOff>
      <xdr:row>84</xdr:row>
      <xdr:rowOff>111579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1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153506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83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106077</xdr:rowOff>
    </xdr:from>
    <xdr:to>
      <xdr:col>19</xdr:col>
      <xdr:colOff>184150</xdr:colOff>
      <xdr:row>84</xdr:row>
      <xdr:rowOff>36227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3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21004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22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70887</xdr:rowOff>
    </xdr:from>
    <xdr:to>
      <xdr:col>15</xdr:col>
      <xdr:colOff>133350</xdr:colOff>
      <xdr:row>84</xdr:row>
      <xdr:rowOff>1037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11214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7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39022</xdr:rowOff>
    </xdr:from>
    <xdr:to>
      <xdr:col>11</xdr:col>
      <xdr:colOff>82550</xdr:colOff>
      <xdr:row>83</xdr:row>
      <xdr:rowOff>140622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125399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5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132211</xdr:rowOff>
    </xdr:from>
    <xdr:to>
      <xdr:col>7</xdr:col>
      <xdr:colOff>31750</xdr:colOff>
      <xdr:row>83</xdr:row>
      <xdr:rowOff>62361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9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47138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7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前年度と同じ水準であり、全国市平均、類似団体内平均値を下回っている。引き続き、適正な給与水準の維持に努める。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164041</xdr:rowOff>
    </xdr:from>
    <xdr:to>
      <xdr:col>81</xdr:col>
      <xdr:colOff>44450</xdr:colOff>
      <xdr:row>82</xdr:row>
      <xdr:rowOff>164041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22294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164041</xdr:rowOff>
    </xdr:from>
    <xdr:to>
      <xdr:col>77</xdr:col>
      <xdr:colOff>44450</xdr:colOff>
      <xdr:row>83</xdr:row>
      <xdr:rowOff>133350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2229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73025</xdr:rowOff>
    </xdr:from>
    <xdr:to>
      <xdr:col>72</xdr:col>
      <xdr:colOff>203200</xdr:colOff>
      <xdr:row>83</xdr:row>
      <xdr:rowOff>133350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3033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73025</xdr:rowOff>
    </xdr:from>
    <xdr:to>
      <xdr:col>68</xdr:col>
      <xdr:colOff>152400</xdr:colOff>
      <xdr:row>84</xdr:row>
      <xdr:rowOff>42334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0337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113241</xdr:rowOff>
    </xdr:from>
    <xdr:to>
      <xdr:col>81</xdr:col>
      <xdr:colOff>95250</xdr:colOff>
      <xdr:row>83</xdr:row>
      <xdr:rowOff>43391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1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129768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1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113241</xdr:rowOff>
    </xdr:from>
    <xdr:to>
      <xdr:col>77</xdr:col>
      <xdr:colOff>95250</xdr:colOff>
      <xdr:row>83</xdr:row>
      <xdr:rowOff>43391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53568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41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22225</xdr:rowOff>
    </xdr:from>
    <xdr:to>
      <xdr:col>68</xdr:col>
      <xdr:colOff>203200</xdr:colOff>
      <xdr:row>83</xdr:row>
      <xdr:rowOff>123825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134002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昨年度と同水準で類似団体平均を上回ってはいるが、業務に必要な適正人数の配置のための定員適正化計画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日時点</a:t>
          </a:r>
          <a:r>
            <a:rPr kumimoji="1" lang="en-US" altLang="ja-JP" sz="1300">
              <a:latin typeface="ＭＳ Ｐゴシック" panose="020B0600070205080204" pitchFamily="50" charset="-128"/>
              <a:ea typeface="ＭＳ Ｐゴシック" panose="020B0600070205080204" pitchFamily="50" charset="-128"/>
            </a:rPr>
            <a:t>763</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に従い、適正人数の配置を行っている。健全な財政運営のため、業務改善等を推進し人件費の抑制に努める。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90170</xdr:rowOff>
    </xdr:from>
    <xdr:to>
      <xdr:col>81</xdr:col>
      <xdr:colOff>44450</xdr:colOff>
      <xdr:row>63</xdr:row>
      <xdr:rowOff>134408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91520"/>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90170</xdr:rowOff>
    </xdr:from>
    <xdr:to>
      <xdr:col>77</xdr:col>
      <xdr:colOff>44450</xdr:colOff>
      <xdr:row>63</xdr:row>
      <xdr:rowOff>92181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9152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92181</xdr:rowOff>
    </xdr:from>
    <xdr:to>
      <xdr:col>72</xdr:col>
      <xdr:colOff>203200</xdr:colOff>
      <xdr:row>63</xdr:row>
      <xdr:rowOff>102235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9353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86148</xdr:rowOff>
    </xdr:from>
    <xdr:to>
      <xdr:col>68</xdr:col>
      <xdr:colOff>152400</xdr:colOff>
      <xdr:row>63</xdr:row>
      <xdr:rowOff>102235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87498"/>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83608</xdr:rowOff>
    </xdr:from>
    <xdr:to>
      <xdr:col>81</xdr:col>
      <xdr:colOff>95250</xdr:colOff>
      <xdr:row>64</xdr:row>
      <xdr:rowOff>13758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55685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5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39370</xdr:rowOff>
    </xdr:from>
    <xdr:to>
      <xdr:col>77</xdr:col>
      <xdr:colOff>95250</xdr:colOff>
      <xdr:row>63</xdr:row>
      <xdr:rowOff>140970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125747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41381</xdr:rowOff>
    </xdr:from>
    <xdr:to>
      <xdr:col>73</xdr:col>
      <xdr:colOff>44450</xdr:colOff>
      <xdr:row>63</xdr:row>
      <xdr:rowOff>142981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127758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2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51435</xdr:rowOff>
    </xdr:from>
    <xdr:to>
      <xdr:col>68</xdr:col>
      <xdr:colOff>203200</xdr:colOff>
      <xdr:row>63</xdr:row>
      <xdr:rowOff>153035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137812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35348</xdr:rowOff>
    </xdr:from>
    <xdr:to>
      <xdr:col>64</xdr:col>
      <xdr:colOff>152400</xdr:colOff>
      <xdr:row>63</xdr:row>
      <xdr:rowOff>136948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121725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92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治見市健全な財政に関する条例」に基づく「財政向上目標」により、地方債の発行額を適正に保っているため、類似団体平均を大きく下回っている。今後も「財政向上目標」に沿った計画的な地方債の活用により、適正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35</xdr:row>
      <xdr:rowOff>79375</xdr:rowOff>
    </xdr:from>
    <xdr:to>
      <xdr:col>85</xdr:col>
      <xdr:colOff>95250</xdr:colOff>
      <xdr:row>35</xdr:row>
      <xdr:rowOff>79375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108479</xdr:rowOff>
    </xdr:from>
    <xdr:to>
      <xdr:col>81</xdr:col>
      <xdr:colOff>44450</xdr:colOff>
      <xdr:row>45</xdr:row>
      <xdr:rowOff>3704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452129"/>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147231</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91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3704</xdr:rowOff>
    </xdr:from>
    <xdr:to>
      <xdr:col>81</xdr:col>
      <xdr:colOff>133350</xdr:colOff>
      <xdr:row>45</xdr:row>
      <xdr:rowOff>3704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18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23406</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195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108479</xdr:rowOff>
    </xdr:from>
    <xdr:to>
      <xdr:col>81</xdr:col>
      <xdr:colOff>133350</xdr:colOff>
      <xdr:row>37</xdr:row>
      <xdr:rowOff>108479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452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28046</xdr:rowOff>
    </xdr:from>
    <xdr:to>
      <xdr:col>81</xdr:col>
      <xdr:colOff>44450</xdr:colOff>
      <xdr:row>37</xdr:row>
      <xdr:rowOff>108479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371696"/>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47748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70771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75671</xdr:rowOff>
    </xdr:from>
    <xdr:to>
      <xdr:col>81</xdr:col>
      <xdr:colOff>95250</xdr:colOff>
      <xdr:row>42</xdr:row>
      <xdr:rowOff>5821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10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149225</xdr:rowOff>
    </xdr:from>
    <xdr:to>
      <xdr:col>77</xdr:col>
      <xdr:colOff>44450</xdr:colOff>
      <xdr:row>37</xdr:row>
      <xdr:rowOff>28046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321425"/>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75671</xdr:rowOff>
    </xdr:from>
    <xdr:to>
      <xdr:col>77</xdr:col>
      <xdr:colOff>95250</xdr:colOff>
      <xdr:row>42</xdr:row>
      <xdr:rowOff>5821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10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162048</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91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109008</xdr:rowOff>
    </xdr:from>
    <xdr:to>
      <xdr:col>72</xdr:col>
      <xdr:colOff>203200</xdr:colOff>
      <xdr:row>36</xdr:row>
      <xdr:rowOff>149225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2812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65617</xdr:rowOff>
    </xdr:from>
    <xdr:to>
      <xdr:col>73</xdr:col>
      <xdr:colOff>44450</xdr:colOff>
      <xdr:row>41</xdr:row>
      <xdr:rowOff>167217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109008</xdr:rowOff>
    </xdr:from>
    <xdr:to>
      <xdr:col>68</xdr:col>
      <xdr:colOff>152400</xdr:colOff>
      <xdr:row>36</xdr:row>
      <xdr:rowOff>139171</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281208"/>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55563</xdr:rowOff>
    </xdr:from>
    <xdr:to>
      <xdr:col>68</xdr:col>
      <xdr:colOff>203200</xdr:colOff>
      <xdr:row>41</xdr:row>
      <xdr:rowOff>157163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8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141940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57679</xdr:rowOff>
    </xdr:from>
    <xdr:to>
      <xdr:col>81</xdr:col>
      <xdr:colOff>95250</xdr:colOff>
      <xdr:row>37</xdr:row>
      <xdr:rowOff>159279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40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150406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2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148696</xdr:rowOff>
    </xdr:from>
    <xdr:to>
      <xdr:col>77</xdr:col>
      <xdr:colOff>95250</xdr:colOff>
      <xdr:row>37</xdr:row>
      <xdr:rowOff>78846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89023</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89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98425</xdr:rowOff>
    </xdr:from>
    <xdr:to>
      <xdr:col>73</xdr:col>
      <xdr:colOff>44450</xdr:colOff>
      <xdr:row>37</xdr:row>
      <xdr:rowOff>28575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38752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58208</xdr:rowOff>
    </xdr:from>
    <xdr:to>
      <xdr:col>68</xdr:col>
      <xdr:colOff>203200</xdr:colOff>
      <xdr:row>36</xdr:row>
      <xdr:rowOff>159808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169985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88371</xdr:rowOff>
    </xdr:from>
    <xdr:to>
      <xdr:col>64</xdr:col>
      <xdr:colOff>152400</xdr:colOff>
      <xdr:row>37</xdr:row>
      <xdr:rowOff>18521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28698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02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年度から引き続き算定されていない。</a:t>
          </a:r>
        </a:p>
        <a:p>
          <a:r>
            <a:rPr kumimoji="1" lang="ja-JP" altLang="en-US" sz="1300">
              <a:latin typeface="ＭＳ Ｐゴシック" panose="020B0600070205080204" pitchFamily="50" charset="-128"/>
              <a:ea typeface="ＭＳ Ｐゴシック" panose="020B0600070205080204" pitchFamily="50" charset="-128"/>
            </a:rPr>
            <a:t>　今後も「多治見市健全な財政に関する条例」に基づき、健全な財政運営に努める。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今後も定員適正化計画における業務の民間委託の推進等により、人件費の抑制に努める。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168910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06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0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107950</xdr:rowOff>
    </xdr:from>
    <xdr:to>
      <xdr:col>15</xdr:col>
      <xdr:colOff>98425</xdr:colOff>
      <xdr:row>37</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1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107950</xdr:rowOff>
    </xdr:from>
    <xdr:to>
      <xdr:col>11</xdr:col>
      <xdr:colOff>9525</xdr:colOff>
      <xdr:row>37</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1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118110</xdr:rowOff>
    </xdr:from>
    <xdr:to>
      <xdr:col>24</xdr:col>
      <xdr:colOff>76200</xdr:colOff>
      <xdr:row>38</xdr:row>
      <xdr:rowOff>48260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90187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57150</xdr:rowOff>
    </xdr:from>
    <xdr:to>
      <xdr:col>11</xdr:col>
      <xdr:colOff>60325</xdr:colOff>
      <xdr:row>37</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年度から新型コロナワクチン予防接種が定期接種として実施されること等により、物件費に係る経常収支比率は前年度より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ポイント増加し、引き続き類似団体平均を上回っている。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今後も人件費高騰に伴う指定管理委託料の増加が見込まれるため、事務事業の見直しを通した経費削減に努める。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78994</xdr:rowOff>
    </xdr:from>
    <xdr:to>
      <xdr:col>82</xdr:col>
      <xdr:colOff>107950</xdr:colOff>
      <xdr:row>17</xdr:row>
      <xdr:rowOff>143002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9364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78994</xdr:rowOff>
    </xdr:from>
    <xdr:to>
      <xdr:col>78</xdr:col>
      <xdr:colOff>69850</xdr:colOff>
      <xdr:row>17</xdr:row>
      <xdr:rowOff>78994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3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78994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930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88138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9306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92202</xdr:rowOff>
    </xdr:from>
    <xdr:to>
      <xdr:col>82</xdr:col>
      <xdr:colOff>158750</xdr:colOff>
      <xdr:row>18</xdr:row>
      <xdr:rowOff>22352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64279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28194</xdr:rowOff>
    </xdr:from>
    <xdr:to>
      <xdr:col>78</xdr:col>
      <xdr:colOff>120650</xdr:colOff>
      <xdr:row>17</xdr:row>
      <xdr:rowOff>129794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114571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9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28194</xdr:rowOff>
    </xdr:from>
    <xdr:to>
      <xdr:col>74</xdr:col>
      <xdr:colOff>31750</xdr:colOff>
      <xdr:row>17</xdr:row>
      <xdr:rowOff>129794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114571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37338</xdr:rowOff>
    </xdr:from>
    <xdr:to>
      <xdr:col>65</xdr:col>
      <xdr:colOff>53975</xdr:colOff>
      <xdr:row>17</xdr:row>
      <xdr:rowOff>138938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123715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自立支援給付費や障害児通所支援事業費等が増加しているものの、前年度より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ポイント減少し、引き続き類似団体内平均値を下回っている。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扶助費は高齢化等により今後も増加することが見込まれるため、行政改革を通じて義務的経費の抑制に努め、財政の健全化に努める。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92710</xdr:rowOff>
    </xdr:from>
    <xdr:to>
      <xdr:col>24</xdr:col>
      <xdr:colOff>25400</xdr:colOff>
      <xdr:row>55</xdr:row>
      <xdr:rowOff>100330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22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77470</xdr:rowOff>
    </xdr:from>
    <xdr:to>
      <xdr:col>19</xdr:col>
      <xdr:colOff>187325</xdr:colOff>
      <xdr:row>55</xdr:row>
      <xdr:rowOff>100330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07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54610</xdr:rowOff>
    </xdr:from>
    <xdr:to>
      <xdr:col>15</xdr:col>
      <xdr:colOff>98425</xdr:colOff>
      <xdr:row>55</xdr:row>
      <xdr:rowOff>77470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84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xdr:rowOff>
    </xdr:from>
    <xdr:to>
      <xdr:col>11</xdr:col>
      <xdr:colOff>9525</xdr:colOff>
      <xdr:row>55</xdr:row>
      <xdr:rowOff>54610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438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41910</xdr:rowOff>
    </xdr:from>
    <xdr:to>
      <xdr:col>24</xdr:col>
      <xdr:colOff>76200</xdr:colOff>
      <xdr:row>55</xdr:row>
      <xdr:rowOff>143510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58437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49530</xdr:rowOff>
    </xdr:from>
    <xdr:to>
      <xdr:col>20</xdr:col>
      <xdr:colOff>38100</xdr:colOff>
      <xdr:row>55</xdr:row>
      <xdr:rowOff>151130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161307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26670</xdr:rowOff>
    </xdr:from>
    <xdr:to>
      <xdr:col>15</xdr:col>
      <xdr:colOff>149225</xdr:colOff>
      <xdr:row>55</xdr:row>
      <xdr:rowOff>128270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138447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xdr:rowOff>
    </xdr:from>
    <xdr:to>
      <xdr:col>11</xdr:col>
      <xdr:colOff>60325</xdr:colOff>
      <xdr:row>55</xdr:row>
      <xdr:rowOff>105410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115587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129540</xdr:rowOff>
    </xdr:from>
    <xdr:to>
      <xdr:col>6</xdr:col>
      <xdr:colOff>171450</xdr:colOff>
      <xdr:row>55</xdr:row>
      <xdr:rowOff>59690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69867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依然として、被保険者数の増加により介護保険事業及び後期高齢者医療等への繰出金が増加傾向にある。医療・介護制度の適正利用により支出を抑えることで、税収を主な財源とする普通会計の負担額を減らしていくよう努める。 </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18143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187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91622</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642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91622</xdr:rowOff>
    </xdr:from>
    <xdr:to>
      <xdr:col>73</xdr:col>
      <xdr:colOff>180975</xdr:colOff>
      <xdr:row>57</xdr:row>
      <xdr:rowOff>102507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64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80735</xdr:rowOff>
    </xdr:from>
    <xdr:to>
      <xdr:col>69</xdr:col>
      <xdr:colOff>92075</xdr:colOff>
      <xdr:row>57</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533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110870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40822</xdr:rowOff>
    </xdr:from>
    <xdr:to>
      <xdr:col>74</xdr:col>
      <xdr:colOff>31750</xdr:colOff>
      <xdr:row>57</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127199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51707</xdr:rowOff>
    </xdr:from>
    <xdr:to>
      <xdr:col>69</xdr:col>
      <xdr:colOff>142875</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29935</xdr:rowOff>
    </xdr:from>
    <xdr:to>
      <xdr:col>65</xdr:col>
      <xdr:colOff>53975</xdr:colOff>
      <xdr:row>57</xdr:row>
      <xdr:rowOff>131535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116312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ポイント減少し、引き続き類似団体平均を大きく下回っている。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補助指令に係る審査等を厳格に行い、適正な執行に努める。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33274</xdr:rowOff>
    </xdr:from>
    <xdr:to>
      <xdr:col>82</xdr:col>
      <xdr:colOff>107950</xdr:colOff>
      <xdr:row>33</xdr:row>
      <xdr:rowOff>88138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69112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60706</xdr:rowOff>
    </xdr:from>
    <xdr:to>
      <xdr:col>78</xdr:col>
      <xdr:colOff>69850</xdr:colOff>
      <xdr:row>33</xdr:row>
      <xdr:rowOff>88138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185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60706</xdr:rowOff>
    </xdr:from>
    <xdr:to>
      <xdr:col>73</xdr:col>
      <xdr:colOff>180975</xdr:colOff>
      <xdr:row>33</xdr:row>
      <xdr:rowOff>78994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7185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78994</xdr:rowOff>
    </xdr:from>
    <xdr:to>
      <xdr:col>69</xdr:col>
      <xdr:colOff>92075</xdr:colOff>
      <xdr:row>33</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368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153924</xdr:rowOff>
    </xdr:from>
    <xdr:to>
      <xdr:col>82</xdr:col>
      <xdr:colOff>158750</xdr:colOff>
      <xdr:row>33</xdr:row>
      <xdr:rowOff>84074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6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62501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54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37338</xdr:rowOff>
    </xdr:from>
    <xdr:to>
      <xdr:col>78</xdr:col>
      <xdr:colOff>120650</xdr:colOff>
      <xdr:row>33</xdr:row>
      <xdr:rowOff>138938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149115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464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9906</xdr:rowOff>
    </xdr:from>
    <xdr:to>
      <xdr:col>74</xdr:col>
      <xdr:colOff>31750</xdr:colOff>
      <xdr:row>33</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121683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28194</xdr:rowOff>
    </xdr:from>
    <xdr:to>
      <xdr:col>69</xdr:col>
      <xdr:colOff>142875</xdr:colOff>
      <xdr:row>33</xdr:row>
      <xdr:rowOff>129794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139971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5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83058</xdr:rowOff>
    </xdr:from>
    <xdr:to>
      <xdr:col>65</xdr:col>
      <xdr:colOff>53975</xdr:colOff>
      <xdr:row>34</xdr:row>
      <xdr:rowOff>13208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23385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公債費に係る経常収支比率は前年度水準を維持しているが、類似団体平均を上回っている。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つの大型建設事業に伴う公債費の増加が見込まれるため、財政向上指針による適切な地方債残高を維持し、健全な財政運営に努める。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108713</xdr:rowOff>
    </xdr:from>
    <xdr:to>
      <xdr:col>24</xdr:col>
      <xdr:colOff>25400</xdr:colOff>
      <xdr:row>78</xdr:row>
      <xdr:rowOff>108713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4818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108713</xdr:rowOff>
    </xdr:from>
    <xdr:to>
      <xdr:col>19</xdr:col>
      <xdr:colOff>187325</xdr:colOff>
      <xdr:row>78</xdr:row>
      <xdr:rowOff>136144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818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90424</xdr:rowOff>
    </xdr:from>
    <xdr:to>
      <xdr:col>15</xdr:col>
      <xdr:colOff>98425</xdr:colOff>
      <xdr:row>78</xdr:row>
      <xdr:rowOff>136144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635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90424</xdr:rowOff>
    </xdr:from>
    <xdr:to>
      <xdr:col>11</xdr:col>
      <xdr:colOff>9525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63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57913</xdr:rowOff>
    </xdr:from>
    <xdr:to>
      <xdr:col>24</xdr:col>
      <xdr:colOff>76200</xdr:colOff>
      <xdr:row>78</xdr:row>
      <xdr:rowOff>159513</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29990</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57913</xdr:rowOff>
    </xdr:from>
    <xdr:to>
      <xdr:col>20</xdr:col>
      <xdr:colOff>38100</xdr:colOff>
      <xdr:row>78</xdr:row>
      <xdr:rowOff>159513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144290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17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85344</xdr:rowOff>
    </xdr:from>
    <xdr:to>
      <xdr:col>15</xdr:col>
      <xdr:colOff>149225</xdr:colOff>
      <xdr:row>79</xdr:row>
      <xdr:rowOff>15494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39624</xdr:rowOff>
    </xdr:from>
    <xdr:to>
      <xdr:col>11</xdr:col>
      <xdr:colOff>60325</xdr:colOff>
      <xdr:row>78</xdr:row>
      <xdr:rowOff>141224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126001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ポイント増加しているものの、扶助費及び補助費等の影響により、類似団体平均を大きく下回っている。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引き続き経常経費の抑制による健全な財政運営に努める。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20320</xdr:rowOff>
    </xdr:from>
    <xdr:to>
      <xdr:col>82</xdr:col>
      <xdr:colOff>107950</xdr:colOff>
      <xdr:row>75</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0762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168910</xdr:rowOff>
    </xdr:from>
    <xdr:to>
      <xdr:col>78</xdr:col>
      <xdr:colOff>69850</xdr:colOff>
      <xdr:row>74</xdr:row>
      <xdr:rowOff>20320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684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85090</xdr:rowOff>
    </xdr:from>
    <xdr:to>
      <xdr:col>73</xdr:col>
      <xdr:colOff>180975</xdr:colOff>
      <xdr:row>73</xdr:row>
      <xdr:rowOff>168910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009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85090</xdr:rowOff>
    </xdr:from>
    <xdr:to>
      <xdr:col>69</xdr:col>
      <xdr:colOff>92075</xdr:colOff>
      <xdr:row>74</xdr:row>
      <xdr:rowOff>43180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009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121920</xdr:rowOff>
    </xdr:from>
    <xdr:to>
      <xdr:col>82</xdr:col>
      <xdr:colOff>158750</xdr:colOff>
      <xdr:row>75</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138447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140970</xdr:rowOff>
    </xdr:from>
    <xdr:to>
      <xdr:col>78</xdr:col>
      <xdr:colOff>120650</xdr:colOff>
      <xdr:row>74</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81297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2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118110</xdr:rowOff>
    </xdr:from>
    <xdr:to>
      <xdr:col>74</xdr:col>
      <xdr:colOff>31750</xdr:colOff>
      <xdr:row>74</xdr:row>
      <xdr:rowOff>48260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58437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34290</xdr:rowOff>
    </xdr:from>
    <xdr:to>
      <xdr:col>69</xdr:col>
      <xdr:colOff>142875</xdr:colOff>
      <xdr:row>73</xdr:row>
      <xdr:rowOff>135890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146067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163830</xdr:rowOff>
    </xdr:from>
    <xdr:to>
      <xdr:col>65</xdr:col>
      <xdr:colOff>53975</xdr:colOff>
      <xdr:row>74</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104157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18986</xdr:rowOff>
    </xdr:from>
    <xdr:to>
      <xdr:col>29</xdr:col>
      <xdr:colOff>127000</xdr:colOff>
      <xdr:row>17</xdr:row>
      <xdr:rowOff>98939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81261"/>
          <a:ext cx="647700" cy="79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98939</xdr:rowOff>
    </xdr:from>
    <xdr:to>
      <xdr:col>26</xdr:col>
      <xdr:colOff>50800</xdr:colOff>
      <xdr:row>17</xdr:row>
      <xdr:rowOff>134410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1214"/>
          <a:ext cx="698500" cy="35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134410</xdr:rowOff>
    </xdr:from>
    <xdr:to>
      <xdr:col>22</xdr:col>
      <xdr:colOff>114300</xdr:colOff>
      <xdr:row>17</xdr:row>
      <xdr:rowOff>136639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96685"/>
          <a:ext cx="698500" cy="2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136639</xdr:rowOff>
    </xdr:from>
    <xdr:to>
      <xdr:col>18</xdr:col>
      <xdr:colOff>177800</xdr:colOff>
      <xdr:row>18</xdr:row>
      <xdr:rowOff>8147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98914"/>
          <a:ext cx="698500" cy="42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139636</xdr:rowOff>
    </xdr:from>
    <xdr:to>
      <xdr:col>29</xdr:col>
      <xdr:colOff>177800</xdr:colOff>
      <xdr:row>17</xdr:row>
      <xdr:rowOff>69786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30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111713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0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48139</xdr:rowOff>
    </xdr:from>
    <xdr:to>
      <xdr:col>26</xdr:col>
      <xdr:colOff>101600</xdr:colOff>
      <xdr:row>17</xdr:row>
      <xdr:rowOff>149739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0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134516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83610</xdr:rowOff>
    </xdr:from>
    <xdr:to>
      <xdr:col>22</xdr:col>
      <xdr:colOff>165100</xdr:colOff>
      <xdr:row>18</xdr:row>
      <xdr:rowOff>13760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45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169987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3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85839</xdr:rowOff>
    </xdr:from>
    <xdr:to>
      <xdr:col>19</xdr:col>
      <xdr:colOff>38100</xdr:colOff>
      <xdr:row>18</xdr:row>
      <xdr:rowOff>15989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8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3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128797</xdr:rowOff>
    </xdr:from>
    <xdr:to>
      <xdr:col>15</xdr:col>
      <xdr:colOff>101600</xdr:colOff>
      <xdr:row>18</xdr:row>
      <xdr:rowOff>58947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1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43724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187736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312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177559</xdr:rowOff>
    </xdr:from>
    <xdr:to>
      <xdr:col>29</xdr:col>
      <xdr:colOff>127000</xdr:colOff>
      <xdr:row>37</xdr:row>
      <xdr:rowOff>273989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302259"/>
          <a:ext cx="647700" cy="96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223507</xdr:rowOff>
    </xdr:from>
    <xdr:to>
      <xdr:col>26</xdr:col>
      <xdr:colOff>50800</xdr:colOff>
      <xdr:row>37</xdr:row>
      <xdr:rowOff>273989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348207"/>
          <a:ext cx="698500" cy="50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223507</xdr:rowOff>
    </xdr:from>
    <xdr:to>
      <xdr:col>22</xdr:col>
      <xdr:colOff>114300</xdr:colOff>
      <xdr:row>37</xdr:row>
      <xdr:rowOff>328054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48207"/>
          <a:ext cx="698500" cy="104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328054</xdr:rowOff>
    </xdr:from>
    <xdr:to>
      <xdr:col>18</xdr:col>
      <xdr:colOff>177800</xdr:colOff>
      <xdr:row>38</xdr:row>
      <xdr:rowOff>33845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452754"/>
          <a:ext cx="698500" cy="48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126759</xdr:rowOff>
    </xdr:from>
    <xdr:to>
      <xdr:col>29</xdr:col>
      <xdr:colOff>177800</xdr:colOff>
      <xdr:row>37</xdr:row>
      <xdr:rowOff>228359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51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35336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6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223189</xdr:rowOff>
    </xdr:from>
    <xdr:to>
      <xdr:col>26</xdr:col>
      <xdr:colOff>101600</xdr:colOff>
      <xdr:row>37</xdr:row>
      <xdr:rowOff>324789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347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309566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34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172707</xdr:rowOff>
    </xdr:from>
    <xdr:to>
      <xdr:col>22</xdr:col>
      <xdr:colOff>165100</xdr:colOff>
      <xdr:row>37</xdr:row>
      <xdr:rowOff>274307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97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259084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8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277254</xdr:rowOff>
    </xdr:from>
    <xdr:to>
      <xdr:col>19</xdr:col>
      <xdr:colOff>38100</xdr:colOff>
      <xdr:row>38</xdr:row>
      <xdr:rowOff>35954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01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20731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88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325945</xdr:rowOff>
    </xdr:from>
    <xdr:to>
      <xdr:col>15</xdr:col>
      <xdr:colOff>101600</xdr:colOff>
      <xdr:row>38</xdr:row>
      <xdr:rowOff>84645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450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69422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53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141483</xdr:rowOff>
    </xdr:from>
    <xdr:to>
      <xdr:col>24</xdr:col>
      <xdr:colOff>63500</xdr:colOff>
      <xdr:row>35</xdr:row>
      <xdr:rowOff>124178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70783"/>
          <a:ext cx="838200" cy="15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116314</xdr:rowOff>
    </xdr:from>
    <xdr:to>
      <xdr:col>19</xdr:col>
      <xdr:colOff>177800</xdr:colOff>
      <xdr:row>35</xdr:row>
      <xdr:rowOff>124178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17064"/>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116314</xdr:rowOff>
    </xdr:from>
    <xdr:to>
      <xdr:col>15</xdr:col>
      <xdr:colOff>50800</xdr:colOff>
      <xdr:row>35</xdr:row>
      <xdr:rowOff>127767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17064"/>
          <a:ext cx="889000" cy="1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127767</xdr:rowOff>
    </xdr:from>
    <xdr:to>
      <xdr:col>10</xdr:col>
      <xdr:colOff>114300</xdr:colOff>
      <xdr:row>36</xdr:row>
      <xdr:rowOff>8758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28517"/>
          <a:ext cx="889000" cy="5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90683</xdr:rowOff>
    </xdr:from>
    <xdr:to>
      <xdr:col>24</xdr:col>
      <xdr:colOff>114300</xdr:colOff>
      <xdr:row>35</xdr:row>
      <xdr:rowOff>20833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1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113560</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7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73378</xdr:rowOff>
    </xdr:from>
    <xdr:to>
      <xdr:col>20</xdr:col>
      <xdr:colOff>38100</xdr:colOff>
      <xdr:row>36</xdr:row>
      <xdr:rowOff>3528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7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20055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8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65514</xdr:rowOff>
    </xdr:from>
    <xdr:to>
      <xdr:col>15</xdr:col>
      <xdr:colOff>101600</xdr:colOff>
      <xdr:row>35</xdr:row>
      <xdr:rowOff>167114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12191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84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76967</xdr:rowOff>
    </xdr:from>
    <xdr:to>
      <xdr:col>10</xdr:col>
      <xdr:colOff>165100</xdr:colOff>
      <xdr:row>36</xdr:row>
      <xdr:rowOff>7117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7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23644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85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129408</xdr:rowOff>
    </xdr:from>
    <xdr:to>
      <xdr:col>6</xdr:col>
      <xdr:colOff>38100</xdr:colOff>
      <xdr:row>36</xdr:row>
      <xdr:rowOff>59558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3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50685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2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153759</xdr:rowOff>
    </xdr:from>
    <xdr:to>
      <xdr:col>24</xdr:col>
      <xdr:colOff>63500</xdr:colOff>
      <xdr:row>56</xdr:row>
      <xdr:rowOff>159899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54959"/>
          <a:ext cx="838200" cy="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159899</xdr:rowOff>
    </xdr:from>
    <xdr:to>
      <xdr:col>19</xdr:col>
      <xdr:colOff>177800</xdr:colOff>
      <xdr:row>57</xdr:row>
      <xdr:rowOff>3749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61099"/>
          <a:ext cx="889000" cy="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3749</xdr:rowOff>
    </xdr:from>
    <xdr:to>
      <xdr:col>15</xdr:col>
      <xdr:colOff>50800</xdr:colOff>
      <xdr:row>57</xdr:row>
      <xdr:rowOff>39345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6399"/>
          <a:ext cx="8890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39345</xdr:rowOff>
    </xdr:from>
    <xdr:to>
      <xdr:col>10</xdr:col>
      <xdr:colOff>114300</xdr:colOff>
      <xdr:row>57</xdr:row>
      <xdr:rowOff>88412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11995"/>
          <a:ext cx="889000" cy="4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102959</xdr:rowOff>
    </xdr:from>
    <xdr:to>
      <xdr:col>24</xdr:col>
      <xdr:colOff>114300</xdr:colOff>
      <xdr:row>57</xdr:row>
      <xdr:rowOff>33109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0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81386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8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109099</xdr:rowOff>
    </xdr:from>
    <xdr:to>
      <xdr:col>20</xdr:col>
      <xdr:colOff>38100</xdr:colOff>
      <xdr:row>57</xdr:row>
      <xdr:rowOff>39249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55776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8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124399</xdr:rowOff>
    </xdr:from>
    <xdr:to>
      <xdr:col>15</xdr:col>
      <xdr:colOff>101600</xdr:colOff>
      <xdr:row>57</xdr:row>
      <xdr:rowOff>54549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45676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1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159995</xdr:rowOff>
    </xdr:from>
    <xdr:to>
      <xdr:col>10</xdr:col>
      <xdr:colOff>165100</xdr:colOff>
      <xdr:row>57</xdr:row>
      <xdr:rowOff>90145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6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106672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3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37612</xdr:rowOff>
    </xdr:from>
    <xdr:to>
      <xdr:col>6</xdr:col>
      <xdr:colOff>38100</xdr:colOff>
      <xdr:row>57</xdr:row>
      <xdr:rowOff>139212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155739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8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86951</xdr:rowOff>
    </xdr:from>
    <xdr:to>
      <xdr:col>24</xdr:col>
      <xdr:colOff>63500</xdr:colOff>
      <xdr:row>76</xdr:row>
      <xdr:rowOff>137585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17151"/>
          <a:ext cx="838200" cy="5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133928</xdr:rowOff>
    </xdr:from>
    <xdr:to>
      <xdr:col>19</xdr:col>
      <xdr:colOff>177800</xdr:colOff>
      <xdr:row>76</xdr:row>
      <xdr:rowOff>137585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6412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133928</xdr:rowOff>
    </xdr:from>
    <xdr:to>
      <xdr:col>15</xdr:col>
      <xdr:colOff>50800</xdr:colOff>
      <xdr:row>76</xdr:row>
      <xdr:rowOff>137185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64128"/>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137185</xdr:rowOff>
    </xdr:from>
    <xdr:to>
      <xdr:col>10</xdr:col>
      <xdr:colOff>114300</xdr:colOff>
      <xdr:row>77</xdr:row>
      <xdr:rowOff>26657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67385"/>
          <a:ext cx="889000" cy="6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36151</xdr:rowOff>
    </xdr:from>
    <xdr:to>
      <xdr:col>24</xdr:col>
      <xdr:colOff>114300</xdr:colOff>
      <xdr:row>76</xdr:row>
      <xdr:rowOff>137751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6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59028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91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86785</xdr:rowOff>
    </xdr:from>
    <xdr:to>
      <xdr:col>20</xdr:col>
      <xdr:colOff>38100</xdr:colOff>
      <xdr:row>77</xdr:row>
      <xdr:rowOff>16935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1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8062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0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83128</xdr:rowOff>
    </xdr:from>
    <xdr:to>
      <xdr:col>15</xdr:col>
      <xdr:colOff>101600</xdr:colOff>
      <xdr:row>77</xdr:row>
      <xdr:rowOff>13278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1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29804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8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86385</xdr:rowOff>
    </xdr:from>
    <xdr:to>
      <xdr:col>10</xdr:col>
      <xdr:colOff>165100</xdr:colOff>
      <xdr:row>77</xdr:row>
      <xdr:rowOff>16535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33062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147307</xdr:rowOff>
    </xdr:from>
    <xdr:to>
      <xdr:col>6</xdr:col>
      <xdr:colOff>38100</xdr:colOff>
      <xdr:row>77</xdr:row>
      <xdr:rowOff>77457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7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68584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39536</xdr:rowOff>
    </xdr:from>
    <xdr:to>
      <xdr:col>24</xdr:col>
      <xdr:colOff>63500</xdr:colOff>
      <xdr:row>97</xdr:row>
      <xdr:rowOff>147335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70186"/>
          <a:ext cx="838200" cy="10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147335</xdr:rowOff>
    </xdr:from>
    <xdr:to>
      <xdr:col>19</xdr:col>
      <xdr:colOff>177800</xdr:colOff>
      <xdr:row>97</xdr:row>
      <xdr:rowOff>159169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777985"/>
          <a:ext cx="889000" cy="1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92052</xdr:rowOff>
    </xdr:from>
    <xdr:to>
      <xdr:col>15</xdr:col>
      <xdr:colOff>50800</xdr:colOff>
      <xdr:row>97</xdr:row>
      <xdr:rowOff>159169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722702"/>
          <a:ext cx="889000" cy="6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92052</xdr:rowOff>
    </xdr:from>
    <xdr:to>
      <xdr:col>10</xdr:col>
      <xdr:colOff>114300</xdr:colOff>
      <xdr:row>98</xdr:row>
      <xdr:rowOff>87427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722702"/>
          <a:ext cx="889000" cy="16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160186</xdr:rowOff>
    </xdr:from>
    <xdr:to>
      <xdr:col>24</xdr:col>
      <xdr:colOff>114300</xdr:colOff>
      <xdr:row>97</xdr:row>
      <xdr:rowOff>90336</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6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75113</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3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96535</xdr:rowOff>
    </xdr:from>
    <xdr:to>
      <xdr:col>20</xdr:col>
      <xdr:colOff>38100</xdr:colOff>
      <xdr:row>98</xdr:row>
      <xdr:rowOff>26685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72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17812</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81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108369</xdr:rowOff>
    </xdr:from>
    <xdr:to>
      <xdr:col>15</xdr:col>
      <xdr:colOff>101600</xdr:colOff>
      <xdr:row>98</xdr:row>
      <xdr:rowOff>38519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73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29646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83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41252</xdr:rowOff>
    </xdr:from>
    <xdr:to>
      <xdr:col>10</xdr:col>
      <xdr:colOff>165100</xdr:colOff>
      <xdr:row>97</xdr:row>
      <xdr:rowOff>142852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67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133979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76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36627</xdr:rowOff>
    </xdr:from>
    <xdr:to>
      <xdr:col>6</xdr:col>
      <xdr:colOff>38100</xdr:colOff>
      <xdr:row>98</xdr:row>
      <xdr:rowOff>138227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83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129354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9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89027</xdr:rowOff>
    </xdr:from>
    <xdr:to>
      <xdr:col>55</xdr:col>
      <xdr:colOff>0</xdr:colOff>
      <xdr:row>37</xdr:row>
      <xdr:rowOff>129010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32677"/>
          <a:ext cx="838200" cy="3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52103</xdr:rowOff>
    </xdr:from>
    <xdr:to>
      <xdr:col>50</xdr:col>
      <xdr:colOff>114300</xdr:colOff>
      <xdr:row>37</xdr:row>
      <xdr:rowOff>89027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95753"/>
          <a:ext cx="889000" cy="3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52103</xdr:rowOff>
    </xdr:from>
    <xdr:to>
      <xdr:col>45</xdr:col>
      <xdr:colOff>177800</xdr:colOff>
      <xdr:row>37</xdr:row>
      <xdr:rowOff>139112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95753"/>
          <a:ext cx="889000" cy="8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77129</xdr:rowOff>
    </xdr:from>
    <xdr:to>
      <xdr:col>41</xdr:col>
      <xdr:colOff>50800</xdr:colOff>
      <xdr:row>37</xdr:row>
      <xdr:rowOff>139112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392079"/>
          <a:ext cx="889000" cy="109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78210</xdr:rowOff>
    </xdr:from>
    <xdr:to>
      <xdr:col>55</xdr:col>
      <xdr:colOff>50800</xdr:colOff>
      <xdr:row>38</xdr:row>
      <xdr:rowOff>8361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1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164587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38227</xdr:rowOff>
    </xdr:from>
    <xdr:to>
      <xdr:col>50</xdr:col>
      <xdr:colOff>165100</xdr:colOff>
      <xdr:row>37</xdr:row>
      <xdr:rowOff>139827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130954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1303</xdr:rowOff>
    </xdr:from>
    <xdr:to>
      <xdr:col>46</xdr:col>
      <xdr:colOff>38100</xdr:colOff>
      <xdr:row>37</xdr:row>
      <xdr:rowOff>102903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94030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3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88312</xdr:rowOff>
    </xdr:from>
    <xdr:to>
      <xdr:col>41</xdr:col>
      <xdr:colOff>101600</xdr:colOff>
      <xdr:row>38</xdr:row>
      <xdr:rowOff>18462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3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9589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2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26329</xdr:rowOff>
    </xdr:from>
    <xdr:to>
      <xdr:col>36</xdr:col>
      <xdr:colOff>165100</xdr:colOff>
      <xdr:row>31</xdr:row>
      <xdr:rowOff>127929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34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119056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434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56631</xdr:rowOff>
    </xdr:from>
    <xdr:to>
      <xdr:col>55</xdr:col>
      <xdr:colOff>0</xdr:colOff>
      <xdr:row>56</xdr:row>
      <xdr:rowOff>31703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486381"/>
          <a:ext cx="838200" cy="14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154298</xdr:rowOff>
    </xdr:from>
    <xdr:to>
      <xdr:col>50</xdr:col>
      <xdr:colOff>114300</xdr:colOff>
      <xdr:row>56</xdr:row>
      <xdr:rowOff>31703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241148"/>
          <a:ext cx="889000" cy="39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154298</xdr:rowOff>
    </xdr:from>
    <xdr:to>
      <xdr:col>45</xdr:col>
      <xdr:colOff>177800</xdr:colOff>
      <xdr:row>54</xdr:row>
      <xdr:rowOff>89474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241148"/>
          <a:ext cx="889000" cy="10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89474</xdr:rowOff>
    </xdr:from>
    <xdr:to>
      <xdr:col>41</xdr:col>
      <xdr:colOff>50800</xdr:colOff>
      <xdr:row>54</xdr:row>
      <xdr:rowOff>133321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347774"/>
          <a:ext cx="889000" cy="4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5831</xdr:rowOff>
    </xdr:from>
    <xdr:to>
      <xdr:col>55</xdr:col>
      <xdr:colOff>50800</xdr:colOff>
      <xdr:row>55</xdr:row>
      <xdr:rowOff>107431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3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28708</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28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152353</xdr:rowOff>
    </xdr:from>
    <xdr:to>
      <xdr:col>50</xdr:col>
      <xdr:colOff>165100</xdr:colOff>
      <xdr:row>56</xdr:row>
      <xdr:rowOff>82503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8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99030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35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103498</xdr:rowOff>
    </xdr:from>
    <xdr:to>
      <xdr:col>46</xdr:col>
      <xdr:colOff>38100</xdr:colOff>
      <xdr:row>54</xdr:row>
      <xdr:rowOff>33648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1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50175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896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38674</xdr:rowOff>
    </xdr:from>
    <xdr:to>
      <xdr:col>41</xdr:col>
      <xdr:colOff>101600</xdr:colOff>
      <xdr:row>54</xdr:row>
      <xdr:rowOff>140274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29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156801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0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82521</xdr:rowOff>
    </xdr:from>
    <xdr:to>
      <xdr:col>36</xdr:col>
      <xdr:colOff>165100</xdr:colOff>
      <xdr:row>55</xdr:row>
      <xdr:rowOff>12671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34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29198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11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119149</xdr:rowOff>
    </xdr:from>
    <xdr:to>
      <xdr:col>55</xdr:col>
      <xdr:colOff>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92249"/>
          <a:ext cx="838200" cy="2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138740</xdr:rowOff>
    </xdr:from>
    <xdr:to>
      <xdr:col>50</xdr:col>
      <xdr:colOff>114300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11840"/>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134786</xdr:rowOff>
    </xdr:from>
    <xdr:to>
      <xdr:col>45</xdr:col>
      <xdr:colOff>177800</xdr:colOff>
      <xdr:row>78</xdr:row>
      <xdr:rowOff>138740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507886"/>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21834</xdr:rowOff>
    </xdr:from>
    <xdr:to>
      <xdr:col>41</xdr:col>
      <xdr:colOff>50800</xdr:colOff>
      <xdr:row>78</xdr:row>
      <xdr:rowOff>134786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23484"/>
          <a:ext cx="889000" cy="28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68349</xdr:rowOff>
    </xdr:from>
    <xdr:to>
      <xdr:col>55</xdr:col>
      <xdr:colOff>50800</xdr:colOff>
      <xdr:row>78</xdr:row>
      <xdr:rowOff>169949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154726</xdr:rowOff>
    </xdr:from>
    <xdr:ext cx="378565"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56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87940</xdr:rowOff>
    </xdr:from>
    <xdr:to>
      <xdr:col>46</xdr:col>
      <xdr:colOff>38100</xdr:colOff>
      <xdr:row>79</xdr:row>
      <xdr:rowOff>18090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9217</xdr:rowOff>
    </xdr:from>
    <xdr:ext cx="313932"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93333" y="13553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83986</xdr:rowOff>
    </xdr:from>
    <xdr:to>
      <xdr:col>41</xdr:col>
      <xdr:colOff>101600</xdr:colOff>
      <xdr:row>79</xdr:row>
      <xdr:rowOff>14136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5263</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549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142484</xdr:rowOff>
    </xdr:from>
    <xdr:to>
      <xdr:col>36</xdr:col>
      <xdr:colOff>165100</xdr:colOff>
      <xdr:row>77</xdr:row>
      <xdr:rowOff>72634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63761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6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77406</xdr:rowOff>
    </xdr:from>
    <xdr:to>
      <xdr:col>55</xdr:col>
      <xdr:colOff>0</xdr:colOff>
      <xdr:row>92</xdr:row>
      <xdr:rowOff>11867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5507906"/>
          <a:ext cx="838200" cy="27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101250</xdr:rowOff>
    </xdr:from>
    <xdr:to>
      <xdr:col>50</xdr:col>
      <xdr:colOff>114300</xdr:colOff>
      <xdr:row>92</xdr:row>
      <xdr:rowOff>11867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5703200"/>
          <a:ext cx="889000" cy="8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101250</xdr:rowOff>
    </xdr:from>
    <xdr:to>
      <xdr:col>45</xdr:col>
      <xdr:colOff>177800</xdr:colOff>
      <xdr:row>92</xdr:row>
      <xdr:rowOff>153690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5703200"/>
          <a:ext cx="889000" cy="2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67211</xdr:rowOff>
    </xdr:from>
    <xdr:to>
      <xdr:col>41</xdr:col>
      <xdr:colOff>50800</xdr:colOff>
      <xdr:row>92</xdr:row>
      <xdr:rowOff>153690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5840611"/>
          <a:ext cx="889000" cy="8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26606</xdr:rowOff>
    </xdr:from>
    <xdr:to>
      <xdr:col>55</xdr:col>
      <xdr:colOff>50800</xdr:colOff>
      <xdr:row>90</xdr:row>
      <xdr:rowOff>128206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545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151083</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41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132517</xdr:rowOff>
    </xdr:from>
    <xdr:to>
      <xdr:col>50</xdr:col>
      <xdr:colOff>165100</xdr:colOff>
      <xdr:row>92</xdr:row>
      <xdr:rowOff>62667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573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79194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55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50450</xdr:rowOff>
    </xdr:from>
    <xdr:to>
      <xdr:col>46</xdr:col>
      <xdr:colOff>38100</xdr:colOff>
      <xdr:row>91</xdr:row>
      <xdr:rowOff>152050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56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168577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542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102890</xdr:rowOff>
    </xdr:from>
    <xdr:to>
      <xdr:col>41</xdr:col>
      <xdr:colOff>101600</xdr:colOff>
      <xdr:row>93</xdr:row>
      <xdr:rowOff>33040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587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49567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565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16411</xdr:rowOff>
    </xdr:from>
    <xdr:to>
      <xdr:col>36</xdr:col>
      <xdr:colOff>165100</xdr:colOff>
      <xdr:row>92</xdr:row>
      <xdr:rowOff>118011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578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134538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556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22485</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37585"/>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22143</xdr:rowOff>
    </xdr:from>
    <xdr:to>
      <xdr:col>71</xdr:col>
      <xdr:colOff>177800</xdr:colOff>
      <xdr:row>38</xdr:row>
      <xdr:rowOff>22485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3724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143135</xdr:rowOff>
    </xdr:from>
    <xdr:to>
      <xdr:col>72</xdr:col>
      <xdr:colOff>38100</xdr:colOff>
      <xdr:row>38</xdr:row>
      <xdr:rowOff>73285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64412</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46333" y="6579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142792</xdr:rowOff>
    </xdr:from>
    <xdr:to>
      <xdr:col>67</xdr:col>
      <xdr:colOff>101600</xdr:colOff>
      <xdr:row>38</xdr:row>
      <xdr:rowOff>72943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864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64070</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57333" y="6579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35116</xdr:rowOff>
    </xdr:from>
    <xdr:to>
      <xdr:col>85</xdr:col>
      <xdr:colOff>127000</xdr:colOff>
      <xdr:row>75</xdr:row>
      <xdr:rowOff>71520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2893866"/>
          <a:ext cx="8382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71520</xdr:rowOff>
    </xdr:from>
    <xdr:to>
      <xdr:col>81</xdr:col>
      <xdr:colOff>50800</xdr:colOff>
      <xdr:row>75</xdr:row>
      <xdr:rowOff>71634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293027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71634</xdr:rowOff>
    </xdr:from>
    <xdr:to>
      <xdr:col>76</xdr:col>
      <xdr:colOff>114300</xdr:colOff>
      <xdr:row>75</xdr:row>
      <xdr:rowOff>96533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2930384"/>
          <a:ext cx="889000" cy="2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96533</xdr:rowOff>
    </xdr:from>
    <xdr:to>
      <xdr:col>71</xdr:col>
      <xdr:colOff>177800</xdr:colOff>
      <xdr:row>75</xdr:row>
      <xdr:rowOff>120326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955283"/>
          <a:ext cx="889000" cy="2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155766</xdr:rowOff>
    </xdr:from>
    <xdr:to>
      <xdr:col>85</xdr:col>
      <xdr:colOff>177800</xdr:colOff>
      <xdr:row>75</xdr:row>
      <xdr:rowOff>85916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8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7193</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6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20720</xdr:rowOff>
    </xdr:from>
    <xdr:to>
      <xdr:col>81</xdr:col>
      <xdr:colOff>101600</xdr:colOff>
      <xdr:row>75</xdr:row>
      <xdr:rowOff>122320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8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138847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20834</xdr:rowOff>
    </xdr:from>
    <xdr:to>
      <xdr:col>76</xdr:col>
      <xdr:colOff>165100</xdr:colOff>
      <xdr:row>75</xdr:row>
      <xdr:rowOff>122434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8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113561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7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45733</xdr:rowOff>
    </xdr:from>
    <xdr:to>
      <xdr:col>72</xdr:col>
      <xdr:colOff>38100</xdr:colOff>
      <xdr:row>75</xdr:row>
      <xdr:rowOff>147334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904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138459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9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69526</xdr:rowOff>
    </xdr:from>
    <xdr:to>
      <xdr:col>67</xdr:col>
      <xdr:colOff>101600</xdr:colOff>
      <xdr:row>75</xdr:row>
      <xdr:rowOff>171126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9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162253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2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83835</xdr:rowOff>
    </xdr:from>
    <xdr:to>
      <xdr:col>85</xdr:col>
      <xdr:colOff>127000</xdr:colOff>
      <xdr:row>98</xdr:row>
      <xdr:rowOff>101803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85935"/>
          <a:ext cx="838200" cy="1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101803</xdr:rowOff>
    </xdr:from>
    <xdr:to>
      <xdr:col>81</xdr:col>
      <xdr:colOff>50800</xdr:colOff>
      <xdr:row>98</xdr:row>
      <xdr:rowOff>101977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03903"/>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74265</xdr:rowOff>
    </xdr:from>
    <xdr:to>
      <xdr:col>76</xdr:col>
      <xdr:colOff>114300</xdr:colOff>
      <xdr:row>98</xdr:row>
      <xdr:rowOff>101977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76365"/>
          <a:ext cx="889000" cy="2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74265</xdr:rowOff>
    </xdr:from>
    <xdr:to>
      <xdr:col>71</xdr:col>
      <xdr:colOff>177800</xdr:colOff>
      <xdr:row>98</xdr:row>
      <xdr:rowOff>98076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6365"/>
          <a:ext cx="889000" cy="2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33035</xdr:rowOff>
    </xdr:from>
    <xdr:to>
      <xdr:col>85</xdr:col>
      <xdr:colOff>177800</xdr:colOff>
      <xdr:row>98</xdr:row>
      <xdr:rowOff>134635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3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51003</xdr:rowOff>
    </xdr:from>
    <xdr:to>
      <xdr:col>81</xdr:col>
      <xdr:colOff>101600</xdr:colOff>
      <xdr:row>98</xdr:row>
      <xdr:rowOff>152603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5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143730</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4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51177</xdr:rowOff>
    </xdr:from>
    <xdr:to>
      <xdr:col>76</xdr:col>
      <xdr:colOff>165100</xdr:colOff>
      <xdr:row>98</xdr:row>
      <xdr:rowOff>152777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5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143904</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694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23465</xdr:rowOff>
    </xdr:from>
    <xdr:to>
      <xdr:col>72</xdr:col>
      <xdr:colOff>38100</xdr:colOff>
      <xdr:row>98</xdr:row>
      <xdr:rowOff>125065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116192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47276</xdr:rowOff>
    </xdr:from>
    <xdr:to>
      <xdr:col>67</xdr:col>
      <xdr:colOff>101600</xdr:colOff>
      <xdr:row>98</xdr:row>
      <xdr:rowOff>148876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140003</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4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140653</xdr:rowOff>
    </xdr:from>
    <xdr:to>
      <xdr:col>116</xdr:col>
      <xdr:colOff>63500</xdr:colOff>
      <xdr:row>38</xdr:row>
      <xdr:rowOff>68263</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484303"/>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140653</xdr:rowOff>
    </xdr:from>
    <xdr:to>
      <xdr:col>111</xdr:col>
      <xdr:colOff>177800</xdr:colOff>
      <xdr:row>37</xdr:row>
      <xdr:rowOff>156845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484303"/>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156845</xdr:rowOff>
    </xdr:from>
    <xdr:to>
      <xdr:col>107</xdr:col>
      <xdr:colOff>50800</xdr:colOff>
      <xdr:row>38</xdr:row>
      <xdr:rowOff>23305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500495"/>
          <a:ext cx="8890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23305</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538405"/>
          <a:ext cx="889000" cy="19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17463</xdr:rowOff>
    </xdr:from>
    <xdr:to>
      <xdr:col>116</xdr:col>
      <xdr:colOff>114300</xdr:colOff>
      <xdr:row>38</xdr:row>
      <xdr:rowOff>119063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5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40340</xdr:rowOff>
    </xdr:from>
    <xdr:ext cx="378565"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383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89853</xdr:rowOff>
    </xdr:from>
    <xdr:to>
      <xdr:col>112</xdr:col>
      <xdr:colOff>38100</xdr:colOff>
      <xdr:row>38</xdr:row>
      <xdr:rowOff>20003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36530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0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106045</xdr:rowOff>
    </xdr:from>
    <xdr:to>
      <xdr:col>107</xdr:col>
      <xdr:colOff>101600</xdr:colOff>
      <xdr:row>38</xdr:row>
      <xdr:rowOff>36195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52722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2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143954</xdr:rowOff>
    </xdr:from>
    <xdr:to>
      <xdr:col>102</xdr:col>
      <xdr:colOff>165100</xdr:colOff>
      <xdr:row>38</xdr:row>
      <xdr:rowOff>74104</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4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90631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6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33572</xdr:rowOff>
    </xdr:from>
    <xdr:to>
      <xdr:col>116</xdr:col>
      <xdr:colOff>63500</xdr:colOff>
      <xdr:row>59</xdr:row>
      <xdr:rowOff>33687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14912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33687</xdr:rowOff>
    </xdr:from>
    <xdr:to>
      <xdr:col>111</xdr:col>
      <xdr:colOff>177800</xdr:colOff>
      <xdr:row>59</xdr:row>
      <xdr:rowOff>33801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14923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33801</xdr:rowOff>
    </xdr:from>
    <xdr:to>
      <xdr:col>107</xdr:col>
      <xdr:colOff>50800</xdr:colOff>
      <xdr:row>59</xdr:row>
      <xdr:rowOff>33877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14935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33325</xdr:rowOff>
    </xdr:from>
    <xdr:to>
      <xdr:col>102</xdr:col>
      <xdr:colOff>114300</xdr:colOff>
      <xdr:row>59</xdr:row>
      <xdr:rowOff>33877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48875"/>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154222</xdr:rowOff>
    </xdr:from>
    <xdr:to>
      <xdr:col>116</xdr:col>
      <xdr:colOff>114300</xdr:colOff>
      <xdr:row>59</xdr:row>
      <xdr:rowOff>84372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9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69149</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13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154337</xdr:rowOff>
    </xdr:from>
    <xdr:to>
      <xdr:col>112</xdr:col>
      <xdr:colOff>38100</xdr:colOff>
      <xdr:row>59</xdr:row>
      <xdr:rowOff>84487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75614</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191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154451</xdr:rowOff>
    </xdr:from>
    <xdr:to>
      <xdr:col>107</xdr:col>
      <xdr:colOff>101600</xdr:colOff>
      <xdr:row>59</xdr:row>
      <xdr:rowOff>84601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75728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191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154527</xdr:rowOff>
    </xdr:from>
    <xdr:to>
      <xdr:col>102</xdr:col>
      <xdr:colOff>165100</xdr:colOff>
      <xdr:row>59</xdr:row>
      <xdr:rowOff>84677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9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75804</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191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153975</xdr:rowOff>
    </xdr:from>
    <xdr:to>
      <xdr:col>98</xdr:col>
      <xdr:colOff>38100</xdr:colOff>
      <xdr:row>59</xdr:row>
      <xdr:rowOff>84125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75252</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190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163506</xdr:rowOff>
    </xdr:from>
    <xdr:to>
      <xdr:col>116</xdr:col>
      <xdr:colOff>63500</xdr:colOff>
      <xdr:row>76</xdr:row>
      <xdr:rowOff>57567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022256"/>
          <a:ext cx="838200" cy="6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57567</xdr:rowOff>
    </xdr:from>
    <xdr:to>
      <xdr:col>111</xdr:col>
      <xdr:colOff>177800</xdr:colOff>
      <xdr:row>76</xdr:row>
      <xdr:rowOff>117428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087767"/>
          <a:ext cx="889000" cy="5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117428</xdr:rowOff>
    </xdr:from>
    <xdr:to>
      <xdr:col>107</xdr:col>
      <xdr:colOff>50800</xdr:colOff>
      <xdr:row>76</xdr:row>
      <xdr:rowOff>159359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47628"/>
          <a:ext cx="889000" cy="4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159359</xdr:rowOff>
    </xdr:from>
    <xdr:to>
      <xdr:col>102</xdr:col>
      <xdr:colOff>114300</xdr:colOff>
      <xdr:row>77</xdr:row>
      <xdr:rowOff>17986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189559"/>
          <a:ext cx="889000" cy="3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112707</xdr:rowOff>
    </xdr:from>
    <xdr:to>
      <xdr:col>116</xdr:col>
      <xdr:colOff>114300</xdr:colOff>
      <xdr:row>76</xdr:row>
      <xdr:rowOff>42856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9714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91134</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94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6767</xdr:rowOff>
    </xdr:from>
    <xdr:to>
      <xdr:col>112</xdr:col>
      <xdr:colOff>38100</xdr:colOff>
      <xdr:row>76</xdr:row>
      <xdr:rowOff>108367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03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99494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12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66628</xdr:rowOff>
    </xdr:from>
    <xdr:to>
      <xdr:col>107</xdr:col>
      <xdr:colOff>101600</xdr:colOff>
      <xdr:row>76</xdr:row>
      <xdr:rowOff>168228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09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159355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18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108559</xdr:rowOff>
    </xdr:from>
    <xdr:to>
      <xdr:col>102</xdr:col>
      <xdr:colOff>165100</xdr:colOff>
      <xdr:row>77</xdr:row>
      <xdr:rowOff>38709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29836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23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138636</xdr:rowOff>
    </xdr:from>
    <xdr:to>
      <xdr:col>98</xdr:col>
      <xdr:colOff>38100</xdr:colOff>
      <xdr:row>77</xdr:row>
      <xdr:rowOff>68786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16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59913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26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歳出決算総額では、住民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423,318</a:t>
          </a:r>
          <a:r>
            <a:rPr kumimoji="1" lang="ja-JP" altLang="en-US" sz="1300">
              <a:latin typeface="ＭＳ Ｐゴシック" panose="020B0600070205080204" pitchFamily="50" charset="-128"/>
              <a:ea typeface="ＭＳ Ｐゴシック" panose="020B0600070205080204" pitchFamily="50" charset="-128"/>
            </a:rPr>
            <a:t>円となり、前年度の</a:t>
          </a:r>
          <a:r>
            <a:rPr kumimoji="1" lang="en-US" altLang="ja-JP" sz="1300">
              <a:latin typeface="ＭＳ Ｐゴシック" panose="020B0600070205080204" pitchFamily="50" charset="-128"/>
              <a:ea typeface="ＭＳ Ｐゴシック" panose="020B0600070205080204" pitchFamily="50" charset="-128"/>
            </a:rPr>
            <a:t>384,047</a:t>
          </a:r>
          <a:r>
            <a:rPr kumimoji="1" lang="ja-JP" altLang="en-US" sz="1300">
              <a:latin typeface="ＭＳ Ｐゴシック" panose="020B0600070205080204" pitchFamily="50" charset="-128"/>
              <a:ea typeface="ＭＳ Ｐゴシック" panose="020B0600070205080204" pitchFamily="50" charset="-128"/>
            </a:rPr>
            <a:t>円より</a:t>
          </a:r>
          <a:r>
            <a:rPr kumimoji="1" lang="en-US" altLang="ja-JP" sz="1300">
              <a:latin typeface="ＭＳ Ｐゴシック" panose="020B0600070205080204" pitchFamily="50" charset="-128"/>
              <a:ea typeface="ＭＳ Ｐゴシック" panose="020B0600070205080204" pitchFamily="50" charset="-128"/>
            </a:rPr>
            <a:t>39,271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主な構成項目である人件費は、類似団体平均と同様に増加し、住民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69,922</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また、笠原小中学校建設事業等の大型整備事業の増加に伴い普通建設事業費が増加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13,460</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しており、これらの影響で令和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人あたり歳出額が前年度比増加となった。</a:t>
          </a:r>
        </a:p>
        <a:p>
          <a:r>
            <a:rPr kumimoji="1" lang="ja-JP" altLang="en-US" sz="1300">
              <a:latin typeface="ＭＳ Ｐゴシック" panose="020B0600070205080204" pitchFamily="50" charset="-128"/>
              <a:ea typeface="ＭＳ Ｐゴシック" panose="020B0600070205080204" pitchFamily="50" charset="-128"/>
            </a:rPr>
            <a:t>　本庁舎建替え等に伴う大型建設事業に伴い、今後数年間は普通建設事業費の増加が見込まれるため、行政改革を通じて歳出を抑制し、財政の健全化に努める。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125413</xdr:rowOff>
    </xdr:from>
    <xdr:to>
      <xdr:col>24</xdr:col>
      <xdr:colOff>63500</xdr:colOff>
      <xdr:row>36</xdr:row>
      <xdr:rowOff>9970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26163"/>
          <a:ext cx="8382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9970</xdr:rowOff>
    </xdr:from>
    <xdr:to>
      <xdr:col>19</xdr:col>
      <xdr:colOff>177800</xdr:colOff>
      <xdr:row>36</xdr:row>
      <xdr:rowOff>64262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82170"/>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46546</xdr:rowOff>
    </xdr:from>
    <xdr:to>
      <xdr:col>15</xdr:col>
      <xdr:colOff>50800</xdr:colOff>
      <xdr:row>36</xdr:row>
      <xdr:rowOff>64262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218746"/>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17399</xdr:rowOff>
    </xdr:from>
    <xdr:to>
      <xdr:col>10</xdr:col>
      <xdr:colOff>114300</xdr:colOff>
      <xdr:row>36</xdr:row>
      <xdr:rowOff>46546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189599"/>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74613</xdr:rowOff>
    </xdr:from>
    <xdr:to>
      <xdr:col>24</xdr:col>
      <xdr:colOff>114300</xdr:colOff>
      <xdr:row>36</xdr:row>
      <xdr:rowOff>4763</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7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97490</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2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130620</xdr:rowOff>
    </xdr:from>
    <xdr:to>
      <xdr:col>20</xdr:col>
      <xdr:colOff>38100</xdr:colOff>
      <xdr:row>36</xdr:row>
      <xdr:rowOff>60770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3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77297</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90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13462</xdr:rowOff>
    </xdr:from>
    <xdr:to>
      <xdr:col>15</xdr:col>
      <xdr:colOff>101600</xdr:colOff>
      <xdr:row>36</xdr:row>
      <xdr:rowOff>115062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106189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167196</xdr:rowOff>
    </xdr:from>
    <xdr:to>
      <xdr:col>10</xdr:col>
      <xdr:colOff>165100</xdr:colOff>
      <xdr:row>36</xdr:row>
      <xdr:rowOff>97346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6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88473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26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138049</xdr:rowOff>
    </xdr:from>
    <xdr:to>
      <xdr:col>6</xdr:col>
      <xdr:colOff>38100</xdr:colOff>
      <xdr:row>36</xdr:row>
      <xdr:rowOff>68199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3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84726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1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28917</xdr:rowOff>
    </xdr:from>
    <xdr:to>
      <xdr:col>24</xdr:col>
      <xdr:colOff>63500</xdr:colOff>
      <xdr:row>58</xdr:row>
      <xdr:rowOff>63123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73017"/>
          <a:ext cx="838200" cy="3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7862</xdr:rowOff>
    </xdr:from>
    <xdr:to>
      <xdr:col>19</xdr:col>
      <xdr:colOff>177800</xdr:colOff>
      <xdr:row>58</xdr:row>
      <xdr:rowOff>63123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51962"/>
          <a:ext cx="889000" cy="5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7862</xdr:rowOff>
    </xdr:from>
    <xdr:to>
      <xdr:col>15</xdr:col>
      <xdr:colOff>50800</xdr:colOff>
      <xdr:row>58</xdr:row>
      <xdr:rowOff>59153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51962"/>
          <a:ext cx="889000" cy="5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50675</xdr:rowOff>
    </xdr:from>
    <xdr:to>
      <xdr:col>10</xdr:col>
      <xdr:colOff>114300</xdr:colOff>
      <xdr:row>58</xdr:row>
      <xdr:rowOff>59153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51875"/>
          <a:ext cx="889000" cy="35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149567</xdr:rowOff>
    </xdr:from>
    <xdr:to>
      <xdr:col>24</xdr:col>
      <xdr:colOff>114300</xdr:colOff>
      <xdr:row>58</xdr:row>
      <xdr:rowOff>79717</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2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12323</xdr:rowOff>
    </xdr:from>
    <xdr:to>
      <xdr:col>20</xdr:col>
      <xdr:colOff>38100</xdr:colOff>
      <xdr:row>58</xdr:row>
      <xdr:rowOff>113923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5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105050</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4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128512</xdr:rowOff>
    </xdr:from>
    <xdr:to>
      <xdr:col>15</xdr:col>
      <xdr:colOff>101600</xdr:colOff>
      <xdr:row>58</xdr:row>
      <xdr:rowOff>58662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0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49789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9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8353</xdr:rowOff>
    </xdr:from>
    <xdr:to>
      <xdr:col>10</xdr:col>
      <xdr:colOff>165100</xdr:colOff>
      <xdr:row>58</xdr:row>
      <xdr:rowOff>109953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5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101080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4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171325</xdr:rowOff>
    </xdr:from>
    <xdr:to>
      <xdr:col>6</xdr:col>
      <xdr:colOff>38100</xdr:colOff>
      <xdr:row>56</xdr:row>
      <xdr:rowOff>101475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60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92602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8635</xdr:rowOff>
    </xdr:from>
    <xdr:to>
      <xdr:col>24</xdr:col>
      <xdr:colOff>63500</xdr:colOff>
      <xdr:row>77</xdr:row>
      <xdr:rowOff>66529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10285"/>
          <a:ext cx="838200" cy="5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66529</xdr:rowOff>
    </xdr:from>
    <xdr:to>
      <xdr:col>19</xdr:col>
      <xdr:colOff>177800</xdr:colOff>
      <xdr:row>77</xdr:row>
      <xdr:rowOff>110956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68179"/>
          <a:ext cx="889000" cy="4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89038</xdr:rowOff>
    </xdr:from>
    <xdr:to>
      <xdr:col>15</xdr:col>
      <xdr:colOff>50800</xdr:colOff>
      <xdr:row>77</xdr:row>
      <xdr:rowOff>110956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290688"/>
          <a:ext cx="889000" cy="2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89038</xdr:rowOff>
    </xdr:from>
    <xdr:to>
      <xdr:col>10</xdr:col>
      <xdr:colOff>114300</xdr:colOff>
      <xdr:row>78</xdr:row>
      <xdr:rowOff>28742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90688"/>
          <a:ext cx="889000" cy="1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129285</xdr:rowOff>
    </xdr:from>
    <xdr:to>
      <xdr:col>24</xdr:col>
      <xdr:colOff>114300</xdr:colOff>
      <xdr:row>77</xdr:row>
      <xdr:rowOff>59435</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44212</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7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15729</xdr:rowOff>
    </xdr:from>
    <xdr:to>
      <xdr:col>20</xdr:col>
      <xdr:colOff>38100</xdr:colOff>
      <xdr:row>77</xdr:row>
      <xdr:rowOff>117329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21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108456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31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60156</xdr:rowOff>
    </xdr:from>
    <xdr:to>
      <xdr:col>15</xdr:col>
      <xdr:colOff>101600</xdr:colOff>
      <xdr:row>77</xdr:row>
      <xdr:rowOff>161756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26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152883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35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38238</xdr:rowOff>
    </xdr:from>
    <xdr:to>
      <xdr:col>10</xdr:col>
      <xdr:colOff>165100</xdr:colOff>
      <xdr:row>77</xdr:row>
      <xdr:rowOff>139838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3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130965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3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149392</xdr:rowOff>
    </xdr:from>
    <xdr:to>
      <xdr:col>6</xdr:col>
      <xdr:colOff>38100</xdr:colOff>
      <xdr:row>78</xdr:row>
      <xdr:rowOff>79542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5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70669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44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72129</xdr:rowOff>
    </xdr:from>
    <xdr:to>
      <xdr:col>24</xdr:col>
      <xdr:colOff>63500</xdr:colOff>
      <xdr:row>97</xdr:row>
      <xdr:rowOff>62185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531329"/>
          <a:ext cx="838200" cy="16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60089</xdr:rowOff>
    </xdr:from>
    <xdr:to>
      <xdr:col>19</xdr:col>
      <xdr:colOff>177800</xdr:colOff>
      <xdr:row>96</xdr:row>
      <xdr:rowOff>72129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519289"/>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60089</xdr:rowOff>
    </xdr:from>
    <xdr:to>
      <xdr:col>15</xdr:col>
      <xdr:colOff>50800</xdr:colOff>
      <xdr:row>97</xdr:row>
      <xdr:rowOff>25400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6519289"/>
          <a:ext cx="889000" cy="13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25400</xdr:rowOff>
    </xdr:from>
    <xdr:to>
      <xdr:col>10</xdr:col>
      <xdr:colOff>114300</xdr:colOff>
      <xdr:row>97</xdr:row>
      <xdr:rowOff>113906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656050"/>
          <a:ext cx="8890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11385</xdr:rowOff>
    </xdr:from>
    <xdr:to>
      <xdr:col>24</xdr:col>
      <xdr:colOff>114300</xdr:colOff>
      <xdr:row>97</xdr:row>
      <xdr:rowOff>112985</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64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161262</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62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21329</xdr:rowOff>
    </xdr:from>
    <xdr:to>
      <xdr:col>20</xdr:col>
      <xdr:colOff>38100</xdr:colOff>
      <xdr:row>96</xdr:row>
      <xdr:rowOff>122929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48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139456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25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9289</xdr:rowOff>
    </xdr:from>
    <xdr:to>
      <xdr:col>15</xdr:col>
      <xdr:colOff>101600</xdr:colOff>
      <xdr:row>96</xdr:row>
      <xdr:rowOff>110889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46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127416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24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146050</xdr:rowOff>
    </xdr:from>
    <xdr:to>
      <xdr:col>10</xdr:col>
      <xdr:colOff>165100</xdr:colOff>
      <xdr:row>97</xdr:row>
      <xdr:rowOff>76200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6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67327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6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63106</xdr:rowOff>
    </xdr:from>
    <xdr:to>
      <xdr:col>6</xdr:col>
      <xdr:colOff>38100</xdr:colOff>
      <xdr:row>97</xdr:row>
      <xdr:rowOff>164706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6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9783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4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151130</xdr:rowOff>
    </xdr:from>
    <xdr:to>
      <xdr:col>55</xdr:col>
      <xdr:colOff>0</xdr:colOff>
      <xdr:row>38</xdr:row>
      <xdr:rowOff>154178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639300" y="666623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34544</xdr:rowOff>
    </xdr:from>
    <xdr:to>
      <xdr:col>50</xdr:col>
      <xdr:colOff>114300</xdr:colOff>
      <xdr:row>38</xdr:row>
      <xdr:rowOff>154178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549644"/>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34544</xdr:rowOff>
    </xdr:from>
    <xdr:to>
      <xdr:col>45</xdr:col>
      <xdr:colOff>177800</xdr:colOff>
      <xdr:row>38</xdr:row>
      <xdr:rowOff>146939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7861300" y="6549644"/>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146939</xdr:rowOff>
    </xdr:from>
    <xdr:to>
      <xdr:col>41</xdr:col>
      <xdr:colOff>50800</xdr:colOff>
      <xdr:row>38</xdr:row>
      <xdr:rowOff>158750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662039"/>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100330</xdr:rowOff>
    </xdr:from>
    <xdr:to>
      <xdr:col>55</xdr:col>
      <xdr:colOff>50800</xdr:colOff>
      <xdr:row>39</xdr:row>
      <xdr:rowOff>30480</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15257</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30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103378</xdr:rowOff>
    </xdr:from>
    <xdr:to>
      <xdr:col>50</xdr:col>
      <xdr:colOff>165100</xdr:colOff>
      <xdr:row>39</xdr:row>
      <xdr:rowOff>33528</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6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24655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711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155194</xdr:rowOff>
    </xdr:from>
    <xdr:to>
      <xdr:col>46</xdr:col>
      <xdr:colOff>38100</xdr:colOff>
      <xdr:row>38</xdr:row>
      <xdr:rowOff>85344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49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76471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591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96139</xdr:rowOff>
    </xdr:from>
    <xdr:to>
      <xdr:col>41</xdr:col>
      <xdr:colOff>101600</xdr:colOff>
      <xdr:row>39</xdr:row>
      <xdr:rowOff>26289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61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17416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703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107950</xdr:rowOff>
    </xdr:from>
    <xdr:to>
      <xdr:col>36</xdr:col>
      <xdr:colOff>165100</xdr:colOff>
      <xdr:row>39</xdr:row>
      <xdr:rowOff>38100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29227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715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18634</xdr:rowOff>
    </xdr:from>
    <xdr:to>
      <xdr:col>55</xdr:col>
      <xdr:colOff>0</xdr:colOff>
      <xdr:row>58</xdr:row>
      <xdr:rowOff>39391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39300" y="9962734"/>
          <a:ext cx="8382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31207</xdr:rowOff>
    </xdr:from>
    <xdr:to>
      <xdr:col>50</xdr:col>
      <xdr:colOff>114300</xdr:colOff>
      <xdr:row>58</xdr:row>
      <xdr:rowOff>39391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750300" y="9975307"/>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31207</xdr:rowOff>
    </xdr:from>
    <xdr:to>
      <xdr:col>45</xdr:col>
      <xdr:colOff>177800</xdr:colOff>
      <xdr:row>58</xdr:row>
      <xdr:rowOff>36602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861300" y="9975307"/>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74275</xdr:rowOff>
    </xdr:from>
    <xdr:to>
      <xdr:col>41</xdr:col>
      <xdr:colOff>50800</xdr:colOff>
      <xdr:row>58</xdr:row>
      <xdr:rowOff>36602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72300" y="9846925"/>
          <a:ext cx="889000" cy="13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139284</xdr:rowOff>
    </xdr:from>
    <xdr:to>
      <xdr:col>55</xdr:col>
      <xdr:colOff>50800</xdr:colOff>
      <xdr:row>58</xdr:row>
      <xdr:rowOff>69434</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91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54211</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2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160041</xdr:rowOff>
    </xdr:from>
    <xdr:to>
      <xdr:col>50</xdr:col>
      <xdr:colOff>165100</xdr:colOff>
      <xdr:row>58</xdr:row>
      <xdr:rowOff>90191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93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81318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1002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151857</xdr:rowOff>
    </xdr:from>
    <xdr:to>
      <xdr:col>46</xdr:col>
      <xdr:colOff>38100</xdr:colOff>
      <xdr:row>58</xdr:row>
      <xdr:rowOff>82007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92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73134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100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157252</xdr:rowOff>
    </xdr:from>
    <xdr:to>
      <xdr:col>41</xdr:col>
      <xdr:colOff>101600</xdr:colOff>
      <xdr:row>58</xdr:row>
      <xdr:rowOff>87402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2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78529</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1002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23475</xdr:rowOff>
    </xdr:from>
    <xdr:to>
      <xdr:col>36</xdr:col>
      <xdr:colOff>165100</xdr:colOff>
      <xdr:row>57</xdr:row>
      <xdr:rowOff>125075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7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141602</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5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14236</xdr:rowOff>
    </xdr:from>
    <xdr:to>
      <xdr:col>55</xdr:col>
      <xdr:colOff>0</xdr:colOff>
      <xdr:row>78</xdr:row>
      <xdr:rowOff>47289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39300" y="13387336"/>
          <a:ext cx="838200" cy="3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145225</xdr:rowOff>
    </xdr:from>
    <xdr:to>
      <xdr:col>50</xdr:col>
      <xdr:colOff>114300</xdr:colOff>
      <xdr:row>78</xdr:row>
      <xdr:rowOff>47289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346875"/>
          <a:ext cx="889000" cy="7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145225</xdr:rowOff>
    </xdr:from>
    <xdr:to>
      <xdr:col>45</xdr:col>
      <xdr:colOff>177800</xdr:colOff>
      <xdr:row>77</xdr:row>
      <xdr:rowOff>163474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861300" y="13346875"/>
          <a:ext cx="889000" cy="1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149053</xdr:rowOff>
    </xdr:from>
    <xdr:to>
      <xdr:col>41</xdr:col>
      <xdr:colOff>50800</xdr:colOff>
      <xdr:row>77</xdr:row>
      <xdr:rowOff>163474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350703"/>
          <a:ext cx="889000" cy="1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134886</xdr:rowOff>
    </xdr:from>
    <xdr:to>
      <xdr:col>55</xdr:col>
      <xdr:colOff>50800</xdr:colOff>
      <xdr:row>78</xdr:row>
      <xdr:rowOff>65036</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33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157763</xdr:rowOff>
    </xdr:from>
    <xdr:ext cx="534377"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18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167939</xdr:rowOff>
    </xdr:from>
    <xdr:to>
      <xdr:col>50</xdr:col>
      <xdr:colOff>165100</xdr:colOff>
      <xdr:row>78</xdr:row>
      <xdr:rowOff>98089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3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89216</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46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94425</xdr:rowOff>
    </xdr:from>
    <xdr:to>
      <xdr:col>46</xdr:col>
      <xdr:colOff>38100</xdr:colOff>
      <xdr:row>78</xdr:row>
      <xdr:rowOff>24575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2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41102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483111" y="1307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112674</xdr:rowOff>
    </xdr:from>
    <xdr:to>
      <xdr:col>41</xdr:col>
      <xdr:colOff>101600</xdr:colOff>
      <xdr:row>78</xdr:row>
      <xdr:rowOff>42824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3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33951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34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98253</xdr:rowOff>
    </xdr:from>
    <xdr:to>
      <xdr:col>36</xdr:col>
      <xdr:colOff>165100</xdr:colOff>
      <xdr:row>78</xdr:row>
      <xdr:rowOff>28403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29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19530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39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79826</xdr:rowOff>
    </xdr:from>
    <xdr:to>
      <xdr:col>55</xdr:col>
      <xdr:colOff>0</xdr:colOff>
      <xdr:row>98</xdr:row>
      <xdr:rowOff>103181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881926"/>
          <a:ext cx="8382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125070</xdr:rowOff>
    </xdr:from>
    <xdr:to>
      <xdr:col>50</xdr:col>
      <xdr:colOff>114300</xdr:colOff>
      <xdr:row>98</xdr:row>
      <xdr:rowOff>79826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241370"/>
          <a:ext cx="889000" cy="64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125070</xdr:rowOff>
    </xdr:from>
    <xdr:to>
      <xdr:col>45</xdr:col>
      <xdr:colOff>177800</xdr:colOff>
      <xdr:row>94</xdr:row>
      <xdr:rowOff>153645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2413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153645</xdr:rowOff>
    </xdr:from>
    <xdr:to>
      <xdr:col>41</xdr:col>
      <xdr:colOff>50800</xdr:colOff>
      <xdr:row>97</xdr:row>
      <xdr:rowOff>42526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269945"/>
          <a:ext cx="889000" cy="40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52381</xdr:rowOff>
    </xdr:from>
    <xdr:to>
      <xdr:col>55</xdr:col>
      <xdr:colOff>50800</xdr:colOff>
      <xdr:row>98</xdr:row>
      <xdr:rowOff>153981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85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30808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83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29026</xdr:rowOff>
    </xdr:from>
    <xdr:to>
      <xdr:col>50</xdr:col>
      <xdr:colOff>165100</xdr:colOff>
      <xdr:row>98</xdr:row>
      <xdr:rowOff>130626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83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121753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92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74270</xdr:rowOff>
    </xdr:from>
    <xdr:to>
      <xdr:col>46</xdr:col>
      <xdr:colOff>38100</xdr:colOff>
      <xdr:row>95</xdr:row>
      <xdr:rowOff>4420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1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20947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596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102845</xdr:rowOff>
    </xdr:from>
    <xdr:to>
      <xdr:col>41</xdr:col>
      <xdr:colOff>101600</xdr:colOff>
      <xdr:row>95</xdr:row>
      <xdr:rowOff>32995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1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49522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599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163176</xdr:rowOff>
    </xdr:from>
    <xdr:to>
      <xdr:col>36</xdr:col>
      <xdr:colOff>165100</xdr:colOff>
      <xdr:row>97</xdr:row>
      <xdr:rowOff>93326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2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84453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1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154422</xdr:rowOff>
    </xdr:from>
    <xdr:to>
      <xdr:col>85</xdr:col>
      <xdr:colOff>127000</xdr:colOff>
      <xdr:row>36</xdr:row>
      <xdr:rowOff>160731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5640822"/>
          <a:ext cx="838200" cy="69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160731</xdr:rowOff>
    </xdr:from>
    <xdr:to>
      <xdr:col>81</xdr:col>
      <xdr:colOff>50800</xdr:colOff>
      <xdr:row>37</xdr:row>
      <xdr:rowOff>52009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332931"/>
          <a:ext cx="889000" cy="6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52009</xdr:rowOff>
    </xdr:from>
    <xdr:to>
      <xdr:col>76</xdr:col>
      <xdr:colOff>114300</xdr:colOff>
      <xdr:row>38</xdr:row>
      <xdr:rowOff>59324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395659"/>
          <a:ext cx="889000" cy="17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49906</xdr:rowOff>
    </xdr:from>
    <xdr:to>
      <xdr:col>71</xdr:col>
      <xdr:colOff>177800</xdr:colOff>
      <xdr:row>38</xdr:row>
      <xdr:rowOff>59324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565006"/>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103622</xdr:rowOff>
    </xdr:from>
    <xdr:to>
      <xdr:col>85</xdr:col>
      <xdr:colOff>177800</xdr:colOff>
      <xdr:row>33</xdr:row>
      <xdr:rowOff>33772</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559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126499</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544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109931</xdr:rowOff>
    </xdr:from>
    <xdr:to>
      <xdr:col>81</xdr:col>
      <xdr:colOff>101600</xdr:colOff>
      <xdr:row>37</xdr:row>
      <xdr:rowOff>40081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2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31208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3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1209</xdr:rowOff>
    </xdr:from>
    <xdr:to>
      <xdr:col>76</xdr:col>
      <xdr:colOff>165100</xdr:colOff>
      <xdr:row>37</xdr:row>
      <xdr:rowOff>102809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3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93936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3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8524</xdr:rowOff>
    </xdr:from>
    <xdr:to>
      <xdr:col>72</xdr:col>
      <xdr:colOff>38100</xdr:colOff>
      <xdr:row>38</xdr:row>
      <xdr:rowOff>110124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52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101251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1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170556</xdr:rowOff>
    </xdr:from>
    <xdr:to>
      <xdr:col>67</xdr:col>
      <xdr:colOff>101600</xdr:colOff>
      <xdr:row>38</xdr:row>
      <xdr:rowOff>100706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1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91833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60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154582</xdr:rowOff>
    </xdr:from>
    <xdr:to>
      <xdr:col>85</xdr:col>
      <xdr:colOff>127000</xdr:colOff>
      <xdr:row>56</xdr:row>
      <xdr:rowOff>164229</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412882"/>
          <a:ext cx="838200" cy="35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164229</xdr:rowOff>
    </xdr:from>
    <xdr:to>
      <xdr:col>81</xdr:col>
      <xdr:colOff>50800</xdr:colOff>
      <xdr:row>58</xdr:row>
      <xdr:rowOff>54112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765429"/>
          <a:ext cx="889000" cy="23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150307</xdr:rowOff>
    </xdr:from>
    <xdr:to>
      <xdr:col>76</xdr:col>
      <xdr:colOff>114300</xdr:colOff>
      <xdr:row>58</xdr:row>
      <xdr:rowOff>54112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580057"/>
          <a:ext cx="889000" cy="4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157348</xdr:rowOff>
    </xdr:from>
    <xdr:to>
      <xdr:col>71</xdr:col>
      <xdr:colOff>177800</xdr:colOff>
      <xdr:row>55</xdr:row>
      <xdr:rowOff>150307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244198"/>
          <a:ext cx="889000" cy="33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103782</xdr:rowOff>
    </xdr:from>
    <xdr:to>
      <xdr:col>85</xdr:col>
      <xdr:colOff>177800</xdr:colOff>
      <xdr:row>55</xdr:row>
      <xdr:rowOff>33932</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3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126659</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21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113429</xdr:rowOff>
    </xdr:from>
    <xdr:to>
      <xdr:col>81</xdr:col>
      <xdr:colOff>101600</xdr:colOff>
      <xdr:row>57</xdr:row>
      <xdr:rowOff>43579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1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60106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8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3312</xdr:rowOff>
    </xdr:from>
    <xdr:to>
      <xdr:col>76</xdr:col>
      <xdr:colOff>165100</xdr:colOff>
      <xdr:row>58</xdr:row>
      <xdr:rowOff>104912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94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96039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1004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99507</xdr:rowOff>
    </xdr:from>
    <xdr:to>
      <xdr:col>72</xdr:col>
      <xdr:colOff>38100</xdr:colOff>
      <xdr:row>56</xdr:row>
      <xdr:rowOff>29657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52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46184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30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106548</xdr:rowOff>
    </xdr:from>
    <xdr:to>
      <xdr:col>67</xdr:col>
      <xdr:colOff>101600</xdr:colOff>
      <xdr:row>54</xdr:row>
      <xdr:rowOff>36698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19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53225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896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22485</xdr:rowOff>
    </xdr:from>
    <xdr:to>
      <xdr:col>76</xdr:col>
      <xdr:colOff>114300</xdr:colOff>
      <xdr:row>78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3703300" y="13395585"/>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22143</xdr:rowOff>
    </xdr:from>
    <xdr:to>
      <xdr:col>71</xdr:col>
      <xdr:colOff>177800</xdr:colOff>
      <xdr:row>78</xdr:row>
      <xdr:rowOff>22485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814300" y="1339524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143135</xdr:rowOff>
    </xdr:from>
    <xdr:to>
      <xdr:col>72</xdr:col>
      <xdr:colOff>38100</xdr:colOff>
      <xdr:row>78</xdr:row>
      <xdr:rowOff>73285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64412</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46333" y="13437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142793</xdr:rowOff>
    </xdr:from>
    <xdr:to>
      <xdr:col>67</xdr:col>
      <xdr:colOff>101600</xdr:colOff>
      <xdr:row>78</xdr:row>
      <xdr:rowOff>72943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33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64070</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57333" y="13437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35116</xdr:rowOff>
    </xdr:from>
    <xdr:to>
      <xdr:col>85</xdr:col>
      <xdr:colOff>127000</xdr:colOff>
      <xdr:row>95</xdr:row>
      <xdr:rowOff>71520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5481300" y="16322866"/>
          <a:ext cx="8382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71520</xdr:rowOff>
    </xdr:from>
    <xdr:to>
      <xdr:col>81</xdr:col>
      <xdr:colOff>50800</xdr:colOff>
      <xdr:row>95</xdr:row>
      <xdr:rowOff>71634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35927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71634</xdr:rowOff>
    </xdr:from>
    <xdr:to>
      <xdr:col>76</xdr:col>
      <xdr:colOff>114300</xdr:colOff>
      <xdr:row>95</xdr:row>
      <xdr:rowOff>96476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359384"/>
          <a:ext cx="889000" cy="2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96476</xdr:rowOff>
    </xdr:from>
    <xdr:to>
      <xdr:col>71</xdr:col>
      <xdr:colOff>177800</xdr:colOff>
      <xdr:row>95</xdr:row>
      <xdr:rowOff>120326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384226"/>
          <a:ext cx="8890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155766</xdr:rowOff>
    </xdr:from>
    <xdr:to>
      <xdr:col>85</xdr:col>
      <xdr:colOff>177800</xdr:colOff>
      <xdr:row>95</xdr:row>
      <xdr:rowOff>85916</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27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7193</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12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20720</xdr:rowOff>
    </xdr:from>
    <xdr:to>
      <xdr:col>81</xdr:col>
      <xdr:colOff>101600</xdr:colOff>
      <xdr:row>95</xdr:row>
      <xdr:rowOff>122320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3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138847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8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20834</xdr:rowOff>
    </xdr:from>
    <xdr:to>
      <xdr:col>76</xdr:col>
      <xdr:colOff>165100</xdr:colOff>
      <xdr:row>95</xdr:row>
      <xdr:rowOff>122434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30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113561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40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45676</xdr:rowOff>
    </xdr:from>
    <xdr:to>
      <xdr:col>72</xdr:col>
      <xdr:colOff>38100</xdr:colOff>
      <xdr:row>95</xdr:row>
      <xdr:rowOff>147276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33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138403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42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69526</xdr:rowOff>
    </xdr:from>
    <xdr:to>
      <xdr:col>67</xdr:col>
      <xdr:colOff>101600</xdr:colOff>
      <xdr:row>95</xdr:row>
      <xdr:rowOff>171126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3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162253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45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18313</xdr:rowOff>
    </xdr:from>
    <xdr:to>
      <xdr:col>116</xdr:col>
      <xdr:colOff>63500</xdr:colOff>
      <xdr:row>36</xdr:row>
      <xdr:rowOff>49403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1323300" y="6190513"/>
          <a:ext cx="8382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31666</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5467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71577</xdr:rowOff>
    </xdr:from>
    <xdr:to>
      <xdr:col>111</xdr:col>
      <xdr:colOff>177800</xdr:colOff>
      <xdr:row>36</xdr:row>
      <xdr:rowOff>49403</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5557977"/>
          <a:ext cx="889000" cy="6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142536</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657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71577</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19545300" y="5557977"/>
          <a:ext cx="889000" cy="109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140250</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655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93752</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08852"/>
          <a:ext cx="8890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166997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99333" y="66820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138963</xdr:rowOff>
    </xdr:from>
    <xdr:to>
      <xdr:col>116</xdr:col>
      <xdr:colOff>114300</xdr:colOff>
      <xdr:row>36</xdr:row>
      <xdr:rowOff>69113</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13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161840</xdr:rowOff>
    </xdr:from>
    <xdr:ext cx="469744"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599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170053</xdr:rowOff>
    </xdr:from>
    <xdr:to>
      <xdr:col>112</xdr:col>
      <xdr:colOff>38100</xdr:colOff>
      <xdr:row>36</xdr:row>
      <xdr:rowOff>100203</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116730</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088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20777</xdr:rowOff>
    </xdr:from>
    <xdr:to>
      <xdr:col>107</xdr:col>
      <xdr:colOff>101600</xdr:colOff>
      <xdr:row>32</xdr:row>
      <xdr:rowOff>122377</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550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138904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199428" y="528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42952</xdr:rowOff>
    </xdr:from>
    <xdr:to>
      <xdr:col>98</xdr:col>
      <xdr:colOff>38100</xdr:colOff>
      <xdr:row>38</xdr:row>
      <xdr:rowOff>144552</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5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161078</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3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年度の歳出決算総額では、住民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423,318</a:t>
          </a:r>
          <a:r>
            <a:rPr kumimoji="1" lang="ja-JP" altLang="en-US" sz="1300">
              <a:latin typeface="ＭＳ Ｐゴシック" panose="020B0600070205080204" pitchFamily="50" charset="-128"/>
              <a:ea typeface="ＭＳ Ｐゴシック" panose="020B0600070205080204" pitchFamily="50" charset="-128"/>
            </a:rPr>
            <a:t>円となり、前年度の</a:t>
          </a:r>
          <a:r>
            <a:rPr kumimoji="1" lang="en-US" altLang="ja-JP" sz="1300">
              <a:latin typeface="ＭＳ Ｐゴシック" panose="020B0600070205080204" pitchFamily="50" charset="-128"/>
              <a:ea typeface="ＭＳ Ｐゴシック" panose="020B0600070205080204" pitchFamily="50" charset="-128"/>
            </a:rPr>
            <a:t>384,047</a:t>
          </a:r>
          <a:r>
            <a:rPr kumimoji="1" lang="ja-JP" altLang="en-US" sz="1300">
              <a:latin typeface="ＭＳ Ｐゴシック" panose="020B0600070205080204" pitchFamily="50" charset="-128"/>
              <a:ea typeface="ＭＳ Ｐゴシック" panose="020B0600070205080204" pitchFamily="50" charset="-128"/>
            </a:rPr>
            <a:t>円より</a:t>
          </a:r>
          <a:r>
            <a:rPr kumimoji="1" lang="en-US" altLang="ja-JP" sz="1300">
              <a:latin typeface="ＭＳ Ｐゴシック" panose="020B0600070205080204" pitchFamily="50" charset="-128"/>
              <a:ea typeface="ＭＳ Ｐゴシック" panose="020B0600070205080204" pitchFamily="50" charset="-128"/>
            </a:rPr>
            <a:t>39,271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主な増加要因としては、笠原小中学校建設事業等による教育費の増加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15,422</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や、物価高騰対応に係る給付事業による民生費の増加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12,663</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北消防署移転や防災無線の整備による消防費の増加（住民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7,569</a:t>
          </a:r>
          <a:r>
            <a:rPr kumimoji="1" lang="ja-JP" altLang="en-US" sz="1300">
              <a:latin typeface="ＭＳ Ｐゴシック" panose="020B0600070205080204" pitchFamily="50" charset="-128"/>
              <a:ea typeface="ＭＳ Ｐゴシック" panose="020B0600070205080204" pitchFamily="50" charset="-128"/>
            </a:rPr>
            <a:t>円）がある。</a:t>
          </a:r>
        </a:p>
        <a:p>
          <a:r>
            <a:rPr kumimoji="1" lang="ja-JP" altLang="en-US" sz="1300">
              <a:latin typeface="ＭＳ Ｐゴシック" panose="020B0600070205080204" pitchFamily="50" charset="-128"/>
              <a:ea typeface="ＭＳ Ｐゴシック" panose="020B0600070205080204" pitchFamily="50" charset="-128"/>
            </a:rPr>
            <a:t>　一方で主な減少要因としては、三の倉センター大規模整備の完了による衛生費の減少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8,478</a:t>
          </a:r>
          <a:r>
            <a:rPr kumimoji="1" lang="ja-JP" altLang="en-US" sz="1300">
              <a:latin typeface="ＭＳ Ｐゴシック" panose="020B0600070205080204" pitchFamily="50" charset="-128"/>
              <a:ea typeface="ＭＳ Ｐゴシック" panose="020B0600070205080204" pitchFamily="50" charset="-128"/>
            </a:rPr>
            <a:t>円減少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がある。</a:t>
          </a:r>
        </a:p>
        <a:p>
          <a:r>
            <a:rPr kumimoji="1" lang="ja-JP" altLang="en-US" sz="1300">
              <a:latin typeface="ＭＳ Ｐゴシック" panose="020B0600070205080204" pitchFamily="50" charset="-128"/>
              <a:ea typeface="ＭＳ Ｐゴシック" panose="020B0600070205080204" pitchFamily="50" charset="-128"/>
            </a:rPr>
            <a:t>　本庁舎建替え等に伴う大型建設事業に伴い、今後数年間は総務費、民生費、教育費、消防費の増加が見込まれるため、行政改革を通じて歳出を抑制し、財政の健全化に努める。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岐阜県多治見市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財政調整基金残高は、取崩額を上回る決算剰余金の積立て等により</a:t>
          </a:r>
          <a:r>
            <a:rPr kumimoji="1" lang="en-US" altLang="ja-JP" sz="1400">
              <a:latin typeface="ＭＳ ゴシック" pitchFamily="49" charset="-128"/>
              <a:ea typeface="ＭＳ ゴシック" pitchFamily="49" charset="-128"/>
            </a:rPr>
            <a:t>77.1</a:t>
          </a:r>
          <a:r>
            <a:rPr kumimoji="1" lang="ja-JP" altLang="en-US" sz="1400">
              <a:latin typeface="ＭＳ ゴシック" pitchFamily="49" charset="-128"/>
              <a:ea typeface="ＭＳ ゴシック" pitchFamily="49" charset="-128"/>
            </a:rPr>
            <a:t>億円となり、前年度に比べて</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0.17</a:t>
          </a:r>
          <a:r>
            <a:rPr kumimoji="1" lang="ja-JP" altLang="en-US" sz="1400">
              <a:latin typeface="ＭＳ ゴシック" pitchFamily="49" charset="-128"/>
              <a:ea typeface="ＭＳ ゴシック" pitchFamily="49" charset="-128"/>
            </a:rPr>
            <a:t>ポイント）増加した。</a:t>
          </a:r>
        </a:p>
        <a:p>
          <a:r>
            <a:rPr kumimoji="1" lang="ja-JP" altLang="en-US" sz="1400">
              <a:latin typeface="ＭＳ ゴシック" pitchFamily="49" charset="-128"/>
              <a:ea typeface="ＭＳ ゴシック" pitchFamily="49" charset="-128"/>
            </a:rPr>
            <a:t>　実質収支額は、歳入の上振れ及び歳出の下振れが生じたことに伴い</a:t>
          </a:r>
          <a:r>
            <a:rPr kumimoji="1" lang="en-US" altLang="ja-JP" sz="1400">
              <a:latin typeface="ＭＳ ゴシック" pitchFamily="49" charset="-128"/>
              <a:ea typeface="ＭＳ ゴシック" pitchFamily="49" charset="-128"/>
            </a:rPr>
            <a:t>39.7</a:t>
          </a:r>
          <a:r>
            <a:rPr kumimoji="1" lang="ja-JP" altLang="en-US" sz="1400">
              <a:latin typeface="ＭＳ ゴシック" pitchFamily="49" charset="-128"/>
              <a:ea typeface="ＭＳ ゴシック" pitchFamily="49" charset="-128"/>
            </a:rPr>
            <a:t>億円と前年度に引き続き黒字となったが、全体としては前年度に比べ</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2.01</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今後も財政調整基金の適正な管理を行い、健全な行財政運営に努める。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岐阜県多治見市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前年度は国民健康保険事業特別会計において、県からの特別交付金が見込みを下回ったことによる歳入欠陥が発生したため、令和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年度会計からの繰上充用を行った。</a:t>
          </a:r>
        </a:p>
        <a:p>
          <a:r>
            <a:rPr kumimoji="1" lang="ja-JP" altLang="en-US" sz="1400">
              <a:latin typeface="ＭＳ ゴシック" pitchFamily="49" charset="-128"/>
              <a:ea typeface="ＭＳ ゴシック" pitchFamily="49" charset="-128"/>
            </a:rPr>
            <a:t>　今年度は、いずれの会計でも赤字は発生していない。</a:t>
          </a:r>
        </a:p>
        <a:p>
          <a:r>
            <a:rPr kumimoji="1" lang="ja-JP" altLang="en-US" sz="1400">
              <a:latin typeface="ＭＳ ゴシック" pitchFamily="49" charset="-128"/>
              <a:ea typeface="ＭＳ ゴシック" pitchFamily="49" charset="-128"/>
            </a:rPr>
            <a:t>　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岐阜県多治見市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前年度から実質公債費比率は増加しており、今後、普通建設事業費の増加に伴う元利償還金等の増加により、今後も漸増していくことが見込まれる。</a:t>
          </a:r>
        </a:p>
        <a:p>
          <a:r>
            <a:rPr kumimoji="1" lang="ja-JP" altLang="en-US" sz="1400">
              <a:latin typeface="ＭＳ ゴシック" pitchFamily="49" charset="-128"/>
              <a:ea typeface="ＭＳ ゴシック" pitchFamily="49" charset="-128"/>
            </a:rPr>
            <a:t>　現在は、臨時財政対策債の発行を抑制していることで、算入公債費等が元利償還金を上回るため、実質公債費比率はマイナス値を保っている。引き続き、適正な公債費を維持し、健全な財政運営に努める。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岐阜県多治見市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将来負担比率は算定が始まった平成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年以降マイナス値を保っている。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次年度以降は普通建設事業費が増加する見込みであるため、普通交付税の算定に有利な地方債の活用等により引き続き健全な財政運営に努める。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岐阜県多治見市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一般財源の不足を補うために財政調整基金を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億円、市債償還のために市債償還対策基金（減債基金）を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一方、財政調整基金を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億円、減債基金（市債償還対策基金）を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億円、庁舎建設基金を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億円積み立てたこと等により、基金全体では</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財政調整基金、市債償還対策基金、職員退職手当基金、庁舎建設基金及び地域振興基金について、多治見市財政向上指針に沿った適正な管理を行う。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庁舎建設基金：本庁舎の建設に要する財源に充てるもの</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職員退職手当基金：職員の退職手当の支給に要する財源に充てるもの</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地域振興基金：笠原町との合併後の市民の連帯強化及び地域振興のための事業に要する財源に充てるもの</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庁舎建設基金：庁舎建設事業のために約</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職員退職手当基金：運用益の積み立てによる増加</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地域振興基金：地域振興事業の財源として約</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庁舎建設基金：多治見市財政向上指針において、建設費に</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億円以上を財源充当できるよう、建設までに</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億円以上積み立てることとしている。</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職員退職手当基金：多治見市財政向上指針において、令和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年度末残高を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億円以上確保することとしている。</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地域振興基金：多治見市財政向上指針において、年間処分額の上限を原則</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億円としている。</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大学誘致にかかる支援事業として</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億円を取崩し予定。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一般財源の不足を補うために</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億円を取り崩したが、前年度実質収支が大きな額</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(39.7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となったこともあり、</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億円を積み立てた。これにより残高が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一般財源の不足を補う取崩しを行うため、今後は減少する見込み。</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多治見市財政向上指針において、可処分額を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億円以上確保することとしている。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市債償還のために</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億円を取り崩し、</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億円を積み立てたことにより、残高は</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億円の減少となった。</a:t>
          </a:r>
        </a:p>
        <a:p>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多治見市財政向上指針において、令和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年度末残高（合併特例債分を除く）を</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億円以上確保することとしている。</a:t>
          </a:r>
          <a:endPar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4C84D50-4434-4B25-A038-F52C865C9E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B2520A-8C70-4251-AF93-D7D9765DD0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BE36BA7-0B17-431C-AB2A-B69D6859B1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E10F059-0E9C-424C-AC4F-FC6FC07A975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4519003-A510-42ED-A23F-9338FE0061D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284A3FD-4FD9-4445-BEAD-32457F8F867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17EF457-C873-42F0-AA9B-FC481601D75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3FF4BE6-8297-4A0D-96F7-75BD90AC665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31225DF-1CD4-4288-8584-D5B427CF8B4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1C653A-6491-4B2F-B948-B17C81AABFC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26A1FEE-BA74-4DD9-AEC3-5EF9F237DB9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8AD62D3-15AA-4B40-B3A0-696753C7EBA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742F392-21B5-459F-9DEC-C4FC4E5AD3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90E59D2-A961-4151-89A0-18E89F2E6F5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15D0E1A-D515-4AB1-97BD-F37B15B9C09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8C46495-438D-40C5-9A25-625E879A14A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685EA34-C144-4974-A502-E9861A0E9DB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BC0AFED-FE38-4FCD-9324-277AA5C835A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33D9D6E-1A17-43D1-80F3-91AC15C5C0F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F9E6873-9952-4B78-AFC2-780773661CF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6D6F07A-1741-471E-9068-B5B4B2D0EF6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CC6F34B-10F2-4487-BA83-4AB7256E4FA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3829FF9-151F-4E13-B521-C9B6B9CFADD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A2F7E16-E66B-44C3-8DA9-F5F2F90DD59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EE796FC-5F17-42CD-AF4F-E4C4C2592A2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068F759-F3C7-4A7A-9CBC-828D3F75677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B4869A5-AF95-485D-A5B1-D5037A96429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F96B24D-83DA-47E5-A769-47100A03E48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B5CABEB-F175-4DBF-8CA5-2F84E3D3DA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098311A-6C67-4B56-8058-302EB1557D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02798F2-9F10-4D60-AC82-658B09ED155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DCBD890-3DE9-4138-8F91-1C2024228EF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894B883-98F2-4F98-A024-D8CCF2502C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90BF801-816B-4BF2-8016-272EF4B28F4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26AB10A-F89A-4690-897A-D7B51AC1413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FD2ECF5-EB5D-44D4-99A1-277B1678A83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27F9D17-0298-45D7-875E-BB054628F38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A620D72-7CC7-482F-AFF9-4BA9A0D839B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E70B681-D984-4AAD-AABB-2152AAB6C70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B3232AA-56E0-4781-BF6C-F8B6BFC56CB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89807B2-3CF6-45C5-A33D-3BBB83F8C70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464A5AE-9D48-4B31-BEA3-E57262AEA8F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BA80FC6-5292-4B0C-9236-2D60B1CEC6A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D9818BC-082A-442A-91A4-AF0754BCEF5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E997C40-3AEB-42FD-9FF3-E1A66746C52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003935A-D26D-4DD1-AA86-404CD04D653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21355F4-D349-4990-A01C-07616FB6ECF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273925D-006D-487C-95B4-5D24EAA09E0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0738B1E-2F58-49D0-ACEF-873531189E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84ECCC5-D678-4419-B610-3F4B97F7319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51AAF3A-87E1-4EF9-9759-A9C93957C50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00172A0-E6DA-45EC-9F77-7BB6BCB0A0B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3D842DE-75A3-4C65-A728-51F26C30F64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44BC016-DFE5-4700-8008-B9D22463A26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85DBC5A-7ADE-4F8E-A590-1F30DF6674F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32E0ACD-9069-4EDD-9C7F-727BD1C5138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4FDC629-6FBF-4681-83C1-FCF8CD2FA52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年度の比率は</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ポイント上昇し、老朽化の進んだ施設が多いことを意味している。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年度中に完成予定の大型建設事業が複数あり、次年度数値の改善に期待する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長期的には、</a:t>
          </a:r>
          <a:r>
            <a:rPr kumimoji="1" lang="ja-JP" altLang="ja-JP" sz="1100">
              <a:solidFill>
                <a:schemeClr val="dk1"/>
              </a:solidFill>
              <a:effectLst/>
              <a:latin typeface="+mn-lt"/>
              <a:ea typeface="+mn-ea"/>
              <a:cs typeface="+mn-cs"/>
            </a:rPr>
            <a:t>公共施設等総合管理計画において令和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年度までに公共施設の総量を</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％圧縮</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る目標</a:t>
          </a:r>
          <a:r>
            <a:rPr kumimoji="1" lang="ja-JP" altLang="en-US" sz="1100">
              <a:solidFill>
                <a:schemeClr val="dk1"/>
              </a:solidFill>
              <a:effectLst/>
              <a:latin typeface="+mn-lt"/>
              <a:ea typeface="+mn-ea"/>
              <a:cs typeface="+mn-cs"/>
            </a:rPr>
            <a:t>であり</a:t>
          </a:r>
          <a:r>
            <a:rPr kumimoji="1" lang="ja-JP" altLang="ja-JP" sz="1100">
              <a:solidFill>
                <a:schemeClr val="dk1"/>
              </a:solidFill>
              <a:effectLst/>
              <a:latin typeface="+mn-lt"/>
              <a:ea typeface="+mn-ea"/>
              <a:cs typeface="+mn-cs"/>
            </a:rPr>
            <a:t>、人口減少</a:t>
          </a:r>
          <a:r>
            <a:rPr kumimoji="1" lang="ja-JP" altLang="en-US" sz="1100">
              <a:solidFill>
                <a:schemeClr val="dk1"/>
              </a:solidFill>
              <a:effectLst/>
              <a:latin typeface="+mn-lt"/>
              <a:ea typeface="+mn-ea"/>
              <a:cs typeface="+mn-cs"/>
            </a:rPr>
            <a:t>も見据えつつ</a:t>
          </a:r>
          <a:r>
            <a:rPr kumimoji="1" lang="ja-JP" altLang="ja-JP" sz="1100">
              <a:solidFill>
                <a:schemeClr val="dk1"/>
              </a:solidFill>
              <a:effectLst/>
              <a:latin typeface="+mn-lt"/>
              <a:ea typeface="+mn-ea"/>
              <a:cs typeface="+mn-cs"/>
            </a:rPr>
            <a:t>施設の更新・統廃合・長寿命化等に計画的に取り組</a:t>
          </a:r>
          <a:r>
            <a:rPr kumimoji="1" lang="ja-JP" altLang="en-US" sz="1100">
              <a:solidFill>
                <a:schemeClr val="dk1"/>
              </a:solidFill>
              <a:effectLst/>
              <a:latin typeface="+mn-lt"/>
              <a:ea typeface="+mn-ea"/>
              <a:cs typeface="+mn-cs"/>
            </a:rPr>
            <a:t>む</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FC0F0E9-50EB-45E8-BABC-FF29066A1A6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5D94CC8-5475-4436-8414-C8AFBA56CEE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73813D9-AF7B-4FCD-B4EB-815F1B91DDF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9C66DB0-3BEB-4A2B-A2B3-56B8B80E58B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2846EB9-223F-4B9A-9745-9C0FD8E6EAB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8656DA8-0067-466E-BB3C-5D6B81947D4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5BD4E61-C550-4CF6-A5BB-CD62310641C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DBADC9C-4DC0-4206-B917-56FA398EA7C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3B70D09-6C7D-4813-82BD-54E2F789149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6AE388C-7490-44F8-B906-3A766E8A47F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0BBBAD2-E512-4327-A520-7EED6AD79FF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1F2A33B-816E-43B5-97E6-CC7E8B95B32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06A7D5D-543F-4F57-BFDB-B85BB5728C2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C9BF696-9F80-4394-BAF9-66E74947CC1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57990CE-42D5-43D6-96AC-803C31FA254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B7940B3-1FF1-49D6-89C6-86A3ECC72FD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DBDD060D-B558-4600-B4E4-539BD8F44E33}"/>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199FD843-9B00-4583-96AA-BC4B68EA91F9}"/>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EE3BD718-35A2-4579-8D19-13FD06B78974}"/>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B67919A4-F23D-4D5F-AAD9-1B204BEBA366}"/>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3BF900E5-D573-448A-A159-C7B77235BA82}"/>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F1A171AA-C8F7-4B75-AEB0-47125A476442}"/>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D16F278E-895F-4363-9EBC-48975C744C52}"/>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85DF3F9B-9B14-4A68-9FE9-100E0DCAAE88}"/>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FA377998-2F75-4B61-B99F-534562D4118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7AE8A2E6-965A-4B15-8A74-CE758264FCFB}"/>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64A26C7E-0F98-44D5-A8E5-92D7360DE1E5}"/>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49CD79C-4BD1-43F5-B393-FA4FF5C7D84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072BED0-5DCB-419A-90DB-4A95F7D5430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ED11A48-0621-4039-AE01-D4564D4ECB4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73C22AF-3E46-4E02-8B29-D0C4C903401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7A92DDC-75B6-4AFD-8608-7D67AAB4E3C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30692</xdr:rowOff>
    </xdr:from>
    <xdr:to>
      <xdr:col>23</xdr:col>
      <xdr:colOff>136525</xdr:colOff>
      <xdr:row>30</xdr:row>
      <xdr:rowOff>132292</xdr:rowOff>
    </xdr:to>
    <xdr:sp macro="" textlink="">
      <xdr:nvSpPr>
        <xdr:cNvPr id="91" name="楕円 90">
          <a:extLst>
            <a:ext uri="{FF2B5EF4-FFF2-40B4-BE49-F238E27FC236}">
              <a16:creationId xmlns:a16="http://schemas.microsoft.com/office/drawing/2014/main" id="{C2553F2F-2729-46D1-AF34-D57D25FFE7D7}"/>
            </a:ext>
          </a:extLst>
        </xdr:cNvPr>
        <xdr:cNvSpPr/>
      </xdr:nvSpPr>
      <xdr:spPr>
        <a:xfrm>
          <a:off x="47117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9119</xdr:rowOff>
    </xdr:from>
    <xdr:ext cx="405111" cy="259045"/>
    <xdr:sp macro="" textlink="">
      <xdr:nvSpPr>
        <xdr:cNvPr id="92" name="有形固定資産減価償却率該当値テキスト">
          <a:extLst>
            <a:ext uri="{FF2B5EF4-FFF2-40B4-BE49-F238E27FC236}">
              <a16:creationId xmlns:a16="http://schemas.microsoft.com/office/drawing/2014/main" id="{F4202A2E-4950-4436-A112-61D8B9DA3DBA}"/>
            </a:ext>
          </a:extLst>
        </xdr:cNvPr>
        <xdr:cNvSpPr txBox="1"/>
      </xdr:nvSpPr>
      <xdr:spPr>
        <a:xfrm>
          <a:off x="4813300" y="5924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162560</xdr:rowOff>
    </xdr:from>
    <xdr:to>
      <xdr:col>19</xdr:col>
      <xdr:colOff>187325</xdr:colOff>
      <xdr:row>30</xdr:row>
      <xdr:rowOff>92710</xdr:rowOff>
    </xdr:to>
    <xdr:sp macro="" textlink="">
      <xdr:nvSpPr>
        <xdr:cNvPr id="93" name="楕円 92">
          <a:extLst>
            <a:ext uri="{FF2B5EF4-FFF2-40B4-BE49-F238E27FC236}">
              <a16:creationId xmlns:a16="http://schemas.microsoft.com/office/drawing/2014/main" id="{2AC48C51-A11F-4E31-B89B-344FA17DC31E}"/>
            </a:ext>
          </a:extLst>
        </xdr:cNvPr>
        <xdr:cNvSpPr/>
      </xdr:nvSpPr>
      <xdr:spPr>
        <a:xfrm>
          <a:off x="4000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41910</xdr:rowOff>
    </xdr:from>
    <xdr:to>
      <xdr:col>23</xdr:col>
      <xdr:colOff>85725</xdr:colOff>
      <xdr:row>30</xdr:row>
      <xdr:rowOff>81492</xdr:rowOff>
    </xdr:to>
    <xdr:cxnSp macro="">
      <xdr:nvCxnSpPr>
        <xdr:cNvPr id="94" name="直線コネクタ 93">
          <a:extLst>
            <a:ext uri="{FF2B5EF4-FFF2-40B4-BE49-F238E27FC236}">
              <a16:creationId xmlns:a16="http://schemas.microsoft.com/office/drawing/2014/main" id="{6A6930A0-3170-4C30-ADA4-2088EC3BDEA2}"/>
            </a:ext>
          </a:extLst>
        </xdr:cNvPr>
        <xdr:cNvCxnSpPr/>
      </xdr:nvCxnSpPr>
      <xdr:spPr>
        <a:xfrm>
          <a:off x="4051300" y="5956935"/>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130175</xdr:rowOff>
    </xdr:from>
    <xdr:to>
      <xdr:col>15</xdr:col>
      <xdr:colOff>187325</xdr:colOff>
      <xdr:row>30</xdr:row>
      <xdr:rowOff>60325</xdr:rowOff>
    </xdr:to>
    <xdr:sp macro="" textlink="">
      <xdr:nvSpPr>
        <xdr:cNvPr id="95" name="楕円 94">
          <a:extLst>
            <a:ext uri="{FF2B5EF4-FFF2-40B4-BE49-F238E27FC236}">
              <a16:creationId xmlns:a16="http://schemas.microsoft.com/office/drawing/2014/main" id="{FD8E54B6-FB5C-4E5D-A4F5-04C459A9945E}"/>
            </a:ext>
          </a:extLst>
        </xdr:cNvPr>
        <xdr:cNvSpPr/>
      </xdr:nvSpPr>
      <xdr:spPr>
        <a:xfrm>
          <a:off x="3238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30</xdr:row>
      <xdr:rowOff>41910</xdr:rowOff>
    </xdr:to>
    <xdr:cxnSp macro="">
      <xdr:nvCxnSpPr>
        <xdr:cNvPr id="96" name="直線コネクタ 95">
          <a:extLst>
            <a:ext uri="{FF2B5EF4-FFF2-40B4-BE49-F238E27FC236}">
              <a16:creationId xmlns:a16="http://schemas.microsoft.com/office/drawing/2014/main" id="{A642BD19-3A13-4F14-930B-7D18F5656DEA}"/>
            </a:ext>
          </a:extLst>
        </xdr:cNvPr>
        <xdr:cNvCxnSpPr/>
      </xdr:nvCxnSpPr>
      <xdr:spPr>
        <a:xfrm>
          <a:off x="3289300" y="592455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104987</xdr:rowOff>
    </xdr:from>
    <xdr:to>
      <xdr:col>11</xdr:col>
      <xdr:colOff>187325</xdr:colOff>
      <xdr:row>30</xdr:row>
      <xdr:rowOff>35137</xdr:rowOff>
    </xdr:to>
    <xdr:sp macro="" textlink="">
      <xdr:nvSpPr>
        <xdr:cNvPr id="97" name="楕円 96">
          <a:extLst>
            <a:ext uri="{FF2B5EF4-FFF2-40B4-BE49-F238E27FC236}">
              <a16:creationId xmlns:a16="http://schemas.microsoft.com/office/drawing/2014/main" id="{8336FDD2-9367-444F-8441-276719E37FAE}"/>
            </a:ext>
          </a:extLst>
        </xdr:cNvPr>
        <xdr:cNvSpPr/>
      </xdr:nvSpPr>
      <xdr:spPr>
        <a:xfrm>
          <a:off x="2476500" y="584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155787</xdr:rowOff>
    </xdr:from>
    <xdr:to>
      <xdr:col>15</xdr:col>
      <xdr:colOff>136525</xdr:colOff>
      <xdr:row>30</xdr:row>
      <xdr:rowOff>9525</xdr:rowOff>
    </xdr:to>
    <xdr:cxnSp macro="">
      <xdr:nvCxnSpPr>
        <xdr:cNvPr id="98" name="直線コネクタ 97">
          <a:extLst>
            <a:ext uri="{FF2B5EF4-FFF2-40B4-BE49-F238E27FC236}">
              <a16:creationId xmlns:a16="http://schemas.microsoft.com/office/drawing/2014/main" id="{C4F078DE-50FF-4A34-AE7D-CAF17A06FBE5}"/>
            </a:ext>
          </a:extLst>
        </xdr:cNvPr>
        <xdr:cNvCxnSpPr/>
      </xdr:nvCxnSpPr>
      <xdr:spPr>
        <a:xfrm>
          <a:off x="2527300" y="589936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126577</xdr:rowOff>
    </xdr:from>
    <xdr:to>
      <xdr:col>7</xdr:col>
      <xdr:colOff>187325</xdr:colOff>
      <xdr:row>30</xdr:row>
      <xdr:rowOff>56727</xdr:rowOff>
    </xdr:to>
    <xdr:sp macro="" textlink="">
      <xdr:nvSpPr>
        <xdr:cNvPr id="99" name="楕円 98">
          <a:extLst>
            <a:ext uri="{FF2B5EF4-FFF2-40B4-BE49-F238E27FC236}">
              <a16:creationId xmlns:a16="http://schemas.microsoft.com/office/drawing/2014/main" id="{87A3F30D-6ECD-4365-9FB5-4E096F9DCD01}"/>
            </a:ext>
          </a:extLst>
        </xdr:cNvPr>
        <xdr:cNvSpPr/>
      </xdr:nvSpPr>
      <xdr:spPr>
        <a:xfrm>
          <a:off x="1714500" y="587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155787</xdr:rowOff>
    </xdr:from>
    <xdr:to>
      <xdr:col>11</xdr:col>
      <xdr:colOff>136525</xdr:colOff>
      <xdr:row>30</xdr:row>
      <xdr:rowOff>5927</xdr:rowOff>
    </xdr:to>
    <xdr:cxnSp macro="">
      <xdr:nvCxnSpPr>
        <xdr:cNvPr id="100" name="直線コネクタ 99">
          <a:extLst>
            <a:ext uri="{FF2B5EF4-FFF2-40B4-BE49-F238E27FC236}">
              <a16:creationId xmlns:a16="http://schemas.microsoft.com/office/drawing/2014/main" id="{422875DC-9609-45A2-B8D0-54CC8D7C3A7E}"/>
            </a:ext>
          </a:extLst>
        </xdr:cNvPr>
        <xdr:cNvCxnSpPr/>
      </xdr:nvCxnSpPr>
      <xdr:spPr>
        <a:xfrm flipV="1">
          <a:off x="1765300" y="589936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527C709D-AE94-4C79-A8D0-3649013833EE}"/>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38E6EA03-4ED0-412F-A304-7B40D073F0FD}"/>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5CEE8284-5B80-458D-B587-8B73E9B9D809}"/>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306D3A3D-13FC-4BF5-BB34-522FB56F19C0}"/>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83837</xdr:rowOff>
    </xdr:from>
    <xdr:ext cx="405111" cy="259045"/>
    <xdr:sp macro="" textlink="">
      <xdr:nvSpPr>
        <xdr:cNvPr id="105" name="n_1mainValue有形固定資産減価償却率">
          <a:extLst>
            <a:ext uri="{FF2B5EF4-FFF2-40B4-BE49-F238E27FC236}">
              <a16:creationId xmlns:a16="http://schemas.microsoft.com/office/drawing/2014/main" id="{628759C8-63C6-4420-99CA-D8BEB6DE1907}"/>
            </a:ext>
          </a:extLst>
        </xdr:cNvPr>
        <xdr:cNvSpPr txBox="1"/>
      </xdr:nvSpPr>
      <xdr:spPr>
        <a:xfrm>
          <a:off x="3836044"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51452</xdr:rowOff>
    </xdr:from>
    <xdr:ext cx="405111" cy="259045"/>
    <xdr:sp macro="" textlink="">
      <xdr:nvSpPr>
        <xdr:cNvPr id="106" name="n_2mainValue有形固定資産減価償却率">
          <a:extLst>
            <a:ext uri="{FF2B5EF4-FFF2-40B4-BE49-F238E27FC236}">
              <a16:creationId xmlns:a16="http://schemas.microsoft.com/office/drawing/2014/main" id="{5A461797-9075-4C2D-A033-A819AFA49F15}"/>
            </a:ext>
          </a:extLst>
        </xdr:cNvPr>
        <xdr:cNvSpPr txBox="1"/>
      </xdr:nvSpPr>
      <xdr:spPr>
        <a:xfrm>
          <a:off x="3086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26264</xdr:rowOff>
    </xdr:from>
    <xdr:ext cx="405111" cy="259045"/>
    <xdr:sp macro="" textlink="">
      <xdr:nvSpPr>
        <xdr:cNvPr id="107" name="n_3mainValue有形固定資産減価償却率">
          <a:extLst>
            <a:ext uri="{FF2B5EF4-FFF2-40B4-BE49-F238E27FC236}">
              <a16:creationId xmlns:a16="http://schemas.microsoft.com/office/drawing/2014/main" id="{38AC424A-8220-41FB-885A-846E77F1F046}"/>
            </a:ext>
          </a:extLst>
        </xdr:cNvPr>
        <xdr:cNvSpPr txBox="1"/>
      </xdr:nvSpPr>
      <xdr:spPr>
        <a:xfrm>
          <a:off x="2324744" y="594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47854</xdr:rowOff>
    </xdr:from>
    <xdr:ext cx="405111" cy="259045"/>
    <xdr:sp macro="" textlink="">
      <xdr:nvSpPr>
        <xdr:cNvPr id="108" name="n_4mainValue有形固定資産減価償却率">
          <a:extLst>
            <a:ext uri="{FF2B5EF4-FFF2-40B4-BE49-F238E27FC236}">
              <a16:creationId xmlns:a16="http://schemas.microsoft.com/office/drawing/2014/main" id="{020D5C95-4E65-4FBB-94D9-DA75AD10CE0C}"/>
            </a:ext>
          </a:extLst>
        </xdr:cNvPr>
        <xdr:cNvSpPr txBox="1"/>
      </xdr:nvSpPr>
      <xdr:spPr>
        <a:xfrm>
          <a:off x="1562744" y="596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E6C7D94-6104-406F-B97C-0AD86CDF028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DB1B9A6-DE2B-45EB-B806-5A04B14DC1C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2544386-36D8-4DFD-B3BF-AB1A802E015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1E7B311-AE7D-4461-A572-3B39F4DBAF2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A3A8A98-D10C-414A-BC25-8A47B764E99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985BDB9-3C50-4914-9FC0-A3D6BE67FF7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4A833CF-C14E-4983-9658-A7CEA6226AE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823EC4D-91AD-4FF7-8B26-BC4D3CD3B7D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FA45405-2D9E-421D-8645-9454B1D7B99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5A704C0-2826-42C9-8ED1-4A2843AFB7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FB78718-9730-4C8B-9AD0-152001BC9E2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441668C-9D7A-487D-9ED9-AC26C6E89DA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2E96C5D-EAA3-4F15-A831-779618DBCDC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星ケ台運動公園整備事業や笠原小中一貫校整備事業といった大型建設事業が始まり、</a:t>
          </a:r>
          <a:r>
            <a:rPr kumimoji="1" lang="ja-JP" altLang="ja-JP" sz="1100" baseline="0">
              <a:solidFill>
                <a:schemeClr val="dk1"/>
              </a:solidFill>
              <a:effectLst/>
              <a:latin typeface="+mn-lt"/>
              <a:ea typeface="+mn-ea"/>
              <a:cs typeface="+mn-cs"/>
            </a:rPr>
            <a:t>地方債発行額</a:t>
          </a:r>
          <a:r>
            <a:rPr kumimoji="1" lang="ja-JP" altLang="en-US" sz="1100" baseline="0">
              <a:solidFill>
                <a:schemeClr val="dk1"/>
              </a:solidFill>
              <a:effectLst/>
              <a:latin typeface="+mn-lt"/>
              <a:ea typeface="+mn-ea"/>
              <a:cs typeface="+mn-cs"/>
            </a:rPr>
            <a:t>が増加したこと</a:t>
          </a:r>
          <a:r>
            <a:rPr kumimoji="1" lang="ja-JP" altLang="ja-JP" sz="1100" baseline="0">
              <a:solidFill>
                <a:schemeClr val="dk1"/>
              </a:solidFill>
              <a:effectLst/>
              <a:latin typeface="+mn-lt"/>
              <a:ea typeface="+mn-ea"/>
              <a:cs typeface="+mn-cs"/>
            </a:rPr>
            <a:t>により、令和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年度の比率は前年度と比較して</a:t>
          </a:r>
          <a:r>
            <a:rPr kumimoji="1" lang="en-US" altLang="ja-JP" sz="1100" baseline="0">
              <a:solidFill>
                <a:schemeClr val="dk1"/>
              </a:solidFill>
              <a:effectLst/>
              <a:latin typeface="+mn-lt"/>
              <a:ea typeface="+mn-ea"/>
              <a:cs typeface="+mn-cs"/>
            </a:rPr>
            <a:t>10.0</a:t>
          </a:r>
          <a:r>
            <a:rPr kumimoji="1" lang="ja-JP" altLang="ja-JP" sz="1100" baseline="0">
              <a:solidFill>
                <a:schemeClr val="dk1"/>
              </a:solidFill>
              <a:effectLst/>
              <a:latin typeface="+mn-lt"/>
              <a:ea typeface="+mn-ea"/>
              <a:cs typeface="+mn-cs"/>
            </a:rPr>
            <a:t>ポイント</a:t>
          </a:r>
          <a:r>
            <a:rPr kumimoji="1" lang="ja-JP" altLang="en-US" sz="1100" baseline="0">
              <a:solidFill>
                <a:schemeClr val="dk1"/>
              </a:solidFill>
              <a:effectLst/>
              <a:latin typeface="+mn-lt"/>
              <a:ea typeface="+mn-ea"/>
              <a:cs typeface="+mn-cs"/>
            </a:rPr>
            <a:t>上昇</a:t>
          </a:r>
          <a:r>
            <a:rPr kumimoji="1" lang="ja-JP" altLang="ja-JP" sz="1100" baseline="0">
              <a:solidFill>
                <a:schemeClr val="dk1"/>
              </a:solidFill>
              <a:effectLst/>
              <a:latin typeface="+mn-lt"/>
              <a:ea typeface="+mn-ea"/>
              <a:cs typeface="+mn-cs"/>
            </a:rPr>
            <a:t>した。継続して類似団体平均を下回るものの、</a:t>
          </a:r>
          <a:r>
            <a:rPr kumimoji="1" lang="ja-JP" altLang="en-US" sz="1100" baseline="0">
              <a:solidFill>
                <a:schemeClr val="dk1"/>
              </a:solidFill>
              <a:effectLst/>
              <a:latin typeface="+mn-lt"/>
              <a:ea typeface="+mn-ea"/>
              <a:cs typeface="+mn-cs"/>
            </a:rPr>
            <a:t>前述の大型事業は令和</a:t>
          </a:r>
          <a:r>
            <a:rPr kumimoji="1" lang="en-US" altLang="ja-JP" sz="1100" baseline="0">
              <a:solidFill>
                <a:schemeClr val="dk1"/>
              </a:solidFill>
              <a:effectLst/>
              <a:latin typeface="+mn-lt"/>
              <a:ea typeface="+mn-ea"/>
              <a:cs typeface="+mn-cs"/>
            </a:rPr>
            <a:t>7</a:t>
          </a:r>
          <a:r>
            <a:rPr kumimoji="1" lang="ja-JP" altLang="en-US" sz="1100" baseline="0">
              <a:solidFill>
                <a:schemeClr val="dk1"/>
              </a:solidFill>
              <a:effectLst/>
              <a:latin typeface="+mn-lt"/>
              <a:ea typeface="+mn-ea"/>
              <a:cs typeface="+mn-cs"/>
            </a:rPr>
            <a:t>年度中の完成に向け</a:t>
          </a:r>
          <a:r>
            <a:rPr kumimoji="1" lang="ja-JP" altLang="ja-JP" sz="1100" baseline="0">
              <a:solidFill>
                <a:schemeClr val="dk1"/>
              </a:solidFill>
              <a:effectLst/>
              <a:latin typeface="+mn-lt"/>
              <a:ea typeface="+mn-ea"/>
              <a:cs typeface="+mn-cs"/>
            </a:rPr>
            <a:t>、地方債残高は</a:t>
          </a:r>
          <a:r>
            <a:rPr kumimoji="1" lang="ja-JP" altLang="en-US" sz="1100" baseline="0">
              <a:solidFill>
                <a:schemeClr val="dk1"/>
              </a:solidFill>
              <a:effectLst/>
              <a:latin typeface="+mn-lt"/>
              <a:ea typeface="+mn-ea"/>
              <a:cs typeface="+mn-cs"/>
            </a:rPr>
            <a:t>さらに</a:t>
          </a:r>
          <a:r>
            <a:rPr kumimoji="1" lang="ja-JP" altLang="ja-JP" sz="1100" baseline="0">
              <a:solidFill>
                <a:schemeClr val="dk1"/>
              </a:solidFill>
              <a:effectLst/>
              <a:latin typeface="+mn-lt"/>
              <a:ea typeface="+mn-ea"/>
              <a:cs typeface="+mn-cs"/>
            </a:rPr>
            <a:t>増加する見込みである。</a:t>
          </a:r>
          <a:endParaRPr lang="ja-JP" altLang="ja-JP">
            <a:effectLst/>
          </a:endParaRPr>
        </a:p>
        <a:p>
          <a:r>
            <a:rPr kumimoji="1" lang="ja-JP" altLang="ja-JP" sz="1100" baseline="0">
              <a:solidFill>
                <a:schemeClr val="dk1"/>
              </a:solidFill>
              <a:effectLst/>
              <a:latin typeface="+mn-lt"/>
              <a:ea typeface="+mn-ea"/>
              <a:cs typeface="+mn-cs"/>
            </a:rPr>
            <a:t>　独自の財政指標</a:t>
          </a:r>
          <a:r>
            <a:rPr kumimoji="1" lang="ja-JP" altLang="en-US" sz="1100" baseline="0">
              <a:solidFill>
                <a:schemeClr val="dk1"/>
              </a:solidFill>
              <a:effectLst/>
              <a:latin typeface="+mn-lt"/>
              <a:ea typeface="+mn-ea"/>
              <a:cs typeface="+mn-cs"/>
            </a:rPr>
            <a:t>もふまえ</a:t>
          </a:r>
          <a:r>
            <a:rPr kumimoji="1" lang="ja-JP" altLang="ja-JP" sz="1100" baseline="0">
              <a:solidFill>
                <a:schemeClr val="dk1"/>
              </a:solidFill>
              <a:effectLst/>
              <a:latin typeface="+mn-lt"/>
              <a:ea typeface="+mn-ea"/>
              <a:cs typeface="+mn-cs"/>
            </a:rPr>
            <a:t>、計画的な地方債発行に努める。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9F2B3B1-35A2-4875-A3FD-60C955B4083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16CB200-EFF9-45E0-BDE9-CD9DFB6F343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1ED5ACF-5901-4843-B411-1AA980A0658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27DC980E-2D61-4327-A6E4-C030322594C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5354086D-4983-4D1D-B7E7-239E5DDA2DE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A875E93-40E6-4834-85DD-F4F8682E955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D68CB389-E120-498C-BF8F-9E52ED32A33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D0CD378F-5271-4038-8BC0-EC04F5B7D78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F72FC579-6AB7-4204-940C-2AF75A0FC10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267063A1-FCBD-47FB-8420-325991ED22C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AE9DAE5-0884-41F0-B7F5-3EB803C5F86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DD84E947-3D05-48FD-88CC-8C39A54ED72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911D6298-CEBD-4FCA-BD06-BB4D132E06C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7FD0408-331E-4326-B801-1AC0ABE5579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43D67294-3B6B-41DB-81E2-C21FA2B8FAF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A0CA495-1D88-4862-9726-A1E00783B9C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54D8F8B-4D02-4BE5-BC0F-F2BD1168DC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F1F0D1E4-5BDE-40E9-93DC-028305826391}"/>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BAB415B6-75C8-41FB-B09B-D52891199DB6}"/>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E2487838-2416-4E16-AECF-230F78578AF3}"/>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A04F8B7-E2EA-48FC-BD29-D8B7743AD52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57DA980-6486-4922-8747-09AD7D43DCE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81B7E571-DD02-4572-97E6-0A7D58441E00}"/>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EA2FF073-9701-4DEE-8E14-64459CA3E047}"/>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A3E430FD-E555-49DD-A414-81A13C31B6DA}"/>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0A7ABA1C-4939-4A9E-ABA7-AFA03C150F91}"/>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5FF0B961-C75C-4E16-B749-10892E404B45}"/>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468FE263-C8A0-43E0-BCC4-D5057839F5D3}"/>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25D0CC6-9F62-4EBE-B601-2DAB1777678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CF42C81-308E-4469-8C8C-43E0CC2A5D9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DD72D2D-9FF8-4ABC-9973-8455091BA3F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50D33AF-1A64-43DB-9F3F-EC1F75109FC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B5F01B7-B6C6-48BA-A744-A95309D10C7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4608</xdr:rowOff>
    </xdr:from>
    <xdr:to>
      <xdr:col>76</xdr:col>
      <xdr:colOff>73025</xdr:colOff>
      <xdr:row>28</xdr:row>
      <xdr:rowOff>106208</xdr:rowOff>
    </xdr:to>
    <xdr:sp macro="" textlink="">
      <xdr:nvSpPr>
        <xdr:cNvPr id="155" name="楕円 154">
          <a:extLst>
            <a:ext uri="{FF2B5EF4-FFF2-40B4-BE49-F238E27FC236}">
              <a16:creationId xmlns:a16="http://schemas.microsoft.com/office/drawing/2014/main" id="{5F591753-7306-426C-8D6B-2487E7B2314C}"/>
            </a:ext>
          </a:extLst>
        </xdr:cNvPr>
        <xdr:cNvSpPr/>
      </xdr:nvSpPr>
      <xdr:spPr>
        <a:xfrm>
          <a:off x="14744700" y="557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27485</xdr:rowOff>
    </xdr:from>
    <xdr:ext cx="469744" cy="259045"/>
    <xdr:sp macro="" textlink="">
      <xdr:nvSpPr>
        <xdr:cNvPr id="156" name="債務償還比率該当値テキスト">
          <a:extLst>
            <a:ext uri="{FF2B5EF4-FFF2-40B4-BE49-F238E27FC236}">
              <a16:creationId xmlns:a16="http://schemas.microsoft.com/office/drawing/2014/main" id="{DD4E6436-B17A-45F1-B518-717A3D234C37}"/>
            </a:ext>
          </a:extLst>
        </xdr:cNvPr>
        <xdr:cNvSpPr txBox="1"/>
      </xdr:nvSpPr>
      <xdr:spPr>
        <a:xfrm>
          <a:off x="14846300" y="542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160637</xdr:rowOff>
    </xdr:from>
    <xdr:to>
      <xdr:col>72</xdr:col>
      <xdr:colOff>123825</xdr:colOff>
      <xdr:row>28</xdr:row>
      <xdr:rowOff>90787</xdr:rowOff>
    </xdr:to>
    <xdr:sp macro="" textlink="">
      <xdr:nvSpPr>
        <xdr:cNvPr id="157" name="楕円 156">
          <a:extLst>
            <a:ext uri="{FF2B5EF4-FFF2-40B4-BE49-F238E27FC236}">
              <a16:creationId xmlns:a16="http://schemas.microsoft.com/office/drawing/2014/main" id="{F4830D3D-2E8D-4D3F-9E0D-8835152F41FB}"/>
            </a:ext>
          </a:extLst>
        </xdr:cNvPr>
        <xdr:cNvSpPr/>
      </xdr:nvSpPr>
      <xdr:spPr>
        <a:xfrm>
          <a:off x="14033500" y="556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39987</xdr:rowOff>
    </xdr:from>
    <xdr:to>
      <xdr:col>76</xdr:col>
      <xdr:colOff>22225</xdr:colOff>
      <xdr:row>28</xdr:row>
      <xdr:rowOff>55408</xdr:rowOff>
    </xdr:to>
    <xdr:cxnSp macro="">
      <xdr:nvCxnSpPr>
        <xdr:cNvPr id="158" name="直線コネクタ 157">
          <a:extLst>
            <a:ext uri="{FF2B5EF4-FFF2-40B4-BE49-F238E27FC236}">
              <a16:creationId xmlns:a16="http://schemas.microsoft.com/office/drawing/2014/main" id="{A0FFB298-C34E-4503-93FD-120B53914142}"/>
            </a:ext>
          </a:extLst>
        </xdr:cNvPr>
        <xdr:cNvCxnSpPr/>
      </xdr:nvCxnSpPr>
      <xdr:spPr>
        <a:xfrm>
          <a:off x="14084300" y="5612112"/>
          <a:ext cx="7112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9852</xdr:rowOff>
    </xdr:from>
    <xdr:to>
      <xdr:col>68</xdr:col>
      <xdr:colOff>123825</xdr:colOff>
      <xdr:row>28</xdr:row>
      <xdr:rowOff>111452</xdr:rowOff>
    </xdr:to>
    <xdr:sp macro="" textlink="">
      <xdr:nvSpPr>
        <xdr:cNvPr id="159" name="楕円 158">
          <a:extLst>
            <a:ext uri="{FF2B5EF4-FFF2-40B4-BE49-F238E27FC236}">
              <a16:creationId xmlns:a16="http://schemas.microsoft.com/office/drawing/2014/main" id="{2EFFBD23-125F-4946-B93C-10CB5EA6036D}"/>
            </a:ext>
          </a:extLst>
        </xdr:cNvPr>
        <xdr:cNvSpPr/>
      </xdr:nvSpPr>
      <xdr:spPr>
        <a:xfrm>
          <a:off x="13271500" y="558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39987</xdr:rowOff>
    </xdr:from>
    <xdr:to>
      <xdr:col>72</xdr:col>
      <xdr:colOff>73025</xdr:colOff>
      <xdr:row>28</xdr:row>
      <xdr:rowOff>60652</xdr:rowOff>
    </xdr:to>
    <xdr:cxnSp macro="">
      <xdr:nvCxnSpPr>
        <xdr:cNvPr id="160" name="直線コネクタ 159">
          <a:extLst>
            <a:ext uri="{FF2B5EF4-FFF2-40B4-BE49-F238E27FC236}">
              <a16:creationId xmlns:a16="http://schemas.microsoft.com/office/drawing/2014/main" id="{321F2DCD-2F86-4362-9223-81B1BB616AC1}"/>
            </a:ext>
          </a:extLst>
        </xdr:cNvPr>
        <xdr:cNvCxnSpPr/>
      </xdr:nvCxnSpPr>
      <xdr:spPr>
        <a:xfrm flipV="1">
          <a:off x="13322300" y="5612112"/>
          <a:ext cx="7620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85843</xdr:rowOff>
    </xdr:from>
    <xdr:to>
      <xdr:col>64</xdr:col>
      <xdr:colOff>123825</xdr:colOff>
      <xdr:row>28</xdr:row>
      <xdr:rowOff>15993</xdr:rowOff>
    </xdr:to>
    <xdr:sp macro="" textlink="">
      <xdr:nvSpPr>
        <xdr:cNvPr id="161" name="楕円 160">
          <a:extLst>
            <a:ext uri="{FF2B5EF4-FFF2-40B4-BE49-F238E27FC236}">
              <a16:creationId xmlns:a16="http://schemas.microsoft.com/office/drawing/2014/main" id="{BE39AE2F-E334-47D5-9DA1-71227A4B195B}"/>
            </a:ext>
          </a:extLst>
        </xdr:cNvPr>
        <xdr:cNvSpPr/>
      </xdr:nvSpPr>
      <xdr:spPr>
        <a:xfrm>
          <a:off x="12509500" y="548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136643</xdr:rowOff>
    </xdr:from>
    <xdr:to>
      <xdr:col>68</xdr:col>
      <xdr:colOff>73025</xdr:colOff>
      <xdr:row>28</xdr:row>
      <xdr:rowOff>60652</xdr:rowOff>
    </xdr:to>
    <xdr:cxnSp macro="">
      <xdr:nvCxnSpPr>
        <xdr:cNvPr id="162" name="直線コネクタ 161">
          <a:extLst>
            <a:ext uri="{FF2B5EF4-FFF2-40B4-BE49-F238E27FC236}">
              <a16:creationId xmlns:a16="http://schemas.microsoft.com/office/drawing/2014/main" id="{EEA3244F-A536-40AC-8638-43E9AB103C27}"/>
            </a:ext>
          </a:extLst>
        </xdr:cNvPr>
        <xdr:cNvCxnSpPr/>
      </xdr:nvCxnSpPr>
      <xdr:spPr>
        <a:xfrm>
          <a:off x="12560300" y="5537318"/>
          <a:ext cx="762000" cy="9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79094</xdr:rowOff>
    </xdr:from>
    <xdr:to>
      <xdr:col>60</xdr:col>
      <xdr:colOff>123825</xdr:colOff>
      <xdr:row>29</xdr:row>
      <xdr:rowOff>9244</xdr:rowOff>
    </xdr:to>
    <xdr:sp macro="" textlink="">
      <xdr:nvSpPr>
        <xdr:cNvPr id="163" name="楕円 162">
          <a:extLst>
            <a:ext uri="{FF2B5EF4-FFF2-40B4-BE49-F238E27FC236}">
              <a16:creationId xmlns:a16="http://schemas.microsoft.com/office/drawing/2014/main" id="{13A99A74-5D52-45DF-BD71-24105C5B4BC1}"/>
            </a:ext>
          </a:extLst>
        </xdr:cNvPr>
        <xdr:cNvSpPr/>
      </xdr:nvSpPr>
      <xdr:spPr>
        <a:xfrm>
          <a:off x="11747500" y="565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136643</xdr:rowOff>
    </xdr:from>
    <xdr:to>
      <xdr:col>64</xdr:col>
      <xdr:colOff>73025</xdr:colOff>
      <xdr:row>28</xdr:row>
      <xdr:rowOff>129894</xdr:rowOff>
    </xdr:to>
    <xdr:cxnSp macro="">
      <xdr:nvCxnSpPr>
        <xdr:cNvPr id="164" name="直線コネクタ 163">
          <a:extLst>
            <a:ext uri="{FF2B5EF4-FFF2-40B4-BE49-F238E27FC236}">
              <a16:creationId xmlns:a16="http://schemas.microsoft.com/office/drawing/2014/main" id="{999AA912-3A29-4F98-9D69-460069E84FE8}"/>
            </a:ext>
          </a:extLst>
        </xdr:cNvPr>
        <xdr:cNvCxnSpPr/>
      </xdr:nvCxnSpPr>
      <xdr:spPr>
        <a:xfrm flipV="1">
          <a:off x="11798300" y="5537318"/>
          <a:ext cx="762000" cy="16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1A7CD791-9519-4EE5-A279-6140E9B375CA}"/>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4F75B6C6-89D7-408E-9E97-417E595F4ED3}"/>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1B673835-94F0-4277-8BFF-D0370213D207}"/>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F688B906-415C-4E8A-9CC3-938FCA71ABB3}"/>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107314</xdr:rowOff>
    </xdr:from>
    <xdr:ext cx="469744" cy="259045"/>
    <xdr:sp macro="" textlink="">
      <xdr:nvSpPr>
        <xdr:cNvPr id="169" name="n_1mainValue債務償還比率">
          <a:extLst>
            <a:ext uri="{FF2B5EF4-FFF2-40B4-BE49-F238E27FC236}">
              <a16:creationId xmlns:a16="http://schemas.microsoft.com/office/drawing/2014/main" id="{CE07013C-D267-489F-9A4C-F6C854182B8F}"/>
            </a:ext>
          </a:extLst>
        </xdr:cNvPr>
        <xdr:cNvSpPr txBox="1"/>
      </xdr:nvSpPr>
      <xdr:spPr>
        <a:xfrm>
          <a:off x="13836727" y="533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127979</xdr:rowOff>
    </xdr:from>
    <xdr:ext cx="469744" cy="259045"/>
    <xdr:sp macro="" textlink="">
      <xdr:nvSpPr>
        <xdr:cNvPr id="170" name="n_2mainValue債務償還比率">
          <a:extLst>
            <a:ext uri="{FF2B5EF4-FFF2-40B4-BE49-F238E27FC236}">
              <a16:creationId xmlns:a16="http://schemas.microsoft.com/office/drawing/2014/main" id="{2AB75DEF-C1EC-4932-9817-11A7BFF4813C}"/>
            </a:ext>
          </a:extLst>
        </xdr:cNvPr>
        <xdr:cNvSpPr txBox="1"/>
      </xdr:nvSpPr>
      <xdr:spPr>
        <a:xfrm>
          <a:off x="13087427" y="535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32520</xdr:rowOff>
    </xdr:from>
    <xdr:ext cx="469744" cy="259045"/>
    <xdr:sp macro="" textlink="">
      <xdr:nvSpPr>
        <xdr:cNvPr id="171" name="n_3mainValue債務償還比率">
          <a:extLst>
            <a:ext uri="{FF2B5EF4-FFF2-40B4-BE49-F238E27FC236}">
              <a16:creationId xmlns:a16="http://schemas.microsoft.com/office/drawing/2014/main" id="{C2F39AD1-BFC1-414D-9A53-6A47CF231D71}"/>
            </a:ext>
          </a:extLst>
        </xdr:cNvPr>
        <xdr:cNvSpPr txBox="1"/>
      </xdr:nvSpPr>
      <xdr:spPr>
        <a:xfrm>
          <a:off x="12325427" y="52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25771</xdr:rowOff>
    </xdr:from>
    <xdr:ext cx="469744" cy="259045"/>
    <xdr:sp macro="" textlink="">
      <xdr:nvSpPr>
        <xdr:cNvPr id="172" name="n_4mainValue債務償還比率">
          <a:extLst>
            <a:ext uri="{FF2B5EF4-FFF2-40B4-BE49-F238E27FC236}">
              <a16:creationId xmlns:a16="http://schemas.microsoft.com/office/drawing/2014/main" id="{65224804-7D61-488A-9B7E-52085D4086E8}"/>
            </a:ext>
          </a:extLst>
        </xdr:cNvPr>
        <xdr:cNvSpPr txBox="1"/>
      </xdr:nvSpPr>
      <xdr:spPr>
        <a:xfrm>
          <a:off x="11563427" y="542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EB0D1C4-9599-4E13-853D-C2E314AB77F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3E3D04F-1C07-4C8D-9998-2E369D1F25E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B785401-1566-4163-BC94-21FDFD61C29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C5EECF0-CADF-4D95-8875-53A7E8DF12C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5C840A6-44D7-4BF4-AC98-6115DA40F31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698931C-6252-4175-9E6E-6777B3C93B3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64D0B4-5EA7-4020-88E5-7154F74879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026F2D-DD3A-4139-9DD7-FD3E713627A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1901E1-1780-4AA1-B03E-569B8E0BEC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43F53E-2B55-4F80-850E-9AC4D047748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5CD876-CEFA-469F-887C-26AF97B900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ECD805-FFE2-42EB-93E9-CF53D3FBF9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CA7AA6-2702-4837-938A-DCAC0D5E28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C2CC03-D12C-4989-B8A4-A4617AC6C3E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8C0464-DF71-40FC-B6E9-F42E6B622C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922B43-A8F6-4F6A-99BB-CCB4229692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4B330C-5752-4178-9F63-E692BFE5216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377BAF-50CE-4ABB-A767-089E0B7BD75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12EBDC-AE4D-488E-9EA2-58F51CB4D8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F19B4F-BD55-412E-9CDC-D83F13FEC3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201221-798F-4EDC-950B-E70C9162D8C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4EDAC0A-62D0-4DD9-909E-E27950B2BE3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B1240D-0AEE-42D2-B7B1-9171B24B62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48ABAD-5CEB-42B0-A160-A198C7D991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9987CE-E3BD-4754-88D9-CE163E228AA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5434C1-B24A-4839-A3E4-F2707082A1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D2D1AE-B51F-461E-957A-6833929A7F6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D9D42A-9C29-4F1F-AF32-BE61DB60678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CE0E30-CED3-43FD-9CA0-7F8DC6E4D59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FF1FF0-8B44-457C-8D64-259C9BE4DC5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3A9A51-758D-47B7-92B7-B82B1F1D5F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031560-3CB5-4438-A14A-E580D8DEBB9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88F6ED-0392-4D7D-9A2D-19DE3166388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EB6377-7AF2-4047-9CA8-88B4B7FE61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EBCBEA-C6E4-4A07-A358-5D4CCD3473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1B1997-FD9F-428F-B607-D77E93B3EB4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AC0E75-F155-472A-9937-DD18AB0510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138056-5D0E-407B-81D9-1BE6A6C9FD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F351A8-6A76-415C-9B32-30CB6A7968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8D4D4D-C301-44C5-B194-01CA367132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95099E-FF47-4774-87B8-1AFB9D9254B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E974A8-056C-48AB-804A-4294F6DEBCA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1989CC4-24DC-4030-9FB0-8A43611A890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9E61E2-21C0-479E-B80E-243281DBED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4BF379-E128-408F-9853-6E59EF686A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844668-0B57-43C3-8933-17B6F4FE4B2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DE416A-8C97-41F5-B8A3-EC524F63F0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6822BF-BCE5-4BED-8E07-0BBF6D6480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7D98AD0-1CE4-44FB-8BA4-E68E3213CDC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CB03DDB-3B83-4C62-815C-0EEAE6322BA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FA96749-9F54-43B6-8C76-71BBD486909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72DA32B-D925-4D77-930F-938B490D0DB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DADCBDA-4E8E-4729-974D-6D514BE6CA1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AA40990-6D1B-433E-A99A-D73BD996E10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D0DBA9B-2215-4E88-AB17-8C05B3313B5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7EE5EB-0C19-45F6-A450-1779D64E617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C7A3B12-E796-4EE8-9A9C-AD149E11BB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6AC7C7-F3DC-42A9-9B12-9D5CAD9DAD3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014E526-CA11-419A-98DA-F3684BC1F13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4787805E-31B2-43C2-8863-3D81107C710E}"/>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335DBCDE-3C4D-47FB-AE84-A87DB60BFAF2}"/>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E3EF9019-7323-4469-ABBC-221CF8DA8CF9}"/>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5CBE8CDF-54AC-40ED-8027-3A5488C3C9AC}"/>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CCAC168F-FF29-40A9-B872-3E8C95899548}"/>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A6C95F2A-CB52-4AEC-841D-78CF53F6A382}"/>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8663B7F3-F03A-4022-9FE4-553C63D7753C}"/>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251B7357-663B-4DED-8F7F-3E50F48486E5}"/>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7F52B78A-E8F2-44D8-9ECE-7A2FDAB97F53}"/>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881F2CA-1612-4D21-B0F2-80FD51305719}"/>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6D371751-F8B2-43ED-8408-700A82FAB473}"/>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9FB4781-E742-4821-B9E2-2A9FE0E6DE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0E0E79-13EC-4737-913F-6FFCAFE618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E10D49-E234-4D80-83EB-478CCA962C7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BFA87D-3C35-44DE-8DCB-234F477DE7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93858F-28AE-4B66-9125-0FAEA4D8C6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167132</xdr:rowOff>
    </xdr:from>
    <xdr:to>
      <xdr:col>24</xdr:col>
      <xdr:colOff>114300</xdr:colOff>
      <xdr:row>38</xdr:row>
      <xdr:rowOff>97282</xdr:rowOff>
    </xdr:to>
    <xdr:sp macro="" textlink="">
      <xdr:nvSpPr>
        <xdr:cNvPr id="71" name="楕円 70">
          <a:extLst>
            <a:ext uri="{FF2B5EF4-FFF2-40B4-BE49-F238E27FC236}">
              <a16:creationId xmlns:a16="http://schemas.microsoft.com/office/drawing/2014/main" id="{DBBF6E09-8DD0-4911-9985-7D80FA11CC73}"/>
            </a:ext>
          </a:extLst>
        </xdr:cNvPr>
        <xdr:cNvSpPr/>
      </xdr:nvSpPr>
      <xdr:spPr>
        <a:xfrm>
          <a:off x="4584700" y="651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145559</xdr:rowOff>
    </xdr:from>
    <xdr:ext cx="405111" cy="259045"/>
    <xdr:sp macro="" textlink="">
      <xdr:nvSpPr>
        <xdr:cNvPr id="72" name="【道路】&#10;有形固定資産減価償却率該当値テキスト">
          <a:extLst>
            <a:ext uri="{FF2B5EF4-FFF2-40B4-BE49-F238E27FC236}">
              <a16:creationId xmlns:a16="http://schemas.microsoft.com/office/drawing/2014/main" id="{7FE28409-6613-43AA-8510-18695A8F1911}"/>
            </a:ext>
          </a:extLst>
        </xdr:cNvPr>
        <xdr:cNvSpPr txBox="1"/>
      </xdr:nvSpPr>
      <xdr:spPr>
        <a:xfrm>
          <a:off x="4673600"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137414</xdr:rowOff>
    </xdr:from>
    <xdr:to>
      <xdr:col>20</xdr:col>
      <xdr:colOff>38100</xdr:colOff>
      <xdr:row>38</xdr:row>
      <xdr:rowOff>67564</xdr:rowOff>
    </xdr:to>
    <xdr:sp macro="" textlink="">
      <xdr:nvSpPr>
        <xdr:cNvPr id="73" name="楕円 72">
          <a:extLst>
            <a:ext uri="{FF2B5EF4-FFF2-40B4-BE49-F238E27FC236}">
              <a16:creationId xmlns:a16="http://schemas.microsoft.com/office/drawing/2014/main" id="{E6699A1A-A132-48C8-A2AB-D1C5D7992209}"/>
            </a:ext>
          </a:extLst>
        </xdr:cNvPr>
        <xdr:cNvSpPr/>
      </xdr:nvSpPr>
      <xdr:spPr>
        <a:xfrm>
          <a:off x="3746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xdr:rowOff>
    </xdr:from>
    <xdr:to>
      <xdr:col>24</xdr:col>
      <xdr:colOff>63500</xdr:colOff>
      <xdr:row>38</xdr:row>
      <xdr:rowOff>46482</xdr:rowOff>
    </xdr:to>
    <xdr:cxnSp macro="">
      <xdr:nvCxnSpPr>
        <xdr:cNvPr id="74" name="直線コネクタ 73">
          <a:extLst>
            <a:ext uri="{FF2B5EF4-FFF2-40B4-BE49-F238E27FC236}">
              <a16:creationId xmlns:a16="http://schemas.microsoft.com/office/drawing/2014/main" id="{EC09A30E-1BEA-452D-B96D-DD08BC80B5E3}"/>
            </a:ext>
          </a:extLst>
        </xdr:cNvPr>
        <xdr:cNvCxnSpPr/>
      </xdr:nvCxnSpPr>
      <xdr:spPr>
        <a:xfrm>
          <a:off x="3797300" y="653186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103124</xdr:rowOff>
    </xdr:from>
    <xdr:to>
      <xdr:col>15</xdr:col>
      <xdr:colOff>101600</xdr:colOff>
      <xdr:row>38</xdr:row>
      <xdr:rowOff>33274</xdr:rowOff>
    </xdr:to>
    <xdr:sp macro="" textlink="">
      <xdr:nvSpPr>
        <xdr:cNvPr id="75" name="楕円 74">
          <a:extLst>
            <a:ext uri="{FF2B5EF4-FFF2-40B4-BE49-F238E27FC236}">
              <a16:creationId xmlns:a16="http://schemas.microsoft.com/office/drawing/2014/main" id="{454204CC-AF58-490F-A959-2D7C0741FB43}"/>
            </a:ext>
          </a:extLst>
        </xdr:cNvPr>
        <xdr:cNvSpPr/>
      </xdr:nvSpPr>
      <xdr:spPr>
        <a:xfrm>
          <a:off x="2857500" y="644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153924</xdr:rowOff>
    </xdr:from>
    <xdr:to>
      <xdr:col>19</xdr:col>
      <xdr:colOff>177800</xdr:colOff>
      <xdr:row>38</xdr:row>
      <xdr:rowOff>16764</xdr:rowOff>
    </xdr:to>
    <xdr:cxnSp macro="">
      <xdr:nvCxnSpPr>
        <xdr:cNvPr id="76" name="直線コネクタ 75">
          <a:extLst>
            <a:ext uri="{FF2B5EF4-FFF2-40B4-BE49-F238E27FC236}">
              <a16:creationId xmlns:a16="http://schemas.microsoft.com/office/drawing/2014/main" id="{C14A9CB1-5788-4775-BFF8-EFFAD0295915}"/>
            </a:ext>
          </a:extLst>
        </xdr:cNvPr>
        <xdr:cNvCxnSpPr/>
      </xdr:nvCxnSpPr>
      <xdr:spPr>
        <a:xfrm>
          <a:off x="2908300" y="64975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75692</xdr:rowOff>
    </xdr:from>
    <xdr:to>
      <xdr:col>10</xdr:col>
      <xdr:colOff>165100</xdr:colOff>
      <xdr:row>38</xdr:row>
      <xdr:rowOff>5842</xdr:rowOff>
    </xdr:to>
    <xdr:sp macro="" textlink="">
      <xdr:nvSpPr>
        <xdr:cNvPr id="77" name="楕円 76">
          <a:extLst>
            <a:ext uri="{FF2B5EF4-FFF2-40B4-BE49-F238E27FC236}">
              <a16:creationId xmlns:a16="http://schemas.microsoft.com/office/drawing/2014/main" id="{20151474-DC90-480C-A1E8-133CAF0BC97A}"/>
            </a:ext>
          </a:extLst>
        </xdr:cNvPr>
        <xdr:cNvSpPr/>
      </xdr:nvSpPr>
      <xdr:spPr>
        <a:xfrm>
          <a:off x="19685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126492</xdr:rowOff>
    </xdr:from>
    <xdr:to>
      <xdr:col>15</xdr:col>
      <xdr:colOff>50800</xdr:colOff>
      <xdr:row>37</xdr:row>
      <xdr:rowOff>153924</xdr:rowOff>
    </xdr:to>
    <xdr:cxnSp macro="">
      <xdr:nvCxnSpPr>
        <xdr:cNvPr id="78" name="直線コネクタ 77">
          <a:extLst>
            <a:ext uri="{FF2B5EF4-FFF2-40B4-BE49-F238E27FC236}">
              <a16:creationId xmlns:a16="http://schemas.microsoft.com/office/drawing/2014/main" id="{9DD12DCE-446C-4831-B087-8CA337D0799D}"/>
            </a:ext>
          </a:extLst>
        </xdr:cNvPr>
        <xdr:cNvCxnSpPr/>
      </xdr:nvCxnSpPr>
      <xdr:spPr>
        <a:xfrm>
          <a:off x="2019300" y="647014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169418</xdr:rowOff>
    </xdr:from>
    <xdr:to>
      <xdr:col>6</xdr:col>
      <xdr:colOff>38100</xdr:colOff>
      <xdr:row>37</xdr:row>
      <xdr:rowOff>99568</xdr:rowOff>
    </xdr:to>
    <xdr:sp macro="" textlink="">
      <xdr:nvSpPr>
        <xdr:cNvPr id="79" name="楕円 78">
          <a:extLst>
            <a:ext uri="{FF2B5EF4-FFF2-40B4-BE49-F238E27FC236}">
              <a16:creationId xmlns:a16="http://schemas.microsoft.com/office/drawing/2014/main" id="{7A092D2A-64C1-4EA8-A6B7-E31CA9DDF926}"/>
            </a:ext>
          </a:extLst>
        </xdr:cNvPr>
        <xdr:cNvSpPr/>
      </xdr:nvSpPr>
      <xdr:spPr>
        <a:xfrm>
          <a:off x="10795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48768</xdr:rowOff>
    </xdr:from>
    <xdr:to>
      <xdr:col>10</xdr:col>
      <xdr:colOff>114300</xdr:colOff>
      <xdr:row>37</xdr:row>
      <xdr:rowOff>126492</xdr:rowOff>
    </xdr:to>
    <xdr:cxnSp macro="">
      <xdr:nvCxnSpPr>
        <xdr:cNvPr id="80" name="直線コネクタ 79">
          <a:extLst>
            <a:ext uri="{FF2B5EF4-FFF2-40B4-BE49-F238E27FC236}">
              <a16:creationId xmlns:a16="http://schemas.microsoft.com/office/drawing/2014/main" id="{C5F252B2-700E-468A-B653-78BE4E88AD57}"/>
            </a:ext>
          </a:extLst>
        </xdr:cNvPr>
        <xdr:cNvCxnSpPr/>
      </xdr:nvCxnSpPr>
      <xdr:spPr>
        <a:xfrm>
          <a:off x="1130300" y="639241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41A0BB37-24E2-4CCF-BFFB-D3A65F541920}"/>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E1DD2DB5-69EF-4AE3-8BD6-F6954786BFD2}"/>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94822816-C9AB-4A55-96CC-422565E7485B}"/>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DEA24D97-78F4-485B-9D8B-5639EDB252A6}"/>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58691</xdr:rowOff>
    </xdr:from>
    <xdr:ext cx="405111" cy="259045"/>
    <xdr:sp macro="" textlink="">
      <xdr:nvSpPr>
        <xdr:cNvPr id="85" name="n_1mainValue【道路】&#10;有形固定資産減価償却率">
          <a:extLst>
            <a:ext uri="{FF2B5EF4-FFF2-40B4-BE49-F238E27FC236}">
              <a16:creationId xmlns:a16="http://schemas.microsoft.com/office/drawing/2014/main" id="{26E2D027-AB82-4260-B222-C8CD6290B9E5}"/>
            </a:ext>
          </a:extLst>
        </xdr:cNvPr>
        <xdr:cNvSpPr txBox="1"/>
      </xdr:nvSpPr>
      <xdr:spPr>
        <a:xfrm>
          <a:off x="35820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24401</xdr:rowOff>
    </xdr:from>
    <xdr:ext cx="405111" cy="259045"/>
    <xdr:sp macro="" textlink="">
      <xdr:nvSpPr>
        <xdr:cNvPr id="86" name="n_2mainValue【道路】&#10;有形固定資産減価償却率">
          <a:extLst>
            <a:ext uri="{FF2B5EF4-FFF2-40B4-BE49-F238E27FC236}">
              <a16:creationId xmlns:a16="http://schemas.microsoft.com/office/drawing/2014/main" id="{8EFD362A-170D-42B2-8BC4-EE5F2C19D063}"/>
            </a:ext>
          </a:extLst>
        </xdr:cNvPr>
        <xdr:cNvSpPr txBox="1"/>
      </xdr:nvSpPr>
      <xdr:spPr>
        <a:xfrm>
          <a:off x="2705744"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168419</xdr:rowOff>
    </xdr:from>
    <xdr:ext cx="405111" cy="259045"/>
    <xdr:sp macro="" textlink="">
      <xdr:nvSpPr>
        <xdr:cNvPr id="87" name="n_3mainValue【道路】&#10;有形固定資産減価償却率">
          <a:extLst>
            <a:ext uri="{FF2B5EF4-FFF2-40B4-BE49-F238E27FC236}">
              <a16:creationId xmlns:a16="http://schemas.microsoft.com/office/drawing/2014/main" id="{5DAEA358-D7A5-4D34-94B9-3B901EC3880E}"/>
            </a:ext>
          </a:extLst>
        </xdr:cNvPr>
        <xdr:cNvSpPr txBox="1"/>
      </xdr:nvSpPr>
      <xdr:spPr>
        <a:xfrm>
          <a:off x="1816744" y="651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90695</xdr:rowOff>
    </xdr:from>
    <xdr:ext cx="405111" cy="259045"/>
    <xdr:sp macro="" textlink="">
      <xdr:nvSpPr>
        <xdr:cNvPr id="88" name="n_4mainValue【道路】&#10;有形固定資産減価償却率">
          <a:extLst>
            <a:ext uri="{FF2B5EF4-FFF2-40B4-BE49-F238E27FC236}">
              <a16:creationId xmlns:a16="http://schemas.microsoft.com/office/drawing/2014/main" id="{C30FE0F3-AFF5-4CAC-96E8-28F48825DF84}"/>
            </a:ext>
          </a:extLst>
        </xdr:cNvPr>
        <xdr:cNvSpPr txBox="1"/>
      </xdr:nvSpPr>
      <xdr:spPr>
        <a:xfrm>
          <a:off x="9277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CFABFD0-1529-4631-AC6D-DBD3521A096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AF3226B-2952-42D5-9644-88200F1F19C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DBB14E6-968D-4045-BF99-AEE2E663A1E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2168EDA-D729-44BB-9541-5C60A3DD21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9B880C4-76A7-4CCF-9AEB-414CC751AE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1C3A46D-2AFE-439D-AB85-1C064E3CF64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F16741F-C0D7-4A86-A801-BD61184F7B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050D7C4-86D8-435E-81BB-3A023605413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D897DCE-7757-42A7-83B9-94419F69DDA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5AAC945-6AFC-4B81-B349-B4102F857E1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1453212-4B0F-4E8A-A3D7-7BB84BAF59E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18F1AC5-59C8-406D-9A32-85EF79C73DE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42D8D5E-74F3-41A4-A44E-891DF7BE69C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4CA8855A-17E1-425A-B54A-6851F28420F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3212581-D313-4B6D-809E-B5665BCF786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4AC9164-3A6C-44BF-B7AB-60CD10FAE0B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0DF2B5C-3B1B-4D88-B23A-CE6455BC61D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712C8E0-D783-4710-855C-ED1ADAA37C2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41C3BFA-5159-4388-8F71-F01D4F5C239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156474F-C992-488F-A288-5A8DE264B6A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B0A598E-8524-4984-902C-C34D399EE43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455D82A-1BB4-4742-B4B5-E3881DEBC73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38C500A-0A84-4AB1-AF4D-40B31493B4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6CD25B19-B272-43D3-A8D1-36437B28647E}"/>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2B6ABB91-5C4E-4AB3-AD23-78F37A2647E3}"/>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B4EB4D00-0FBB-4C53-AF13-0019DC1A5BA5}"/>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15932A4F-BFF5-4C7F-8CDD-C4907B7B8C14}"/>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BFA41B26-2B54-4C85-82A4-4D391FF81A33}"/>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04012810-6CD6-4AD0-AC9E-AF31A84AED3A}"/>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E796518-F033-4CE8-8D99-1644790EFDCB}"/>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2C40DD72-93E8-4712-AD3A-ED5902F29B0F}"/>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602706E2-8F04-46B9-BD01-A9C3FBB1AC99}"/>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1D14B381-7C80-4885-BF32-AD6F428772D2}"/>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7CFCC46-D5E8-4C18-9485-893FF37F5000}"/>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83F5FC2-1F62-4834-973A-BDFDB48B36C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CC8719C-C540-4F7D-A9BE-69D02E66455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E66BE2F-733B-47C2-A4D6-AAC29A7361B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C3F7F0-AB07-40DA-99EE-D90295488F8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E789DB-4A47-48A3-AC4A-48C146474BF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23114</xdr:rowOff>
    </xdr:from>
    <xdr:to>
      <xdr:col>55</xdr:col>
      <xdr:colOff>50800</xdr:colOff>
      <xdr:row>39</xdr:row>
      <xdr:rowOff>124714</xdr:rowOff>
    </xdr:to>
    <xdr:sp macro="" textlink="">
      <xdr:nvSpPr>
        <xdr:cNvPr id="128" name="楕円 127">
          <a:extLst>
            <a:ext uri="{FF2B5EF4-FFF2-40B4-BE49-F238E27FC236}">
              <a16:creationId xmlns:a16="http://schemas.microsoft.com/office/drawing/2014/main" id="{AAE97584-2157-46A9-B237-B86E70C72CED}"/>
            </a:ext>
          </a:extLst>
        </xdr:cNvPr>
        <xdr:cNvSpPr/>
      </xdr:nvSpPr>
      <xdr:spPr>
        <a:xfrm>
          <a:off x="104267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45991</xdr:rowOff>
    </xdr:from>
    <xdr:ext cx="469744" cy="259045"/>
    <xdr:sp macro="" textlink="">
      <xdr:nvSpPr>
        <xdr:cNvPr id="129" name="【道路】&#10;一人当たり延長該当値テキスト">
          <a:extLst>
            <a:ext uri="{FF2B5EF4-FFF2-40B4-BE49-F238E27FC236}">
              <a16:creationId xmlns:a16="http://schemas.microsoft.com/office/drawing/2014/main" id="{09F59E46-3606-464C-BB37-5CFA71FB404F}"/>
            </a:ext>
          </a:extLst>
        </xdr:cNvPr>
        <xdr:cNvSpPr txBox="1"/>
      </xdr:nvSpPr>
      <xdr:spPr>
        <a:xfrm>
          <a:off x="10515600" y="656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28677</xdr:rowOff>
    </xdr:from>
    <xdr:to>
      <xdr:col>50</xdr:col>
      <xdr:colOff>165100</xdr:colOff>
      <xdr:row>39</xdr:row>
      <xdr:rowOff>130277</xdr:rowOff>
    </xdr:to>
    <xdr:sp macro="" textlink="">
      <xdr:nvSpPr>
        <xdr:cNvPr id="130" name="楕円 129">
          <a:extLst>
            <a:ext uri="{FF2B5EF4-FFF2-40B4-BE49-F238E27FC236}">
              <a16:creationId xmlns:a16="http://schemas.microsoft.com/office/drawing/2014/main" id="{66F8AAE6-D43B-4D32-9A20-21E908288640}"/>
            </a:ext>
          </a:extLst>
        </xdr:cNvPr>
        <xdr:cNvSpPr/>
      </xdr:nvSpPr>
      <xdr:spPr>
        <a:xfrm>
          <a:off x="9588500" y="671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73914</xdr:rowOff>
    </xdr:from>
    <xdr:to>
      <xdr:col>55</xdr:col>
      <xdr:colOff>0</xdr:colOff>
      <xdr:row>39</xdr:row>
      <xdr:rowOff>79477</xdr:rowOff>
    </xdr:to>
    <xdr:cxnSp macro="">
      <xdr:nvCxnSpPr>
        <xdr:cNvPr id="131" name="直線コネクタ 130">
          <a:extLst>
            <a:ext uri="{FF2B5EF4-FFF2-40B4-BE49-F238E27FC236}">
              <a16:creationId xmlns:a16="http://schemas.microsoft.com/office/drawing/2014/main" id="{BD1D5ED3-0E11-40B7-9C91-E284B7E750C6}"/>
            </a:ext>
          </a:extLst>
        </xdr:cNvPr>
        <xdr:cNvCxnSpPr/>
      </xdr:nvCxnSpPr>
      <xdr:spPr>
        <a:xfrm flipV="1">
          <a:off x="9639300" y="6760464"/>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33706</xdr:rowOff>
    </xdr:from>
    <xdr:to>
      <xdr:col>46</xdr:col>
      <xdr:colOff>38100</xdr:colOff>
      <xdr:row>39</xdr:row>
      <xdr:rowOff>135306</xdr:rowOff>
    </xdr:to>
    <xdr:sp macro="" textlink="">
      <xdr:nvSpPr>
        <xdr:cNvPr id="132" name="楕円 131">
          <a:extLst>
            <a:ext uri="{FF2B5EF4-FFF2-40B4-BE49-F238E27FC236}">
              <a16:creationId xmlns:a16="http://schemas.microsoft.com/office/drawing/2014/main" id="{7D5C73F0-C722-4F36-A9BA-20F3D809F496}"/>
            </a:ext>
          </a:extLst>
        </xdr:cNvPr>
        <xdr:cNvSpPr/>
      </xdr:nvSpPr>
      <xdr:spPr>
        <a:xfrm>
          <a:off x="8699500" y="672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79477</xdr:rowOff>
    </xdr:from>
    <xdr:to>
      <xdr:col>50</xdr:col>
      <xdr:colOff>114300</xdr:colOff>
      <xdr:row>39</xdr:row>
      <xdr:rowOff>84506</xdr:rowOff>
    </xdr:to>
    <xdr:cxnSp macro="">
      <xdr:nvCxnSpPr>
        <xdr:cNvPr id="133" name="直線コネクタ 132">
          <a:extLst>
            <a:ext uri="{FF2B5EF4-FFF2-40B4-BE49-F238E27FC236}">
              <a16:creationId xmlns:a16="http://schemas.microsoft.com/office/drawing/2014/main" id="{3EF95806-454A-484D-B97A-9AE3BD56A319}"/>
            </a:ext>
          </a:extLst>
        </xdr:cNvPr>
        <xdr:cNvCxnSpPr/>
      </xdr:nvCxnSpPr>
      <xdr:spPr>
        <a:xfrm flipV="1">
          <a:off x="8750300" y="676602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36906</xdr:rowOff>
    </xdr:from>
    <xdr:to>
      <xdr:col>41</xdr:col>
      <xdr:colOff>101600</xdr:colOff>
      <xdr:row>39</xdr:row>
      <xdr:rowOff>138506</xdr:rowOff>
    </xdr:to>
    <xdr:sp macro="" textlink="">
      <xdr:nvSpPr>
        <xdr:cNvPr id="134" name="楕円 133">
          <a:extLst>
            <a:ext uri="{FF2B5EF4-FFF2-40B4-BE49-F238E27FC236}">
              <a16:creationId xmlns:a16="http://schemas.microsoft.com/office/drawing/2014/main" id="{FCF32325-54DD-4D6C-9A05-443181F18DAE}"/>
            </a:ext>
          </a:extLst>
        </xdr:cNvPr>
        <xdr:cNvSpPr/>
      </xdr:nvSpPr>
      <xdr:spPr>
        <a:xfrm>
          <a:off x="7810500" y="672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84506</xdr:rowOff>
    </xdr:from>
    <xdr:to>
      <xdr:col>45</xdr:col>
      <xdr:colOff>177800</xdr:colOff>
      <xdr:row>39</xdr:row>
      <xdr:rowOff>87706</xdr:rowOff>
    </xdr:to>
    <xdr:cxnSp macro="">
      <xdr:nvCxnSpPr>
        <xdr:cNvPr id="135" name="直線コネクタ 134">
          <a:extLst>
            <a:ext uri="{FF2B5EF4-FFF2-40B4-BE49-F238E27FC236}">
              <a16:creationId xmlns:a16="http://schemas.microsoft.com/office/drawing/2014/main" id="{D625A05A-09BC-4933-87ED-97E3A45F27A8}"/>
            </a:ext>
          </a:extLst>
        </xdr:cNvPr>
        <xdr:cNvCxnSpPr/>
      </xdr:nvCxnSpPr>
      <xdr:spPr>
        <a:xfrm flipV="1">
          <a:off x="7861300" y="677105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43764</xdr:rowOff>
    </xdr:from>
    <xdr:to>
      <xdr:col>36</xdr:col>
      <xdr:colOff>165100</xdr:colOff>
      <xdr:row>39</xdr:row>
      <xdr:rowOff>145364</xdr:rowOff>
    </xdr:to>
    <xdr:sp macro="" textlink="">
      <xdr:nvSpPr>
        <xdr:cNvPr id="136" name="楕円 135">
          <a:extLst>
            <a:ext uri="{FF2B5EF4-FFF2-40B4-BE49-F238E27FC236}">
              <a16:creationId xmlns:a16="http://schemas.microsoft.com/office/drawing/2014/main" id="{FA314CE6-E50B-4546-BA0B-7BC5347A5686}"/>
            </a:ext>
          </a:extLst>
        </xdr:cNvPr>
        <xdr:cNvSpPr/>
      </xdr:nvSpPr>
      <xdr:spPr>
        <a:xfrm>
          <a:off x="6921500" y="673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87706</xdr:rowOff>
    </xdr:from>
    <xdr:to>
      <xdr:col>41</xdr:col>
      <xdr:colOff>50800</xdr:colOff>
      <xdr:row>39</xdr:row>
      <xdr:rowOff>94564</xdr:rowOff>
    </xdr:to>
    <xdr:cxnSp macro="">
      <xdr:nvCxnSpPr>
        <xdr:cNvPr id="137" name="直線コネクタ 136">
          <a:extLst>
            <a:ext uri="{FF2B5EF4-FFF2-40B4-BE49-F238E27FC236}">
              <a16:creationId xmlns:a16="http://schemas.microsoft.com/office/drawing/2014/main" id="{E8D3424E-59FF-46FC-B638-DBE498DB76D1}"/>
            </a:ext>
          </a:extLst>
        </xdr:cNvPr>
        <xdr:cNvCxnSpPr/>
      </xdr:nvCxnSpPr>
      <xdr:spPr>
        <a:xfrm flipV="1">
          <a:off x="6972300" y="677425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0604C695-EFB1-4E20-9CBE-EBAFEA04BCD2}"/>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BB0F2B48-046C-41DA-9E93-0FCB0909446C}"/>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D9DC1DD7-147D-4B75-B988-295397C95B67}"/>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EE012703-C22E-42DA-9305-7C43AE638D79}"/>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146804</xdr:rowOff>
    </xdr:from>
    <xdr:ext cx="469744" cy="259045"/>
    <xdr:sp macro="" textlink="">
      <xdr:nvSpPr>
        <xdr:cNvPr id="142" name="n_1mainValue【道路】&#10;一人当たり延長">
          <a:extLst>
            <a:ext uri="{FF2B5EF4-FFF2-40B4-BE49-F238E27FC236}">
              <a16:creationId xmlns:a16="http://schemas.microsoft.com/office/drawing/2014/main" id="{D5CC5191-2614-4AEF-B782-98568C15AA0B}"/>
            </a:ext>
          </a:extLst>
        </xdr:cNvPr>
        <xdr:cNvSpPr txBox="1"/>
      </xdr:nvSpPr>
      <xdr:spPr>
        <a:xfrm>
          <a:off x="9391727" y="649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151833</xdr:rowOff>
    </xdr:from>
    <xdr:ext cx="469744" cy="259045"/>
    <xdr:sp macro="" textlink="">
      <xdr:nvSpPr>
        <xdr:cNvPr id="143" name="n_2mainValue【道路】&#10;一人当たり延長">
          <a:extLst>
            <a:ext uri="{FF2B5EF4-FFF2-40B4-BE49-F238E27FC236}">
              <a16:creationId xmlns:a16="http://schemas.microsoft.com/office/drawing/2014/main" id="{234C6031-1BE6-4742-A150-D7B4A867D515}"/>
            </a:ext>
          </a:extLst>
        </xdr:cNvPr>
        <xdr:cNvSpPr txBox="1"/>
      </xdr:nvSpPr>
      <xdr:spPr>
        <a:xfrm>
          <a:off x="8515427" y="649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155033</xdr:rowOff>
    </xdr:from>
    <xdr:ext cx="469744" cy="259045"/>
    <xdr:sp macro="" textlink="">
      <xdr:nvSpPr>
        <xdr:cNvPr id="144" name="n_3mainValue【道路】&#10;一人当たり延長">
          <a:extLst>
            <a:ext uri="{FF2B5EF4-FFF2-40B4-BE49-F238E27FC236}">
              <a16:creationId xmlns:a16="http://schemas.microsoft.com/office/drawing/2014/main" id="{A8E1D7F0-A5E6-4406-8454-5C394266BDFD}"/>
            </a:ext>
          </a:extLst>
        </xdr:cNvPr>
        <xdr:cNvSpPr txBox="1"/>
      </xdr:nvSpPr>
      <xdr:spPr>
        <a:xfrm>
          <a:off x="7626427" y="649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161891</xdr:rowOff>
    </xdr:from>
    <xdr:ext cx="469744" cy="259045"/>
    <xdr:sp macro="" textlink="">
      <xdr:nvSpPr>
        <xdr:cNvPr id="145" name="n_4mainValue【道路】&#10;一人当たり延長">
          <a:extLst>
            <a:ext uri="{FF2B5EF4-FFF2-40B4-BE49-F238E27FC236}">
              <a16:creationId xmlns:a16="http://schemas.microsoft.com/office/drawing/2014/main" id="{7FC353FB-DF5D-4F2B-9174-947123EFBB7F}"/>
            </a:ext>
          </a:extLst>
        </xdr:cNvPr>
        <xdr:cNvSpPr txBox="1"/>
      </xdr:nvSpPr>
      <xdr:spPr>
        <a:xfrm>
          <a:off x="6737427" y="650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139120F-A84F-4739-8A1C-18BD8B8A604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30EC6E-5E6A-4C57-8556-51B562F9C34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0957DD9-EC31-4390-BFB1-4D70FEBBD34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597879E-BD09-493B-A253-4BAAEC0CC8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1AC1C16-4121-44CF-83A6-41C7ECDB27F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BF7708A-F937-4CBC-8659-F3884E990B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BE3F67D-7672-47A8-8DB4-3A7B8BA8642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3F19A47-2C48-4E68-B394-12FA4949850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50A5E54-8CEE-436F-A618-D76BCA99563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C3DD555-555C-43D8-BEC6-E8207E2D746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E73DB8B-1549-4547-B08E-3D331EF55C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C8CEADD-E3FA-460A-9323-E349CEE20FB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37A5E3B2-3344-4739-9392-08A4FA3BC06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5B95F2F-85B2-4E49-9BF1-8E262CB1C2D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C062063-53CB-4305-9241-57E4174373F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D01B0AB-F0FD-4D41-BD80-7A42B3EDBA2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D4331D09-1CED-4C7A-93D3-289BE869C5D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3741CB5-4D41-4B70-84B3-CC66A85A193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741A83A-AF9B-428A-9632-7A851091D5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17F9103-F656-450F-A210-992EE6DB96E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F58BF76-00DB-497B-9255-E478E8871CF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74CA84F-11D7-40EF-9007-96B7AC1BA7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1CFF533-2A1E-49B2-A28A-AD8BCA761B4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34E92C-3F98-4E5E-B52C-F01B2C7296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A2E20986-8129-41A0-AC67-BC0E7D1B3FBF}"/>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24ED0186-78C2-4C6A-BE37-C9C24E2DB25C}"/>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97FDBBA3-5D6A-48A1-98D9-8F3B61A592DF}"/>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2C4CBC6B-C331-478B-BF8C-4A707904DA97}"/>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DE92891B-D2EE-42B2-B9B4-18B1F9B09955}"/>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C55C110C-E3AB-4D04-BC9F-2896900E4060}"/>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2D111C36-7723-490C-B845-23778C43633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47C54299-78B1-49C7-BF74-6245599DC24C}"/>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14E0C721-AA6E-4530-A8F7-0212B866BAB4}"/>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C6B1A1A5-BC42-44EB-A1D4-F4588B7EF38E}"/>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7D89CF17-14C6-478B-92DA-E99814DC2DEB}"/>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65A491D-D790-4459-B365-9E0F4773F87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DB17310-E9DB-4883-9DB3-415EBBE762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E211E2F-B9DD-4348-9B02-3C6B49F0C3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323020D-89FE-45A3-B3B4-E10B7E3950E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B6003F-2148-4CF2-BBDA-9CA54CE150C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186" name="楕円 185">
          <a:extLst>
            <a:ext uri="{FF2B5EF4-FFF2-40B4-BE49-F238E27FC236}">
              <a16:creationId xmlns:a16="http://schemas.microsoft.com/office/drawing/2014/main" id="{32F67CDF-9F0B-4BA6-ACA1-03DAD9DE7675}"/>
            </a:ext>
          </a:extLst>
        </xdr:cNvPr>
        <xdr:cNvSpPr/>
      </xdr:nvSpPr>
      <xdr:spPr>
        <a:xfrm>
          <a:off x="4584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1922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85E14B1-DC85-4C0C-9F37-82D23A973F62}"/>
            </a:ext>
          </a:extLst>
        </xdr:cNvPr>
        <xdr:cNvSpPr txBox="1"/>
      </xdr:nvSpPr>
      <xdr:spPr>
        <a:xfrm>
          <a:off x="4673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xdr:rowOff>
    </xdr:from>
    <xdr:to>
      <xdr:col>20</xdr:col>
      <xdr:colOff>38100</xdr:colOff>
      <xdr:row>61</xdr:row>
      <xdr:rowOff>111760</xdr:rowOff>
    </xdr:to>
    <xdr:sp macro="" textlink="">
      <xdr:nvSpPr>
        <xdr:cNvPr id="188" name="楕円 187">
          <a:extLst>
            <a:ext uri="{FF2B5EF4-FFF2-40B4-BE49-F238E27FC236}">
              <a16:creationId xmlns:a16="http://schemas.microsoft.com/office/drawing/2014/main" id="{3DCA9825-AA54-4358-A19E-ABDCFAA448F3}"/>
            </a:ext>
          </a:extLst>
        </xdr:cNvPr>
        <xdr:cNvSpPr/>
      </xdr:nvSpPr>
      <xdr:spPr>
        <a:xfrm>
          <a:off x="3746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60960</xdr:rowOff>
    </xdr:from>
    <xdr:to>
      <xdr:col>24</xdr:col>
      <xdr:colOff>63500</xdr:colOff>
      <xdr:row>61</xdr:row>
      <xdr:rowOff>74295</xdr:rowOff>
    </xdr:to>
    <xdr:cxnSp macro="">
      <xdr:nvCxnSpPr>
        <xdr:cNvPr id="189" name="直線コネクタ 188">
          <a:extLst>
            <a:ext uri="{FF2B5EF4-FFF2-40B4-BE49-F238E27FC236}">
              <a16:creationId xmlns:a16="http://schemas.microsoft.com/office/drawing/2014/main" id="{33C9F410-E8DD-4FB0-850B-E1287CF18C39}"/>
            </a:ext>
          </a:extLst>
        </xdr:cNvPr>
        <xdr:cNvCxnSpPr/>
      </xdr:nvCxnSpPr>
      <xdr:spPr>
        <a:xfrm>
          <a:off x="3797300" y="1051941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162560</xdr:rowOff>
    </xdr:from>
    <xdr:to>
      <xdr:col>15</xdr:col>
      <xdr:colOff>101600</xdr:colOff>
      <xdr:row>61</xdr:row>
      <xdr:rowOff>92710</xdr:rowOff>
    </xdr:to>
    <xdr:sp macro="" textlink="">
      <xdr:nvSpPr>
        <xdr:cNvPr id="190" name="楕円 189">
          <a:extLst>
            <a:ext uri="{FF2B5EF4-FFF2-40B4-BE49-F238E27FC236}">
              <a16:creationId xmlns:a16="http://schemas.microsoft.com/office/drawing/2014/main" id="{66FA2279-11C8-41C7-8FDB-714D2D7D5AD3}"/>
            </a:ext>
          </a:extLst>
        </xdr:cNvPr>
        <xdr:cNvSpPr/>
      </xdr:nvSpPr>
      <xdr:spPr>
        <a:xfrm>
          <a:off x="2857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41910</xdr:rowOff>
    </xdr:from>
    <xdr:to>
      <xdr:col>19</xdr:col>
      <xdr:colOff>177800</xdr:colOff>
      <xdr:row>61</xdr:row>
      <xdr:rowOff>60960</xdr:rowOff>
    </xdr:to>
    <xdr:cxnSp macro="">
      <xdr:nvCxnSpPr>
        <xdr:cNvPr id="191" name="直線コネクタ 190">
          <a:extLst>
            <a:ext uri="{FF2B5EF4-FFF2-40B4-BE49-F238E27FC236}">
              <a16:creationId xmlns:a16="http://schemas.microsoft.com/office/drawing/2014/main" id="{B581C4D3-D35C-4BBC-B3E3-1CF49787D263}"/>
            </a:ext>
          </a:extLst>
        </xdr:cNvPr>
        <xdr:cNvCxnSpPr/>
      </xdr:nvCxnSpPr>
      <xdr:spPr>
        <a:xfrm>
          <a:off x="2908300" y="105003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79375</xdr:rowOff>
    </xdr:to>
    <xdr:sp macro="" textlink="">
      <xdr:nvSpPr>
        <xdr:cNvPr id="192" name="楕円 191">
          <a:extLst>
            <a:ext uri="{FF2B5EF4-FFF2-40B4-BE49-F238E27FC236}">
              <a16:creationId xmlns:a16="http://schemas.microsoft.com/office/drawing/2014/main" id="{2F12157E-4A2A-4DCC-9169-B5F33FEB60EB}"/>
            </a:ext>
          </a:extLst>
        </xdr:cNvPr>
        <xdr:cNvSpPr/>
      </xdr:nvSpPr>
      <xdr:spPr>
        <a:xfrm>
          <a:off x="1968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41910</xdr:rowOff>
    </xdr:to>
    <xdr:cxnSp macro="">
      <xdr:nvCxnSpPr>
        <xdr:cNvPr id="193" name="直線コネクタ 192">
          <a:extLst>
            <a:ext uri="{FF2B5EF4-FFF2-40B4-BE49-F238E27FC236}">
              <a16:creationId xmlns:a16="http://schemas.microsoft.com/office/drawing/2014/main" id="{2C410F15-B6DB-40FF-8CDF-D200A88E4ADF}"/>
            </a:ext>
          </a:extLst>
        </xdr:cNvPr>
        <xdr:cNvCxnSpPr/>
      </xdr:nvCxnSpPr>
      <xdr:spPr>
        <a:xfrm>
          <a:off x="2019300" y="10487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133985</xdr:rowOff>
    </xdr:from>
    <xdr:to>
      <xdr:col>6</xdr:col>
      <xdr:colOff>38100</xdr:colOff>
      <xdr:row>61</xdr:row>
      <xdr:rowOff>64135</xdr:rowOff>
    </xdr:to>
    <xdr:sp macro="" textlink="">
      <xdr:nvSpPr>
        <xdr:cNvPr id="194" name="楕円 193">
          <a:extLst>
            <a:ext uri="{FF2B5EF4-FFF2-40B4-BE49-F238E27FC236}">
              <a16:creationId xmlns:a16="http://schemas.microsoft.com/office/drawing/2014/main" id="{9287C1C8-47F3-40D3-91E9-6B91E4D4C5C3}"/>
            </a:ext>
          </a:extLst>
        </xdr:cNvPr>
        <xdr:cNvSpPr/>
      </xdr:nvSpPr>
      <xdr:spPr>
        <a:xfrm>
          <a:off x="1079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13335</xdr:rowOff>
    </xdr:from>
    <xdr:to>
      <xdr:col>10</xdr:col>
      <xdr:colOff>114300</xdr:colOff>
      <xdr:row>61</xdr:row>
      <xdr:rowOff>28575</xdr:rowOff>
    </xdr:to>
    <xdr:cxnSp macro="">
      <xdr:nvCxnSpPr>
        <xdr:cNvPr id="195" name="直線コネクタ 194">
          <a:extLst>
            <a:ext uri="{FF2B5EF4-FFF2-40B4-BE49-F238E27FC236}">
              <a16:creationId xmlns:a16="http://schemas.microsoft.com/office/drawing/2014/main" id="{10B1509B-DBC4-41DB-95CA-E2FAFEFDC851}"/>
            </a:ext>
          </a:extLst>
        </xdr:cNvPr>
        <xdr:cNvCxnSpPr/>
      </xdr:nvCxnSpPr>
      <xdr:spPr>
        <a:xfrm>
          <a:off x="1130300" y="104717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8AC073CA-C371-4204-8417-3B3110EB374B}"/>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B8D3E71C-F9F9-4B66-81F6-4A311D6C1D31}"/>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59D287AB-3BF4-411E-8267-690E943D247A}"/>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475D3D5C-3CC8-47BE-9A2F-93534ADB1BCF}"/>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102887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3ADA82E8-C331-4669-8950-1D642F284B84}"/>
            </a:ext>
          </a:extLst>
        </xdr:cNvPr>
        <xdr:cNvSpPr txBox="1"/>
      </xdr:nvSpPr>
      <xdr:spPr>
        <a:xfrm>
          <a:off x="35820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83837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1106D147-02F2-4F73-9AE6-4D9F439D2E45}"/>
            </a:ext>
          </a:extLst>
        </xdr:cNvPr>
        <xdr:cNvSpPr txBox="1"/>
      </xdr:nvSpPr>
      <xdr:spPr>
        <a:xfrm>
          <a:off x="2705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70502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B5BD438-8A04-460F-8E40-AB6F0155F598}"/>
            </a:ext>
          </a:extLst>
        </xdr:cNvPr>
        <xdr:cNvSpPr txBox="1"/>
      </xdr:nvSpPr>
      <xdr:spPr>
        <a:xfrm>
          <a:off x="1816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38391163-FBA7-4CF7-88F9-98065DAA74A0}"/>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D55B20A-B71C-42B8-9EF3-F1A3E429A09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2866577-039D-478D-83CA-5E105DCF41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0EE505C-98C8-45FC-99B6-A463E20E3E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24485CC-FC44-4D01-9530-CA1E0DBBD6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A5D7505-A67D-48EB-A6FD-98ACBD1BB27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ABA40DB-F34B-455F-9C22-AC745165227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52218A4-2111-4044-9C7D-A27183EAAA8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5E59217-6534-4501-8D5F-AD932F0F729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0A87510-59BA-4499-8243-155DC7AA4F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3622D18-EF21-44E7-9527-200018CD48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B1686554-60D2-4E95-9DB2-CECEB3E472C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AAFC1CE6-862F-446D-9678-789AB276F3EE}"/>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B82595B0-2C15-4853-98E7-02D83626835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B7C42C64-21E3-49B6-AF4B-02923D8C7239}"/>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B7D30645-8510-4A18-8BF8-C7107F6A9A9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299A331E-F619-4982-BF1E-CEC9C8BAD7C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2BE810A5-E23A-4DE3-9D32-2B58AD7C897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EAFE6081-D1FB-4016-A7BB-443EAAE6375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F4C310D3-70A6-476D-94CF-2E6026E45BC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B352B4FE-F577-4A51-86F9-7213B39D2373}"/>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3C0364F9-B47B-4032-8CF3-65412525707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EC19B755-312B-4620-8FC0-D7432BFF498E}"/>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429ACC7-DC95-4925-A0CC-AFFC0CFB3D9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D86A3851-AA08-4467-B0B3-E0569AB3907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B9786FF-E5E1-4972-B714-F96738146A7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415C769D-9B34-4DDB-B48A-823A2C1BA3D2}"/>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1BE9331-0D1F-468D-8D12-3A6A9638D8D2}"/>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C85B991A-2F43-483D-86EF-5A8BE29D09F2}"/>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F5A25999-6584-4E50-97D0-1E7FB33FE7D4}"/>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2D9AF970-560A-468D-8D0E-7134570B7554}"/>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8DA94076-756C-4C4A-9D84-02F5D8D4683F}"/>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05FDB3A6-03C8-4DCE-93C3-DB1495478ECA}"/>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4668AA4E-679E-4CFE-A048-8C6C3EB2A052}"/>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67791E79-9BEF-448D-B5FA-4EECBAB43771}"/>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B9459526-1ED7-459F-85CE-AD5EEFA0CFF6}"/>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0183B077-BBCE-4496-9E2B-CAA313BB8B75}"/>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02B787D-D284-4721-9C0E-8CFF7E4E6C8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4DDA0DD-74A4-42D0-A76A-D5613A86A3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186CEB-68EA-454E-B3D9-A4BF9087183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915F68E-5EF6-4ED7-8C37-9087553843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DF1E08-3F79-40D7-A87A-44C67273AF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130196</xdr:rowOff>
    </xdr:from>
    <xdr:to>
      <xdr:col>55</xdr:col>
      <xdr:colOff>50800</xdr:colOff>
      <xdr:row>62</xdr:row>
      <xdr:rowOff>60346</xdr:rowOff>
    </xdr:to>
    <xdr:sp macro="" textlink="">
      <xdr:nvSpPr>
        <xdr:cNvPr id="245" name="楕円 244">
          <a:extLst>
            <a:ext uri="{FF2B5EF4-FFF2-40B4-BE49-F238E27FC236}">
              <a16:creationId xmlns:a16="http://schemas.microsoft.com/office/drawing/2014/main" id="{87C1F049-12B6-437C-909E-51EBDB1518F4}"/>
            </a:ext>
          </a:extLst>
        </xdr:cNvPr>
        <xdr:cNvSpPr/>
      </xdr:nvSpPr>
      <xdr:spPr>
        <a:xfrm>
          <a:off x="10426700" y="105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153073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6B166F7-260E-4708-A70A-AB822911A338}"/>
            </a:ext>
          </a:extLst>
        </xdr:cNvPr>
        <xdr:cNvSpPr txBox="1"/>
      </xdr:nvSpPr>
      <xdr:spPr>
        <a:xfrm>
          <a:off x="10515600" y="1044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138265</xdr:rowOff>
    </xdr:from>
    <xdr:to>
      <xdr:col>50</xdr:col>
      <xdr:colOff>165100</xdr:colOff>
      <xdr:row>62</xdr:row>
      <xdr:rowOff>68415</xdr:rowOff>
    </xdr:to>
    <xdr:sp macro="" textlink="">
      <xdr:nvSpPr>
        <xdr:cNvPr id="247" name="楕円 246">
          <a:extLst>
            <a:ext uri="{FF2B5EF4-FFF2-40B4-BE49-F238E27FC236}">
              <a16:creationId xmlns:a16="http://schemas.microsoft.com/office/drawing/2014/main" id="{48980356-70C7-4C36-9875-F513DB5410B2}"/>
            </a:ext>
          </a:extLst>
        </xdr:cNvPr>
        <xdr:cNvSpPr/>
      </xdr:nvSpPr>
      <xdr:spPr>
        <a:xfrm>
          <a:off x="9588500" y="105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9546</xdr:rowOff>
    </xdr:from>
    <xdr:to>
      <xdr:col>55</xdr:col>
      <xdr:colOff>0</xdr:colOff>
      <xdr:row>62</xdr:row>
      <xdr:rowOff>17615</xdr:rowOff>
    </xdr:to>
    <xdr:cxnSp macro="">
      <xdr:nvCxnSpPr>
        <xdr:cNvPr id="248" name="直線コネクタ 247">
          <a:extLst>
            <a:ext uri="{FF2B5EF4-FFF2-40B4-BE49-F238E27FC236}">
              <a16:creationId xmlns:a16="http://schemas.microsoft.com/office/drawing/2014/main" id="{4D85002D-8EFF-407A-A932-A153C555AB5B}"/>
            </a:ext>
          </a:extLst>
        </xdr:cNvPr>
        <xdr:cNvCxnSpPr/>
      </xdr:nvCxnSpPr>
      <xdr:spPr>
        <a:xfrm flipV="1">
          <a:off x="9639300" y="10639446"/>
          <a:ext cx="838200" cy="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144039</xdr:rowOff>
    </xdr:from>
    <xdr:to>
      <xdr:col>46</xdr:col>
      <xdr:colOff>38100</xdr:colOff>
      <xdr:row>62</xdr:row>
      <xdr:rowOff>74189</xdr:rowOff>
    </xdr:to>
    <xdr:sp macro="" textlink="">
      <xdr:nvSpPr>
        <xdr:cNvPr id="249" name="楕円 248">
          <a:extLst>
            <a:ext uri="{FF2B5EF4-FFF2-40B4-BE49-F238E27FC236}">
              <a16:creationId xmlns:a16="http://schemas.microsoft.com/office/drawing/2014/main" id="{09372C36-F1A0-44D8-9679-50682BFCAFFE}"/>
            </a:ext>
          </a:extLst>
        </xdr:cNvPr>
        <xdr:cNvSpPr/>
      </xdr:nvSpPr>
      <xdr:spPr>
        <a:xfrm>
          <a:off x="8699500" y="1060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17615</xdr:rowOff>
    </xdr:from>
    <xdr:to>
      <xdr:col>50</xdr:col>
      <xdr:colOff>114300</xdr:colOff>
      <xdr:row>62</xdr:row>
      <xdr:rowOff>23389</xdr:rowOff>
    </xdr:to>
    <xdr:cxnSp macro="">
      <xdr:nvCxnSpPr>
        <xdr:cNvPr id="250" name="直線コネクタ 249">
          <a:extLst>
            <a:ext uri="{FF2B5EF4-FFF2-40B4-BE49-F238E27FC236}">
              <a16:creationId xmlns:a16="http://schemas.microsoft.com/office/drawing/2014/main" id="{20CB525E-A2DE-4DD5-8615-02813D7377AA}"/>
            </a:ext>
          </a:extLst>
        </xdr:cNvPr>
        <xdr:cNvCxnSpPr/>
      </xdr:nvCxnSpPr>
      <xdr:spPr>
        <a:xfrm flipV="1">
          <a:off x="8750300" y="10647515"/>
          <a:ext cx="889000" cy="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150639</xdr:rowOff>
    </xdr:from>
    <xdr:to>
      <xdr:col>41</xdr:col>
      <xdr:colOff>101600</xdr:colOff>
      <xdr:row>62</xdr:row>
      <xdr:rowOff>80789</xdr:rowOff>
    </xdr:to>
    <xdr:sp macro="" textlink="">
      <xdr:nvSpPr>
        <xdr:cNvPr id="251" name="楕円 250">
          <a:extLst>
            <a:ext uri="{FF2B5EF4-FFF2-40B4-BE49-F238E27FC236}">
              <a16:creationId xmlns:a16="http://schemas.microsoft.com/office/drawing/2014/main" id="{C86D8290-EA7F-4A4F-9DAC-9A91D173A4F9}"/>
            </a:ext>
          </a:extLst>
        </xdr:cNvPr>
        <xdr:cNvSpPr/>
      </xdr:nvSpPr>
      <xdr:spPr>
        <a:xfrm>
          <a:off x="7810500" y="106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23389</xdr:rowOff>
    </xdr:from>
    <xdr:to>
      <xdr:col>45</xdr:col>
      <xdr:colOff>177800</xdr:colOff>
      <xdr:row>62</xdr:row>
      <xdr:rowOff>29989</xdr:rowOff>
    </xdr:to>
    <xdr:cxnSp macro="">
      <xdr:nvCxnSpPr>
        <xdr:cNvPr id="252" name="直線コネクタ 251">
          <a:extLst>
            <a:ext uri="{FF2B5EF4-FFF2-40B4-BE49-F238E27FC236}">
              <a16:creationId xmlns:a16="http://schemas.microsoft.com/office/drawing/2014/main" id="{A247D8A6-BF6D-4DFF-965A-DB4845AB4105}"/>
            </a:ext>
          </a:extLst>
        </xdr:cNvPr>
        <xdr:cNvCxnSpPr/>
      </xdr:nvCxnSpPr>
      <xdr:spPr>
        <a:xfrm flipV="1">
          <a:off x="7861300" y="10653289"/>
          <a:ext cx="889000" cy="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158908</xdr:rowOff>
    </xdr:from>
    <xdr:to>
      <xdr:col>36</xdr:col>
      <xdr:colOff>165100</xdr:colOff>
      <xdr:row>62</xdr:row>
      <xdr:rowOff>89058</xdr:rowOff>
    </xdr:to>
    <xdr:sp macro="" textlink="">
      <xdr:nvSpPr>
        <xdr:cNvPr id="253" name="楕円 252">
          <a:extLst>
            <a:ext uri="{FF2B5EF4-FFF2-40B4-BE49-F238E27FC236}">
              <a16:creationId xmlns:a16="http://schemas.microsoft.com/office/drawing/2014/main" id="{CA0DE7BE-8EDD-4B8C-8B8B-3922DBFD0743}"/>
            </a:ext>
          </a:extLst>
        </xdr:cNvPr>
        <xdr:cNvSpPr/>
      </xdr:nvSpPr>
      <xdr:spPr>
        <a:xfrm>
          <a:off x="6921500" y="1061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29989</xdr:rowOff>
    </xdr:from>
    <xdr:to>
      <xdr:col>41</xdr:col>
      <xdr:colOff>50800</xdr:colOff>
      <xdr:row>62</xdr:row>
      <xdr:rowOff>38258</xdr:rowOff>
    </xdr:to>
    <xdr:cxnSp macro="">
      <xdr:nvCxnSpPr>
        <xdr:cNvPr id="254" name="直線コネクタ 253">
          <a:extLst>
            <a:ext uri="{FF2B5EF4-FFF2-40B4-BE49-F238E27FC236}">
              <a16:creationId xmlns:a16="http://schemas.microsoft.com/office/drawing/2014/main" id="{A8BDC010-D1AF-41ED-84AB-7DBB03F09231}"/>
            </a:ext>
          </a:extLst>
        </xdr:cNvPr>
        <xdr:cNvCxnSpPr/>
      </xdr:nvCxnSpPr>
      <xdr:spPr>
        <a:xfrm flipV="1">
          <a:off x="6972300" y="10659889"/>
          <a:ext cx="889000" cy="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50B1DEE-FD3F-435F-B3EB-A63B71904A41}"/>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C57B66AF-174E-4EE8-9FA4-294BB82D5F58}"/>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CEAF4E80-2884-4377-9103-2D083FC79316}"/>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35CA93DA-0157-46DC-B0F7-0F084B1C8AEA}"/>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84942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DD24475-A1F0-4080-B535-9453547242DB}"/>
            </a:ext>
          </a:extLst>
        </xdr:cNvPr>
        <xdr:cNvSpPr txBox="1"/>
      </xdr:nvSpPr>
      <xdr:spPr>
        <a:xfrm>
          <a:off x="9327095" y="1037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90716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71C0B4A-C4DB-4FF0-80FE-05C263AC8029}"/>
            </a:ext>
          </a:extLst>
        </xdr:cNvPr>
        <xdr:cNvSpPr txBox="1"/>
      </xdr:nvSpPr>
      <xdr:spPr>
        <a:xfrm>
          <a:off x="8450795" y="1037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97316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1BA8E1B-7023-47A3-BA57-73CD4619F608}"/>
            </a:ext>
          </a:extLst>
        </xdr:cNvPr>
        <xdr:cNvSpPr txBox="1"/>
      </xdr:nvSpPr>
      <xdr:spPr>
        <a:xfrm>
          <a:off x="7561795" y="1038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105585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01EBB9C-BB2E-4487-A908-63751A0439A5}"/>
            </a:ext>
          </a:extLst>
        </xdr:cNvPr>
        <xdr:cNvSpPr txBox="1"/>
      </xdr:nvSpPr>
      <xdr:spPr>
        <a:xfrm>
          <a:off x="6672795" y="10392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0B5515D-AE8B-46E8-BCDD-1A4279AEB54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568FFD5-E337-4D81-9961-32D24313307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12B2F36-184B-4678-AA1C-BCE922EE3B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9F8435A-E016-45FB-8E03-5907FA5319B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0FBE5A6-AA25-42B0-8A48-178E0A1976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957CAD1-3F6F-4B38-BBA1-98C1466145C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8401A2D-306C-499F-92E1-82472D65884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F050807-D422-4A6B-B64B-29C86F67ED1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C70DC00-63C7-4E07-A6ED-327877AAF51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86F2A98-2CD1-44CE-A752-D01975ECC07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02B6E56-CE79-4D54-A86D-97A6B86A653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67BC0FA-2DA5-4F43-93E7-D40736D02F4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35478655-3F60-416F-B716-8CB273FF1AC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C16DCAC-7B16-4667-B386-10944B32D56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127B4C14-6474-4852-9F45-62D7D023583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FE14CD24-9E0E-4690-B1EE-72477A55C62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A6727104-7658-4F7E-A8D6-26D38974AD0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11702D0-25F6-4AFA-9B27-2722C75F4AE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AD520AB-45DA-4DA6-B788-196303FCEE6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A71EDEE-9302-4C32-BBB3-0BAC4979E29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8A1BC39-DA46-4547-BD71-03A54F680C4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AFAB3E6-C396-498C-841E-BACB44C1CB2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381ECE68-F597-42AE-A732-5AD45C0D516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FE2EFF-3574-45BD-AF78-8696754C1DD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6CFB55C-06E1-4399-8F8C-EB53C941B19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3B76C07-BE84-46E4-8346-D94A39161B84}"/>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DE6D46C-5C9E-42F0-A692-FA0C8C94FD59}"/>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F9B9F5A3-9063-4C69-ADCE-B9CB81A002FD}"/>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8BEFE64-6518-473A-A5E6-D6566B56B7F3}"/>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2A3579BA-93BD-447C-8AAC-BD3C2C4A6BE4}"/>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91EE289-A836-4ED5-8381-0D975A4C398A}"/>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334932EC-13C9-4CEC-A934-04FEA66CC84F}"/>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A2A34007-D528-443E-861F-E83816DE4617}"/>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D0360B59-4751-4595-B5B5-7E0EA835B6B0}"/>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6FF4FEF9-CAAE-4037-8D19-2F9871AEEC74}"/>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F7494F62-F229-48E7-B4A9-43E2A5CA6157}"/>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FD832DA-6A96-41B1-8041-D9297FF72D8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83AFC8C-2549-48C5-BE58-39724A64999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65D258C-A6B7-4EF5-B96A-692E80B03A8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3587862-E664-482D-B33B-E1E1BDC80A0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EA98C2D-8551-4F0B-975B-B7C3F679AC6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150586</xdr:rowOff>
    </xdr:from>
    <xdr:to>
      <xdr:col>24</xdr:col>
      <xdr:colOff>114300</xdr:colOff>
      <xdr:row>86</xdr:row>
      <xdr:rowOff>80736</xdr:rowOff>
    </xdr:to>
    <xdr:sp macro="" textlink="">
      <xdr:nvSpPr>
        <xdr:cNvPr id="304" name="楕円 303">
          <a:extLst>
            <a:ext uri="{FF2B5EF4-FFF2-40B4-BE49-F238E27FC236}">
              <a16:creationId xmlns:a16="http://schemas.microsoft.com/office/drawing/2014/main" id="{58DDDF97-3466-4463-ADD6-5945944337C9}"/>
            </a:ext>
          </a:extLst>
        </xdr:cNvPr>
        <xdr:cNvSpPr/>
      </xdr:nvSpPr>
      <xdr:spPr>
        <a:xfrm>
          <a:off x="45847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65513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992F1A2-510D-4FDA-8ADC-4A06654C5091}"/>
            </a:ext>
          </a:extLst>
        </xdr:cNvPr>
        <xdr:cNvSpPr txBox="1"/>
      </xdr:nvSpPr>
      <xdr:spPr>
        <a:xfrm>
          <a:off x="4673600" y="1463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137523</xdr:rowOff>
    </xdr:from>
    <xdr:to>
      <xdr:col>20</xdr:col>
      <xdr:colOff>38100</xdr:colOff>
      <xdr:row>86</xdr:row>
      <xdr:rowOff>67673</xdr:rowOff>
    </xdr:to>
    <xdr:sp macro="" textlink="">
      <xdr:nvSpPr>
        <xdr:cNvPr id="306" name="楕円 305">
          <a:extLst>
            <a:ext uri="{FF2B5EF4-FFF2-40B4-BE49-F238E27FC236}">
              <a16:creationId xmlns:a16="http://schemas.microsoft.com/office/drawing/2014/main" id="{1CEEC748-EB16-4EDD-B744-924EF01F03AC}"/>
            </a:ext>
          </a:extLst>
        </xdr:cNvPr>
        <xdr:cNvSpPr/>
      </xdr:nvSpPr>
      <xdr:spPr>
        <a:xfrm>
          <a:off x="3746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16873</xdr:rowOff>
    </xdr:from>
    <xdr:to>
      <xdr:col>24</xdr:col>
      <xdr:colOff>63500</xdr:colOff>
      <xdr:row>86</xdr:row>
      <xdr:rowOff>29936</xdr:rowOff>
    </xdr:to>
    <xdr:cxnSp macro="">
      <xdr:nvCxnSpPr>
        <xdr:cNvPr id="307" name="直線コネクタ 306">
          <a:extLst>
            <a:ext uri="{FF2B5EF4-FFF2-40B4-BE49-F238E27FC236}">
              <a16:creationId xmlns:a16="http://schemas.microsoft.com/office/drawing/2014/main" id="{77870459-4AE1-4256-80B3-69EF347459BD}"/>
            </a:ext>
          </a:extLst>
        </xdr:cNvPr>
        <xdr:cNvCxnSpPr/>
      </xdr:nvCxnSpPr>
      <xdr:spPr>
        <a:xfrm>
          <a:off x="3797300" y="1476157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124461</xdr:rowOff>
    </xdr:from>
    <xdr:to>
      <xdr:col>15</xdr:col>
      <xdr:colOff>101600</xdr:colOff>
      <xdr:row>86</xdr:row>
      <xdr:rowOff>54611</xdr:rowOff>
    </xdr:to>
    <xdr:sp macro="" textlink="">
      <xdr:nvSpPr>
        <xdr:cNvPr id="308" name="楕円 307">
          <a:extLst>
            <a:ext uri="{FF2B5EF4-FFF2-40B4-BE49-F238E27FC236}">
              <a16:creationId xmlns:a16="http://schemas.microsoft.com/office/drawing/2014/main" id="{D56348F6-E548-44F3-A98E-B1C16A13C7C8}"/>
            </a:ext>
          </a:extLst>
        </xdr:cNvPr>
        <xdr:cNvSpPr/>
      </xdr:nvSpPr>
      <xdr:spPr>
        <a:xfrm>
          <a:off x="2857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3811</xdr:rowOff>
    </xdr:from>
    <xdr:to>
      <xdr:col>19</xdr:col>
      <xdr:colOff>177800</xdr:colOff>
      <xdr:row>86</xdr:row>
      <xdr:rowOff>16873</xdr:rowOff>
    </xdr:to>
    <xdr:cxnSp macro="">
      <xdr:nvCxnSpPr>
        <xdr:cNvPr id="309" name="直線コネクタ 308">
          <a:extLst>
            <a:ext uri="{FF2B5EF4-FFF2-40B4-BE49-F238E27FC236}">
              <a16:creationId xmlns:a16="http://schemas.microsoft.com/office/drawing/2014/main" id="{F1C888E1-65E4-4A32-B20A-0F48A9FC6690}"/>
            </a:ext>
          </a:extLst>
        </xdr:cNvPr>
        <xdr:cNvCxnSpPr/>
      </xdr:nvCxnSpPr>
      <xdr:spPr>
        <a:xfrm>
          <a:off x="2908300" y="1474851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106499</xdr:rowOff>
    </xdr:from>
    <xdr:to>
      <xdr:col>10</xdr:col>
      <xdr:colOff>165100</xdr:colOff>
      <xdr:row>86</xdr:row>
      <xdr:rowOff>36649</xdr:rowOff>
    </xdr:to>
    <xdr:sp macro="" textlink="">
      <xdr:nvSpPr>
        <xdr:cNvPr id="310" name="楕円 309">
          <a:extLst>
            <a:ext uri="{FF2B5EF4-FFF2-40B4-BE49-F238E27FC236}">
              <a16:creationId xmlns:a16="http://schemas.microsoft.com/office/drawing/2014/main" id="{73F6DC5C-E5CF-41EE-AE3F-991AA720BFA7}"/>
            </a:ext>
          </a:extLst>
        </xdr:cNvPr>
        <xdr:cNvSpPr/>
      </xdr:nvSpPr>
      <xdr:spPr>
        <a:xfrm>
          <a:off x="1968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157299</xdr:rowOff>
    </xdr:from>
    <xdr:to>
      <xdr:col>15</xdr:col>
      <xdr:colOff>50800</xdr:colOff>
      <xdr:row>86</xdr:row>
      <xdr:rowOff>3811</xdr:rowOff>
    </xdr:to>
    <xdr:cxnSp macro="">
      <xdr:nvCxnSpPr>
        <xdr:cNvPr id="311" name="直線コネクタ 310">
          <a:extLst>
            <a:ext uri="{FF2B5EF4-FFF2-40B4-BE49-F238E27FC236}">
              <a16:creationId xmlns:a16="http://schemas.microsoft.com/office/drawing/2014/main" id="{7863C5B0-217C-45B8-A437-22DA7D75206D}"/>
            </a:ext>
          </a:extLst>
        </xdr:cNvPr>
        <xdr:cNvCxnSpPr/>
      </xdr:nvCxnSpPr>
      <xdr:spPr>
        <a:xfrm>
          <a:off x="2019300" y="1473054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86905</xdr:rowOff>
    </xdr:from>
    <xdr:to>
      <xdr:col>6</xdr:col>
      <xdr:colOff>38100</xdr:colOff>
      <xdr:row>86</xdr:row>
      <xdr:rowOff>17055</xdr:rowOff>
    </xdr:to>
    <xdr:sp macro="" textlink="">
      <xdr:nvSpPr>
        <xdr:cNvPr id="312" name="楕円 311">
          <a:extLst>
            <a:ext uri="{FF2B5EF4-FFF2-40B4-BE49-F238E27FC236}">
              <a16:creationId xmlns:a16="http://schemas.microsoft.com/office/drawing/2014/main" id="{B3C28F9A-445F-4F85-B262-D76B124BD41A}"/>
            </a:ext>
          </a:extLst>
        </xdr:cNvPr>
        <xdr:cNvSpPr/>
      </xdr:nvSpPr>
      <xdr:spPr>
        <a:xfrm>
          <a:off x="1079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137705</xdr:rowOff>
    </xdr:from>
    <xdr:to>
      <xdr:col>10</xdr:col>
      <xdr:colOff>114300</xdr:colOff>
      <xdr:row>85</xdr:row>
      <xdr:rowOff>157299</xdr:rowOff>
    </xdr:to>
    <xdr:cxnSp macro="">
      <xdr:nvCxnSpPr>
        <xdr:cNvPr id="313" name="直線コネクタ 312">
          <a:extLst>
            <a:ext uri="{FF2B5EF4-FFF2-40B4-BE49-F238E27FC236}">
              <a16:creationId xmlns:a16="http://schemas.microsoft.com/office/drawing/2014/main" id="{BCF08B60-7891-442A-9AF1-EBE5FCA61789}"/>
            </a:ext>
          </a:extLst>
        </xdr:cNvPr>
        <xdr:cNvCxnSpPr/>
      </xdr:nvCxnSpPr>
      <xdr:spPr>
        <a:xfrm>
          <a:off x="1130300" y="147109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AA14C02D-26F0-43EF-A846-69F51D68761E}"/>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D5F41245-817A-40D3-8108-210CBAD061EA}"/>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E3CCA081-79C3-41F6-A686-94BBC3803E41}"/>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79977F78-C1A1-458D-A1C5-8244E79A6ACE}"/>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58800</xdr:rowOff>
    </xdr:from>
    <xdr:ext cx="405111" cy="259045"/>
    <xdr:sp macro="" textlink="">
      <xdr:nvSpPr>
        <xdr:cNvPr id="318" name="n_1mainValue【公営住宅】&#10;有形固定資産減価償却率">
          <a:extLst>
            <a:ext uri="{FF2B5EF4-FFF2-40B4-BE49-F238E27FC236}">
              <a16:creationId xmlns:a16="http://schemas.microsoft.com/office/drawing/2014/main" id="{537F9C8A-2BDB-419E-816D-E7F0077F94BD}"/>
            </a:ext>
          </a:extLst>
        </xdr:cNvPr>
        <xdr:cNvSpPr txBox="1"/>
      </xdr:nvSpPr>
      <xdr:spPr>
        <a:xfrm>
          <a:off x="3582044" y="1480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45738</xdr:rowOff>
    </xdr:from>
    <xdr:ext cx="405111" cy="259045"/>
    <xdr:sp macro="" textlink="">
      <xdr:nvSpPr>
        <xdr:cNvPr id="319" name="n_2mainValue【公営住宅】&#10;有形固定資産減価償却率">
          <a:extLst>
            <a:ext uri="{FF2B5EF4-FFF2-40B4-BE49-F238E27FC236}">
              <a16:creationId xmlns:a16="http://schemas.microsoft.com/office/drawing/2014/main" id="{E1E34352-6B2F-450D-BBD0-E0C19A59BAC8}"/>
            </a:ext>
          </a:extLst>
        </xdr:cNvPr>
        <xdr:cNvSpPr txBox="1"/>
      </xdr:nvSpPr>
      <xdr:spPr>
        <a:xfrm>
          <a:off x="2705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27776</xdr:rowOff>
    </xdr:from>
    <xdr:ext cx="405111" cy="259045"/>
    <xdr:sp macro="" textlink="">
      <xdr:nvSpPr>
        <xdr:cNvPr id="320" name="n_3mainValue【公営住宅】&#10;有形固定資産減価償却率">
          <a:extLst>
            <a:ext uri="{FF2B5EF4-FFF2-40B4-BE49-F238E27FC236}">
              <a16:creationId xmlns:a16="http://schemas.microsoft.com/office/drawing/2014/main" id="{CE8CE44B-6D9D-4806-9155-B23FCE234347}"/>
            </a:ext>
          </a:extLst>
        </xdr:cNvPr>
        <xdr:cNvSpPr txBox="1"/>
      </xdr:nvSpPr>
      <xdr:spPr>
        <a:xfrm>
          <a:off x="1816744" y="1477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8182</xdr:rowOff>
    </xdr:from>
    <xdr:ext cx="405111" cy="259045"/>
    <xdr:sp macro="" textlink="">
      <xdr:nvSpPr>
        <xdr:cNvPr id="321" name="n_4mainValue【公営住宅】&#10;有形固定資産減価償却率">
          <a:extLst>
            <a:ext uri="{FF2B5EF4-FFF2-40B4-BE49-F238E27FC236}">
              <a16:creationId xmlns:a16="http://schemas.microsoft.com/office/drawing/2014/main" id="{E1C51C46-9C16-4217-A170-EBB74E9EAF82}"/>
            </a:ext>
          </a:extLst>
        </xdr:cNvPr>
        <xdr:cNvSpPr txBox="1"/>
      </xdr:nvSpPr>
      <xdr:spPr>
        <a:xfrm>
          <a:off x="927744" y="1475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B226A48-2396-48D6-B6F0-BD31F15133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37BAD2F-1AC4-4796-924E-36E5021E5DD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EFFD50C-A363-467C-B8AF-551F75DAACD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A8AE1A6-51E4-4F00-BEA9-3336E2987EE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115E696-497E-4F2C-98F0-1B32BE8FCE0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1CBC216-ED72-4D31-BDD3-DB710DD3736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64546E8-1447-46A1-866C-50FE7111BA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B6C0887-E53F-4C0C-90DC-DB7FD89115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C64D84F-1CDB-4B0E-880D-2C488DDA08F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91B8872-82BE-4578-A801-11F19BFA43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5396BCC8-C9E3-46C4-934D-C1AA9B60E0D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E81888BA-717E-4DFA-A423-F5090316731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5FC151F-F78F-497B-8D2A-F959B52E699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3204FD3-6AFE-4DB0-9277-7C41FF13365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E592BCB-55C8-407F-A7DC-B1037E68C24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E295EE1-E62D-4039-899D-CF9AE12CB5F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E10DA9A-2BCB-4C45-9681-CDE545958FD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752CEC7-5A42-43BC-BD90-66C1165E5CC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E67D641-B6B2-4039-871E-0E934EAC0E1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D3CCB0FB-BAB8-4EAE-BBD2-537BE6FAF973}"/>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9B8A463-5230-467C-BAFF-C3871C954B28}"/>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EDB27235-4A82-4124-AD1B-D3D1A8D8E761}"/>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D46A8828-59C0-4C79-8818-ADC130C421C8}"/>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F8C32F91-3486-434E-9BC5-B78171D6E3FE}"/>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4F8BADA2-C66D-4A32-8BEA-3550E58C9857}"/>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9C6DCE8B-1C60-4A78-AE04-174B4FCA18B2}"/>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CC48BE1-5F34-425F-BA3B-2507AB2DE5DE}"/>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AF82BE84-AD60-4125-9E72-312C6C4BA2CD}"/>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6AE9E2EE-A0E6-4742-84EC-9384315B26A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C2CE8EAD-B070-4D7C-89E0-5CA7B155D9FA}"/>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684F4B8-387E-4CF7-B843-8F808E94E65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D0D1F4E-6BF1-4C6F-8F28-4B8991C416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3AED5B9-A0A4-4E25-AEAE-61DA1387C42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F38E705-9220-4014-87BF-C4C75D80C0D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23320B-DB45-4EEF-9BD7-76D8A08106D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112458</xdr:rowOff>
    </xdr:from>
    <xdr:to>
      <xdr:col>55</xdr:col>
      <xdr:colOff>50800</xdr:colOff>
      <xdr:row>84</xdr:row>
      <xdr:rowOff>42608</xdr:rowOff>
    </xdr:to>
    <xdr:sp macro="" textlink="">
      <xdr:nvSpPr>
        <xdr:cNvPr id="357" name="楕円 356">
          <a:extLst>
            <a:ext uri="{FF2B5EF4-FFF2-40B4-BE49-F238E27FC236}">
              <a16:creationId xmlns:a16="http://schemas.microsoft.com/office/drawing/2014/main" id="{2C0A5B42-572E-4369-BF75-5440C505AE05}"/>
            </a:ext>
          </a:extLst>
        </xdr:cNvPr>
        <xdr:cNvSpPr/>
      </xdr:nvSpPr>
      <xdr:spPr>
        <a:xfrm>
          <a:off x="10426700" y="1434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90885</xdr:rowOff>
    </xdr:from>
    <xdr:ext cx="469744" cy="259045"/>
    <xdr:sp macro="" textlink="">
      <xdr:nvSpPr>
        <xdr:cNvPr id="358" name="【公営住宅】&#10;一人当たり面積該当値テキスト">
          <a:extLst>
            <a:ext uri="{FF2B5EF4-FFF2-40B4-BE49-F238E27FC236}">
              <a16:creationId xmlns:a16="http://schemas.microsoft.com/office/drawing/2014/main" id="{EC812906-598A-47A1-A690-76B61B798C00}"/>
            </a:ext>
          </a:extLst>
        </xdr:cNvPr>
        <xdr:cNvSpPr txBox="1"/>
      </xdr:nvSpPr>
      <xdr:spPr>
        <a:xfrm>
          <a:off x="10515600" y="1432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114745</xdr:rowOff>
    </xdr:from>
    <xdr:to>
      <xdr:col>50</xdr:col>
      <xdr:colOff>165100</xdr:colOff>
      <xdr:row>84</xdr:row>
      <xdr:rowOff>44895</xdr:rowOff>
    </xdr:to>
    <xdr:sp macro="" textlink="">
      <xdr:nvSpPr>
        <xdr:cNvPr id="359" name="楕円 358">
          <a:extLst>
            <a:ext uri="{FF2B5EF4-FFF2-40B4-BE49-F238E27FC236}">
              <a16:creationId xmlns:a16="http://schemas.microsoft.com/office/drawing/2014/main" id="{B1139E55-0D8E-4AD0-BF8F-E3FE0EBF34E7}"/>
            </a:ext>
          </a:extLst>
        </xdr:cNvPr>
        <xdr:cNvSpPr/>
      </xdr:nvSpPr>
      <xdr:spPr>
        <a:xfrm>
          <a:off x="9588500" y="1434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163258</xdr:rowOff>
    </xdr:from>
    <xdr:to>
      <xdr:col>55</xdr:col>
      <xdr:colOff>0</xdr:colOff>
      <xdr:row>83</xdr:row>
      <xdr:rowOff>165545</xdr:rowOff>
    </xdr:to>
    <xdr:cxnSp macro="">
      <xdr:nvCxnSpPr>
        <xdr:cNvPr id="360" name="直線コネクタ 359">
          <a:extLst>
            <a:ext uri="{FF2B5EF4-FFF2-40B4-BE49-F238E27FC236}">
              <a16:creationId xmlns:a16="http://schemas.microsoft.com/office/drawing/2014/main" id="{9824D02F-FF6C-4B3E-AB0E-BF4AACFD9DE2}"/>
            </a:ext>
          </a:extLst>
        </xdr:cNvPr>
        <xdr:cNvCxnSpPr/>
      </xdr:nvCxnSpPr>
      <xdr:spPr>
        <a:xfrm flipV="1">
          <a:off x="9639300" y="1439360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85026</xdr:rowOff>
    </xdr:from>
    <xdr:to>
      <xdr:col>46</xdr:col>
      <xdr:colOff>38100</xdr:colOff>
      <xdr:row>84</xdr:row>
      <xdr:rowOff>15176</xdr:rowOff>
    </xdr:to>
    <xdr:sp macro="" textlink="">
      <xdr:nvSpPr>
        <xdr:cNvPr id="361" name="楕円 360">
          <a:extLst>
            <a:ext uri="{FF2B5EF4-FFF2-40B4-BE49-F238E27FC236}">
              <a16:creationId xmlns:a16="http://schemas.microsoft.com/office/drawing/2014/main" id="{6CAB3860-5C5E-4A3A-B4A1-7CDF0D1E25A2}"/>
            </a:ext>
          </a:extLst>
        </xdr:cNvPr>
        <xdr:cNvSpPr/>
      </xdr:nvSpPr>
      <xdr:spPr>
        <a:xfrm>
          <a:off x="8699500" y="1431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135826</xdr:rowOff>
    </xdr:from>
    <xdr:to>
      <xdr:col>50</xdr:col>
      <xdr:colOff>114300</xdr:colOff>
      <xdr:row>83</xdr:row>
      <xdr:rowOff>165545</xdr:rowOff>
    </xdr:to>
    <xdr:cxnSp macro="">
      <xdr:nvCxnSpPr>
        <xdr:cNvPr id="362" name="直線コネクタ 361">
          <a:extLst>
            <a:ext uri="{FF2B5EF4-FFF2-40B4-BE49-F238E27FC236}">
              <a16:creationId xmlns:a16="http://schemas.microsoft.com/office/drawing/2014/main" id="{A4E49C5C-F290-4E5E-982B-4146536090DA}"/>
            </a:ext>
          </a:extLst>
        </xdr:cNvPr>
        <xdr:cNvCxnSpPr/>
      </xdr:nvCxnSpPr>
      <xdr:spPr>
        <a:xfrm>
          <a:off x="8750300" y="14366176"/>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85598</xdr:rowOff>
    </xdr:from>
    <xdr:to>
      <xdr:col>41</xdr:col>
      <xdr:colOff>101600</xdr:colOff>
      <xdr:row>84</xdr:row>
      <xdr:rowOff>15748</xdr:rowOff>
    </xdr:to>
    <xdr:sp macro="" textlink="">
      <xdr:nvSpPr>
        <xdr:cNvPr id="363" name="楕円 362">
          <a:extLst>
            <a:ext uri="{FF2B5EF4-FFF2-40B4-BE49-F238E27FC236}">
              <a16:creationId xmlns:a16="http://schemas.microsoft.com/office/drawing/2014/main" id="{99D5B0ED-BEF3-4465-AE72-74517B8B1ECD}"/>
            </a:ext>
          </a:extLst>
        </xdr:cNvPr>
        <xdr:cNvSpPr/>
      </xdr:nvSpPr>
      <xdr:spPr>
        <a:xfrm>
          <a:off x="7810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135826</xdr:rowOff>
    </xdr:from>
    <xdr:to>
      <xdr:col>45</xdr:col>
      <xdr:colOff>177800</xdr:colOff>
      <xdr:row>83</xdr:row>
      <xdr:rowOff>136398</xdr:rowOff>
    </xdr:to>
    <xdr:cxnSp macro="">
      <xdr:nvCxnSpPr>
        <xdr:cNvPr id="364" name="直線コネクタ 363">
          <a:extLst>
            <a:ext uri="{FF2B5EF4-FFF2-40B4-BE49-F238E27FC236}">
              <a16:creationId xmlns:a16="http://schemas.microsoft.com/office/drawing/2014/main" id="{7408D54F-E76E-4E55-A87B-116EA5CB1270}"/>
            </a:ext>
          </a:extLst>
        </xdr:cNvPr>
        <xdr:cNvCxnSpPr/>
      </xdr:nvCxnSpPr>
      <xdr:spPr>
        <a:xfrm flipV="1">
          <a:off x="7861300" y="1436617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89027</xdr:rowOff>
    </xdr:from>
    <xdr:to>
      <xdr:col>36</xdr:col>
      <xdr:colOff>165100</xdr:colOff>
      <xdr:row>84</xdr:row>
      <xdr:rowOff>19177</xdr:rowOff>
    </xdr:to>
    <xdr:sp macro="" textlink="">
      <xdr:nvSpPr>
        <xdr:cNvPr id="365" name="楕円 364">
          <a:extLst>
            <a:ext uri="{FF2B5EF4-FFF2-40B4-BE49-F238E27FC236}">
              <a16:creationId xmlns:a16="http://schemas.microsoft.com/office/drawing/2014/main" id="{57F6270E-9094-4180-A5FC-DD809481FF17}"/>
            </a:ext>
          </a:extLst>
        </xdr:cNvPr>
        <xdr:cNvSpPr/>
      </xdr:nvSpPr>
      <xdr:spPr>
        <a:xfrm>
          <a:off x="6921500" y="1431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136398</xdr:rowOff>
    </xdr:from>
    <xdr:to>
      <xdr:col>41</xdr:col>
      <xdr:colOff>50800</xdr:colOff>
      <xdr:row>83</xdr:row>
      <xdr:rowOff>139827</xdr:rowOff>
    </xdr:to>
    <xdr:cxnSp macro="">
      <xdr:nvCxnSpPr>
        <xdr:cNvPr id="366" name="直線コネクタ 365">
          <a:extLst>
            <a:ext uri="{FF2B5EF4-FFF2-40B4-BE49-F238E27FC236}">
              <a16:creationId xmlns:a16="http://schemas.microsoft.com/office/drawing/2014/main" id="{E87B8E51-D079-414E-B96F-6FD3DB4A323F}"/>
            </a:ext>
          </a:extLst>
        </xdr:cNvPr>
        <xdr:cNvCxnSpPr/>
      </xdr:nvCxnSpPr>
      <xdr:spPr>
        <a:xfrm flipV="1">
          <a:off x="6972300" y="1436674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A94BC21B-A520-4890-B99D-7B6078BB120C}"/>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6DBC2BBC-E2CE-4A99-8147-A3C2F991010C}"/>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18F78D0C-D135-47A4-B0E9-42C66FFEFCA5}"/>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BBF4C39F-58DE-404A-9C09-B5F0D0E587F7}"/>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36022</xdr:rowOff>
    </xdr:from>
    <xdr:ext cx="469744" cy="259045"/>
    <xdr:sp macro="" textlink="">
      <xdr:nvSpPr>
        <xdr:cNvPr id="371" name="n_1mainValue【公営住宅】&#10;一人当たり面積">
          <a:extLst>
            <a:ext uri="{FF2B5EF4-FFF2-40B4-BE49-F238E27FC236}">
              <a16:creationId xmlns:a16="http://schemas.microsoft.com/office/drawing/2014/main" id="{AC530719-B8A2-48A0-AA68-DCD2761B62E5}"/>
            </a:ext>
          </a:extLst>
        </xdr:cNvPr>
        <xdr:cNvSpPr txBox="1"/>
      </xdr:nvSpPr>
      <xdr:spPr>
        <a:xfrm>
          <a:off x="9391727" y="1443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31703</xdr:rowOff>
    </xdr:from>
    <xdr:ext cx="469744" cy="259045"/>
    <xdr:sp macro="" textlink="">
      <xdr:nvSpPr>
        <xdr:cNvPr id="372" name="n_2mainValue【公営住宅】&#10;一人当たり面積">
          <a:extLst>
            <a:ext uri="{FF2B5EF4-FFF2-40B4-BE49-F238E27FC236}">
              <a16:creationId xmlns:a16="http://schemas.microsoft.com/office/drawing/2014/main" id="{B47249F6-F50C-47AB-A4AF-E9D18699F3B5}"/>
            </a:ext>
          </a:extLst>
        </xdr:cNvPr>
        <xdr:cNvSpPr txBox="1"/>
      </xdr:nvSpPr>
      <xdr:spPr>
        <a:xfrm>
          <a:off x="8515427" y="14090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32275</xdr:rowOff>
    </xdr:from>
    <xdr:ext cx="469744" cy="259045"/>
    <xdr:sp macro="" textlink="">
      <xdr:nvSpPr>
        <xdr:cNvPr id="373" name="n_3mainValue【公営住宅】&#10;一人当たり面積">
          <a:extLst>
            <a:ext uri="{FF2B5EF4-FFF2-40B4-BE49-F238E27FC236}">
              <a16:creationId xmlns:a16="http://schemas.microsoft.com/office/drawing/2014/main" id="{48A53360-0F69-4C13-91AD-719B00045C13}"/>
            </a:ext>
          </a:extLst>
        </xdr:cNvPr>
        <xdr:cNvSpPr txBox="1"/>
      </xdr:nvSpPr>
      <xdr:spPr>
        <a:xfrm>
          <a:off x="7626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35704</xdr:rowOff>
    </xdr:from>
    <xdr:ext cx="469744" cy="259045"/>
    <xdr:sp macro="" textlink="">
      <xdr:nvSpPr>
        <xdr:cNvPr id="374" name="n_4mainValue【公営住宅】&#10;一人当たり面積">
          <a:extLst>
            <a:ext uri="{FF2B5EF4-FFF2-40B4-BE49-F238E27FC236}">
              <a16:creationId xmlns:a16="http://schemas.microsoft.com/office/drawing/2014/main" id="{6B95CF62-0862-4152-8EE8-BF6377C114A6}"/>
            </a:ext>
          </a:extLst>
        </xdr:cNvPr>
        <xdr:cNvSpPr txBox="1"/>
      </xdr:nvSpPr>
      <xdr:spPr>
        <a:xfrm>
          <a:off x="6737427" y="140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4CD74C1-AA79-4BF1-8F13-1B80FF1E1C8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33B64BD-AF69-44C4-BD26-202381FFF8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AFAE0CB-7AD5-47E4-B502-5BDC376549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67E1588-8204-423D-BA78-C5FD5D68CB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4849CF4-BF09-4467-8FF3-C9AD5D2A666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8DF696C-495A-41CE-AAE8-5CA4778FFB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359985B-EBD9-49B7-8D3C-99DE083003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CF9A1CF-A2D1-4BEE-A1DD-37B2FF4982E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FAA87CE-2CF2-4EFF-9F17-B6A45167348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A51BBE1-6F9A-49FB-8AC0-83B356D3E4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83E1BAF-5792-4CC2-B469-10414AA9000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562EFCD-E4D8-49C0-83AB-745A16437F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0575DFE-FA03-4F42-BAB2-FB50A7F16CB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3801D90-C254-4174-9878-4813B8C136D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830FC3F-2CBC-4F5D-80C1-61203A3F003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5624961-7C7C-4DBE-8E09-9BB08E65D40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61E4311-DD7B-4D3B-8A28-535D108BD0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76D8EF0-3017-4EA7-9C3C-18020BCFB8E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311761F-61B6-4939-A748-8CB44BEA5E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7C70FDB-2018-458D-B499-00A67F2FF0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D67DD93-7694-4B80-B9A9-3921D96BC3A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9313450-7488-45DD-9102-AFF9BD1807F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96A2C93-1F2F-4FBB-BCBA-062EFDDDA26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FEEA487-F0EA-4689-8685-4D9A7698AFE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1CAAE06-05E0-4F80-AAFC-B13D2E2114B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68A2E47-4D08-4559-B882-1BAACD256E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9F6F87E-2C29-4968-8125-9E17D5E710E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3E57FAE-F790-4ADA-9096-C8157E349A4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1C01739-7DE6-4E91-872C-9BB8CAC6F5A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26A2139-644D-4ECA-A84D-EDD2261AA5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07F84B5-0ACE-4C48-BEE9-592ACFB93D0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EDE2BF0-EDF9-47B0-ADA4-14CDB903F5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DE57BAB-69B4-432C-8945-3E065228BA1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96A550F-88F3-4AE4-8532-7F4C4A01EB2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9DB5B97-5C8B-4AC8-A63A-C7FA3B499B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EE1CB8C-EE36-414B-86C6-F91C74478F8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3645004-0B04-40B9-AC40-8C158FEE8FB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6545862-21A5-4A2A-8B9E-01F8BE899D3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F209C33-F319-4053-949A-6E7AAE5646D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3F84244-86DF-4E12-8FA8-9279A991C2F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4E45BD66-DB1A-4DF0-9CAF-D4379B9FACA5}"/>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C2FC83AC-38C4-46D6-8580-80480AB17FB1}"/>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231190F3-7B3C-4085-AC3A-85E45CE39236}"/>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EE78862A-6112-4205-8723-EA8DE1F19E6D}"/>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4FE5A1A4-A628-496D-907F-5E98D42674C5}"/>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6B67C3F5-9BD7-426F-8ACE-EF5829BC3165}"/>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12DA7C81-5998-4225-9811-26117F2287C8}"/>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E984CAAF-6267-4C65-9F2A-946E6F5A64E7}"/>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25A4B5E7-9660-4E59-820E-49E54E75ECF6}"/>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01C7BEBD-621D-46DC-BEBC-AD1FEC36BA06}"/>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5D5D7924-5A4D-48F1-997F-F3B9F740F304}"/>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B01D0A8-FA62-4367-B11F-591F12774EB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E6F82F5-12B4-4FFE-9FF1-92E81F7E98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4E6D892-01B9-4363-9F40-E3FB112744E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B7C074C-A594-4D04-84F9-CFCD6BDE8C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A858220-49A0-4F61-BAF7-FD706D672EA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73025</xdr:rowOff>
    </xdr:from>
    <xdr:to>
      <xdr:col>85</xdr:col>
      <xdr:colOff>177800</xdr:colOff>
      <xdr:row>38</xdr:row>
      <xdr:rowOff>3175</xdr:rowOff>
    </xdr:to>
    <xdr:sp macro="" textlink="">
      <xdr:nvSpPr>
        <xdr:cNvPr id="431" name="楕円 430">
          <a:extLst>
            <a:ext uri="{FF2B5EF4-FFF2-40B4-BE49-F238E27FC236}">
              <a16:creationId xmlns:a16="http://schemas.microsoft.com/office/drawing/2014/main" id="{262E3C68-6367-46D0-8B15-9F278873E83A}"/>
            </a:ext>
          </a:extLst>
        </xdr:cNvPr>
        <xdr:cNvSpPr/>
      </xdr:nvSpPr>
      <xdr:spPr>
        <a:xfrm>
          <a:off x="16268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51452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CE7AAC3-50FD-4666-B627-B6A01B92729F}"/>
            </a:ext>
          </a:extLst>
        </xdr:cNvPr>
        <xdr:cNvSpPr txBox="1"/>
      </xdr:nvSpPr>
      <xdr:spPr>
        <a:xfrm>
          <a:off x="16357600"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xdr:rowOff>
    </xdr:from>
    <xdr:to>
      <xdr:col>81</xdr:col>
      <xdr:colOff>101600</xdr:colOff>
      <xdr:row>37</xdr:row>
      <xdr:rowOff>117475</xdr:rowOff>
    </xdr:to>
    <xdr:sp macro="" textlink="">
      <xdr:nvSpPr>
        <xdr:cNvPr id="433" name="楕円 432">
          <a:extLst>
            <a:ext uri="{FF2B5EF4-FFF2-40B4-BE49-F238E27FC236}">
              <a16:creationId xmlns:a16="http://schemas.microsoft.com/office/drawing/2014/main" id="{32D1D2C8-DF89-437A-B9D8-573F89D6005C}"/>
            </a:ext>
          </a:extLst>
        </xdr:cNvPr>
        <xdr:cNvSpPr/>
      </xdr:nvSpPr>
      <xdr:spPr>
        <a:xfrm>
          <a:off x="15430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66675</xdr:rowOff>
    </xdr:from>
    <xdr:to>
      <xdr:col>85</xdr:col>
      <xdr:colOff>127000</xdr:colOff>
      <xdr:row>37</xdr:row>
      <xdr:rowOff>123825</xdr:rowOff>
    </xdr:to>
    <xdr:cxnSp macro="">
      <xdr:nvCxnSpPr>
        <xdr:cNvPr id="434" name="直線コネクタ 433">
          <a:extLst>
            <a:ext uri="{FF2B5EF4-FFF2-40B4-BE49-F238E27FC236}">
              <a16:creationId xmlns:a16="http://schemas.microsoft.com/office/drawing/2014/main" id="{25E8FFE3-0266-4308-913B-84001D3A6E8E}"/>
            </a:ext>
          </a:extLst>
        </xdr:cNvPr>
        <xdr:cNvCxnSpPr/>
      </xdr:nvCxnSpPr>
      <xdr:spPr>
        <a:xfrm>
          <a:off x="15481300" y="64103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130175</xdr:rowOff>
    </xdr:from>
    <xdr:to>
      <xdr:col>76</xdr:col>
      <xdr:colOff>165100</xdr:colOff>
      <xdr:row>37</xdr:row>
      <xdr:rowOff>60325</xdr:rowOff>
    </xdr:to>
    <xdr:sp macro="" textlink="">
      <xdr:nvSpPr>
        <xdr:cNvPr id="435" name="楕円 434">
          <a:extLst>
            <a:ext uri="{FF2B5EF4-FFF2-40B4-BE49-F238E27FC236}">
              <a16:creationId xmlns:a16="http://schemas.microsoft.com/office/drawing/2014/main" id="{25450FED-AEEE-45EB-ACC2-DC0B916CC333}"/>
            </a:ext>
          </a:extLst>
        </xdr:cNvPr>
        <xdr:cNvSpPr/>
      </xdr:nvSpPr>
      <xdr:spPr>
        <a:xfrm>
          <a:off x="14541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9525</xdr:rowOff>
    </xdr:from>
    <xdr:to>
      <xdr:col>81</xdr:col>
      <xdr:colOff>50800</xdr:colOff>
      <xdr:row>37</xdr:row>
      <xdr:rowOff>66675</xdr:rowOff>
    </xdr:to>
    <xdr:cxnSp macro="">
      <xdr:nvCxnSpPr>
        <xdr:cNvPr id="436" name="直線コネクタ 435">
          <a:extLst>
            <a:ext uri="{FF2B5EF4-FFF2-40B4-BE49-F238E27FC236}">
              <a16:creationId xmlns:a16="http://schemas.microsoft.com/office/drawing/2014/main" id="{22B4E2B1-838D-4902-82B3-1A80BBE1DA0B}"/>
            </a:ext>
          </a:extLst>
        </xdr:cNvPr>
        <xdr:cNvCxnSpPr/>
      </xdr:nvCxnSpPr>
      <xdr:spPr>
        <a:xfrm>
          <a:off x="14592300" y="63531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73025</xdr:rowOff>
    </xdr:from>
    <xdr:to>
      <xdr:col>72</xdr:col>
      <xdr:colOff>38100</xdr:colOff>
      <xdr:row>37</xdr:row>
      <xdr:rowOff>3175</xdr:rowOff>
    </xdr:to>
    <xdr:sp macro="" textlink="">
      <xdr:nvSpPr>
        <xdr:cNvPr id="437" name="楕円 436">
          <a:extLst>
            <a:ext uri="{FF2B5EF4-FFF2-40B4-BE49-F238E27FC236}">
              <a16:creationId xmlns:a16="http://schemas.microsoft.com/office/drawing/2014/main" id="{A9EDBF38-1C8A-4DD0-8874-35746AF8A673}"/>
            </a:ext>
          </a:extLst>
        </xdr:cNvPr>
        <xdr:cNvSpPr/>
      </xdr:nvSpPr>
      <xdr:spPr>
        <a:xfrm>
          <a:off x="13652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123825</xdr:rowOff>
    </xdr:from>
    <xdr:to>
      <xdr:col>76</xdr:col>
      <xdr:colOff>114300</xdr:colOff>
      <xdr:row>37</xdr:row>
      <xdr:rowOff>9525</xdr:rowOff>
    </xdr:to>
    <xdr:cxnSp macro="">
      <xdr:nvCxnSpPr>
        <xdr:cNvPr id="438" name="直線コネクタ 437">
          <a:extLst>
            <a:ext uri="{FF2B5EF4-FFF2-40B4-BE49-F238E27FC236}">
              <a16:creationId xmlns:a16="http://schemas.microsoft.com/office/drawing/2014/main" id="{A29045FC-D6D3-4E93-BE66-070E0D091300}"/>
            </a:ext>
          </a:extLst>
        </xdr:cNvPr>
        <xdr:cNvCxnSpPr/>
      </xdr:nvCxnSpPr>
      <xdr:spPr>
        <a:xfrm>
          <a:off x="13703300" y="6296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101600</xdr:rowOff>
    </xdr:from>
    <xdr:to>
      <xdr:col>67</xdr:col>
      <xdr:colOff>101600</xdr:colOff>
      <xdr:row>36</xdr:row>
      <xdr:rowOff>31750</xdr:rowOff>
    </xdr:to>
    <xdr:sp macro="" textlink="">
      <xdr:nvSpPr>
        <xdr:cNvPr id="439" name="楕円 438">
          <a:extLst>
            <a:ext uri="{FF2B5EF4-FFF2-40B4-BE49-F238E27FC236}">
              <a16:creationId xmlns:a16="http://schemas.microsoft.com/office/drawing/2014/main" id="{14B6AF9D-F0C9-4209-89F0-E0FBF489C132}"/>
            </a:ext>
          </a:extLst>
        </xdr:cNvPr>
        <xdr:cNvSpPr/>
      </xdr:nvSpPr>
      <xdr:spPr>
        <a:xfrm>
          <a:off x="12763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152400</xdr:rowOff>
    </xdr:from>
    <xdr:to>
      <xdr:col>71</xdr:col>
      <xdr:colOff>177800</xdr:colOff>
      <xdr:row>36</xdr:row>
      <xdr:rowOff>123825</xdr:rowOff>
    </xdr:to>
    <xdr:cxnSp macro="">
      <xdr:nvCxnSpPr>
        <xdr:cNvPr id="440" name="直線コネクタ 439">
          <a:extLst>
            <a:ext uri="{FF2B5EF4-FFF2-40B4-BE49-F238E27FC236}">
              <a16:creationId xmlns:a16="http://schemas.microsoft.com/office/drawing/2014/main" id="{0962CA77-662E-4A04-BBBB-FB95FC6FEA84}"/>
            </a:ext>
          </a:extLst>
        </xdr:cNvPr>
        <xdr:cNvCxnSpPr/>
      </xdr:nvCxnSpPr>
      <xdr:spPr>
        <a:xfrm>
          <a:off x="12814300" y="61531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D44165E-EDFE-4BD9-822C-904EB1AFF5E8}"/>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20006D3-2B75-4C14-8C4B-FDFD3406A0E8}"/>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E602C6D-6E82-4D02-A66A-DA7D269994A2}"/>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D7933F9-913B-41DE-A781-1D05E0B0EEFA}"/>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108602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1F9D946-56EF-4D8A-B638-8095EFA083AD}"/>
            </a:ext>
          </a:extLst>
        </xdr:cNvPr>
        <xdr:cNvSpPr txBox="1"/>
      </xdr:nvSpPr>
      <xdr:spPr>
        <a:xfrm>
          <a:off x="152660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51452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9D0375E-4918-48E6-A5B1-053055D1F870}"/>
            </a:ext>
          </a:extLst>
        </xdr:cNvPr>
        <xdr:cNvSpPr txBox="1"/>
      </xdr:nvSpPr>
      <xdr:spPr>
        <a:xfrm>
          <a:off x="143897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19702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C41AE46-3A60-41BA-BC59-A411F099416A}"/>
            </a:ext>
          </a:extLst>
        </xdr:cNvPr>
        <xdr:cNvSpPr txBox="1"/>
      </xdr:nvSpPr>
      <xdr:spPr>
        <a:xfrm>
          <a:off x="13500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48277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A49C85B-D0CB-470F-9F60-2B21F2C1AAF1}"/>
            </a:ext>
          </a:extLst>
        </xdr:cNvPr>
        <xdr:cNvSpPr txBox="1"/>
      </xdr:nvSpPr>
      <xdr:spPr>
        <a:xfrm>
          <a:off x="12611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9280400-0DB3-40BC-B3F7-2DCC951133A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8654D9E-4AC6-4939-908A-13871373442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244CB1D-6D43-407B-AFBA-07D1F6CD678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AC7DC62-5714-464C-BF05-07A1648978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B65F59E-DAAC-4EDB-84F3-E137EEC4EB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A69C968-EE1D-46CD-93EB-B593B812FE7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E5BC72C-63E1-44BE-9F9E-BFE669B59F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5A1F72B-9B39-4BE3-947A-AA9C90A39BC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680E9C9-B95C-4A38-BBB4-64E9D8F2A9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57277FC-B8BC-430E-BACA-5CA3D188F7B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72E66E7-A1D8-4E39-BD4A-BABAC45310D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529E3DA-B143-4B4A-B533-30CE66F2960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336023-6B5D-49FD-8AD9-A2FF7E900C5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93A97F5-BFBA-4471-A445-8640D785E00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41AD052C-B2FE-4A08-BCAA-A2881994F7F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EBF8147-968F-4938-A610-EF103D10E9E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39EF098-2CFD-4BB5-97C8-A12CBDDF499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2E6562B5-AB09-41BC-8C86-C80F15D32C0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04DF7C6-A9BB-426F-8AAF-075D0E6DB9E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EDDCB36-B269-4CF6-BDC7-94FEB87C68B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A881161-4C00-4B2E-8646-1E56F9082E5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1E40EA7-4674-483F-B4AC-55425D6182A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1A6B7D4-F184-4442-9AA9-E53C7978766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ECDFE843-1E88-425F-86D6-9BBA1227254F}"/>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73BBC3F-E6C1-4D2F-9D99-9D76DBAABD0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B4AA6CE1-BD0B-40F5-B2E5-0DE2AA8E8243}"/>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6156BF1-DB1D-4FD9-8CA4-60C8DB43351D}"/>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07840441-99D4-4C6D-9AB6-A2B15A452D11}"/>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4FC7983-B841-42AE-98F4-E235FE3A1235}"/>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4F0E9668-14DB-4092-81E9-ED2183747E2D}"/>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37F258A5-EB72-41DD-AD57-5E8A10F0D8A5}"/>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6F4BA8FE-0CCA-4136-A0F0-C604D73C046A}"/>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AFFA46A7-5C77-4656-A42F-3B73DAEAE74A}"/>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20185F17-D39D-48F4-A959-AACF20131BD1}"/>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107C8F2-7165-4363-A012-8B2787772BF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A6595D2-1E32-4981-9965-2085432B77B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804B21E-56AC-4858-89E7-EED7BAB7206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38AA810-1B80-410D-A271-07341F2CAA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FB7D9D-8F21-4BA7-BE6A-64524F388E3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44450</xdr:rowOff>
    </xdr:from>
    <xdr:to>
      <xdr:col>116</xdr:col>
      <xdr:colOff>114300</xdr:colOff>
      <xdr:row>35</xdr:row>
      <xdr:rowOff>146050</xdr:rowOff>
    </xdr:to>
    <xdr:sp macro="" textlink="">
      <xdr:nvSpPr>
        <xdr:cNvPr id="488" name="楕円 487">
          <a:extLst>
            <a:ext uri="{FF2B5EF4-FFF2-40B4-BE49-F238E27FC236}">
              <a16:creationId xmlns:a16="http://schemas.microsoft.com/office/drawing/2014/main" id="{6ED9DCC6-403A-4BE3-83A4-1DA2E435AFE5}"/>
            </a:ext>
          </a:extLst>
        </xdr:cNvPr>
        <xdr:cNvSpPr/>
      </xdr:nvSpPr>
      <xdr:spPr>
        <a:xfrm>
          <a:off x="221107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67327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4E46BB5-E6C6-47F4-866B-F88C4F346698}"/>
            </a:ext>
          </a:extLst>
        </xdr:cNvPr>
        <xdr:cNvSpPr txBox="1"/>
      </xdr:nvSpPr>
      <xdr:spPr>
        <a:xfrm>
          <a:off x="22199600"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59690</xdr:rowOff>
    </xdr:from>
    <xdr:to>
      <xdr:col>112</xdr:col>
      <xdr:colOff>38100</xdr:colOff>
      <xdr:row>35</xdr:row>
      <xdr:rowOff>161290</xdr:rowOff>
    </xdr:to>
    <xdr:sp macro="" textlink="">
      <xdr:nvSpPr>
        <xdr:cNvPr id="490" name="楕円 489">
          <a:extLst>
            <a:ext uri="{FF2B5EF4-FFF2-40B4-BE49-F238E27FC236}">
              <a16:creationId xmlns:a16="http://schemas.microsoft.com/office/drawing/2014/main" id="{8D5F45CB-84EF-4ECE-8DDB-055A8A3B7C9A}"/>
            </a:ext>
          </a:extLst>
        </xdr:cNvPr>
        <xdr:cNvSpPr/>
      </xdr:nvSpPr>
      <xdr:spPr>
        <a:xfrm>
          <a:off x="21272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95250</xdr:rowOff>
    </xdr:from>
    <xdr:to>
      <xdr:col>116</xdr:col>
      <xdr:colOff>63500</xdr:colOff>
      <xdr:row>35</xdr:row>
      <xdr:rowOff>110490</xdr:rowOff>
    </xdr:to>
    <xdr:cxnSp macro="">
      <xdr:nvCxnSpPr>
        <xdr:cNvPr id="491" name="直線コネクタ 490">
          <a:extLst>
            <a:ext uri="{FF2B5EF4-FFF2-40B4-BE49-F238E27FC236}">
              <a16:creationId xmlns:a16="http://schemas.microsoft.com/office/drawing/2014/main" id="{B0C68CE6-A975-4BA9-9CC0-35AF72C4EE38}"/>
            </a:ext>
          </a:extLst>
        </xdr:cNvPr>
        <xdr:cNvCxnSpPr/>
      </xdr:nvCxnSpPr>
      <xdr:spPr>
        <a:xfrm flipV="1">
          <a:off x="21323300" y="60960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93980</xdr:rowOff>
    </xdr:from>
    <xdr:to>
      <xdr:col>107</xdr:col>
      <xdr:colOff>101600</xdr:colOff>
      <xdr:row>35</xdr:row>
      <xdr:rowOff>24130</xdr:rowOff>
    </xdr:to>
    <xdr:sp macro="" textlink="">
      <xdr:nvSpPr>
        <xdr:cNvPr id="492" name="楕円 491">
          <a:extLst>
            <a:ext uri="{FF2B5EF4-FFF2-40B4-BE49-F238E27FC236}">
              <a16:creationId xmlns:a16="http://schemas.microsoft.com/office/drawing/2014/main" id="{AAF9119C-A30A-4B68-BE43-4BE4CE1AF6EC}"/>
            </a:ext>
          </a:extLst>
        </xdr:cNvPr>
        <xdr:cNvSpPr/>
      </xdr:nvSpPr>
      <xdr:spPr>
        <a:xfrm>
          <a:off x="20383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144780</xdr:rowOff>
    </xdr:from>
    <xdr:to>
      <xdr:col>111</xdr:col>
      <xdr:colOff>177800</xdr:colOff>
      <xdr:row>35</xdr:row>
      <xdr:rowOff>110490</xdr:rowOff>
    </xdr:to>
    <xdr:cxnSp macro="">
      <xdr:nvCxnSpPr>
        <xdr:cNvPr id="493" name="直線コネクタ 492">
          <a:extLst>
            <a:ext uri="{FF2B5EF4-FFF2-40B4-BE49-F238E27FC236}">
              <a16:creationId xmlns:a16="http://schemas.microsoft.com/office/drawing/2014/main" id="{76D945D0-D27A-49B5-8674-701D71F47214}"/>
            </a:ext>
          </a:extLst>
        </xdr:cNvPr>
        <xdr:cNvCxnSpPr/>
      </xdr:nvCxnSpPr>
      <xdr:spPr>
        <a:xfrm>
          <a:off x="20434300" y="59740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109220</xdr:rowOff>
    </xdr:from>
    <xdr:to>
      <xdr:col>102</xdr:col>
      <xdr:colOff>165100</xdr:colOff>
      <xdr:row>35</xdr:row>
      <xdr:rowOff>39370</xdr:rowOff>
    </xdr:to>
    <xdr:sp macro="" textlink="">
      <xdr:nvSpPr>
        <xdr:cNvPr id="494" name="楕円 493">
          <a:extLst>
            <a:ext uri="{FF2B5EF4-FFF2-40B4-BE49-F238E27FC236}">
              <a16:creationId xmlns:a16="http://schemas.microsoft.com/office/drawing/2014/main" id="{F4DE6AF3-3E07-4D05-83B1-EB1D73BDBE9C}"/>
            </a:ext>
          </a:extLst>
        </xdr:cNvPr>
        <xdr:cNvSpPr/>
      </xdr:nvSpPr>
      <xdr:spPr>
        <a:xfrm>
          <a:off x="19494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144780</xdr:rowOff>
    </xdr:from>
    <xdr:to>
      <xdr:col>107</xdr:col>
      <xdr:colOff>50800</xdr:colOff>
      <xdr:row>34</xdr:row>
      <xdr:rowOff>160020</xdr:rowOff>
    </xdr:to>
    <xdr:cxnSp macro="">
      <xdr:nvCxnSpPr>
        <xdr:cNvPr id="495" name="直線コネクタ 494">
          <a:extLst>
            <a:ext uri="{FF2B5EF4-FFF2-40B4-BE49-F238E27FC236}">
              <a16:creationId xmlns:a16="http://schemas.microsoft.com/office/drawing/2014/main" id="{D405C77B-5DDA-487D-9632-8A1FBAE0CAC3}"/>
            </a:ext>
          </a:extLst>
        </xdr:cNvPr>
        <xdr:cNvCxnSpPr/>
      </xdr:nvCxnSpPr>
      <xdr:spPr>
        <a:xfrm flipV="1">
          <a:off x="19545300" y="5974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124460</xdr:rowOff>
    </xdr:from>
    <xdr:to>
      <xdr:col>98</xdr:col>
      <xdr:colOff>38100</xdr:colOff>
      <xdr:row>35</xdr:row>
      <xdr:rowOff>54610</xdr:rowOff>
    </xdr:to>
    <xdr:sp macro="" textlink="">
      <xdr:nvSpPr>
        <xdr:cNvPr id="496" name="楕円 495">
          <a:extLst>
            <a:ext uri="{FF2B5EF4-FFF2-40B4-BE49-F238E27FC236}">
              <a16:creationId xmlns:a16="http://schemas.microsoft.com/office/drawing/2014/main" id="{B2DF00E2-A445-4C98-825F-402AC785ABF2}"/>
            </a:ext>
          </a:extLst>
        </xdr:cNvPr>
        <xdr:cNvSpPr/>
      </xdr:nvSpPr>
      <xdr:spPr>
        <a:xfrm>
          <a:off x="186055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160020</xdr:rowOff>
    </xdr:from>
    <xdr:to>
      <xdr:col>102</xdr:col>
      <xdr:colOff>114300</xdr:colOff>
      <xdr:row>35</xdr:row>
      <xdr:rowOff>3810</xdr:rowOff>
    </xdr:to>
    <xdr:cxnSp macro="">
      <xdr:nvCxnSpPr>
        <xdr:cNvPr id="497" name="直線コネクタ 496">
          <a:extLst>
            <a:ext uri="{FF2B5EF4-FFF2-40B4-BE49-F238E27FC236}">
              <a16:creationId xmlns:a16="http://schemas.microsoft.com/office/drawing/2014/main" id="{A2FD5E8B-7A6C-4E48-90B7-961C402DA1E1}"/>
            </a:ext>
          </a:extLst>
        </xdr:cNvPr>
        <xdr:cNvCxnSpPr/>
      </xdr:nvCxnSpPr>
      <xdr:spPr>
        <a:xfrm flipV="1">
          <a:off x="18656300" y="5989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AC10DFF-27FD-4962-A7E9-1A803789D150}"/>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C717DDF-5C61-4665-9378-9E58DB447891}"/>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AB5F91E-DD98-4742-92DC-A9E219B6264F}"/>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287BA30-E67F-46D6-BCBB-20E6B3FD2A73}"/>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6367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32EEF06-E667-486B-8A46-1AFCC8E75339}"/>
            </a:ext>
          </a:extLst>
        </xdr:cNvPr>
        <xdr:cNvSpPr txBox="1"/>
      </xdr:nvSpPr>
      <xdr:spPr>
        <a:xfrm>
          <a:off x="210757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40657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243E71E-DCBF-413B-8B84-8E7480933C4E}"/>
            </a:ext>
          </a:extLst>
        </xdr:cNvPr>
        <xdr:cNvSpPr txBox="1"/>
      </xdr:nvSpPr>
      <xdr:spPr>
        <a:xfrm>
          <a:off x="20199427" y="56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55897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1E45C3F-07C6-465E-B487-68288CC64D69}"/>
            </a:ext>
          </a:extLst>
        </xdr:cNvPr>
        <xdr:cNvSpPr txBox="1"/>
      </xdr:nvSpPr>
      <xdr:spPr>
        <a:xfrm>
          <a:off x="19310427" y="57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71137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151A4BA-21C5-4E9E-94E8-DDD75F5F2291}"/>
            </a:ext>
          </a:extLst>
        </xdr:cNvPr>
        <xdr:cNvSpPr txBox="1"/>
      </xdr:nvSpPr>
      <xdr:spPr>
        <a:xfrm>
          <a:off x="18421427" y="572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8E7D6BF-686D-497F-8D48-74F065C30AC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054C03D-305E-4935-988B-A3FF97A5131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9B37567-B5CB-457E-9575-BB23842A265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AE20287-A66E-4894-A2D9-F1833DAC41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EF7D1C0-2C64-40B1-8C00-06ADA929533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55508AC-C73B-4E1A-A75C-72C4E9662AD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B8558DD-5D6A-49CF-8D29-D3517C87F6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CE7AA4B-949D-4C7A-BD0D-716DDAC2976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9F87F0E-09CC-4DFC-A1D6-A8F33D22277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CC73136-6D8A-4042-9AF6-D2ACE01C23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5D8BBB9-A198-4711-A9C2-E329862ABB7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EEA29C96-E16C-47DC-A933-661E018003A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3602A9C-1B94-4484-ADE7-23F76F73FB1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5DD5732-675F-4C9E-B56D-15C35B542C8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FDA90CE7-A8D9-4340-9FFE-9E2E95E2C88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47F3461-1DE5-41A4-A8A9-75B5BFF0CE4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381850B1-62C8-4F09-BB7B-04223925F40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D811A71-1CF2-415F-9545-17555F3162C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CF3727FA-9E24-4097-B3C9-D9B6BD9872E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8FAFF87-C926-4CE3-940E-5A930ACE52E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A7E0B3F6-0C7C-4D08-8972-566FE6D4733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399215B-A4B4-4714-8A10-BB3358ED3A1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5A925B8-EDE7-4F0D-BAA8-0C114D0A516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836D2B7-1A71-41F6-9EC8-9477B63EDEA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D773C3B-D449-42AF-B57E-910AE3101E4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2D9332E-F39E-4CA7-97C2-0B0869F2424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AFBF9A71-F3FB-4AA0-AB29-89E91E8FC4A3}"/>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2050134-805C-44D1-83D2-CD98803CAC6D}"/>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9FC9F64A-3D29-496D-A070-F4D7AE8059CF}"/>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489DD7C-5379-406A-A7FE-CCE4ADD2A679}"/>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36B0A6A0-2DF6-4FC5-983B-014D231A9920}"/>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F071EE1-767B-4F08-B43A-24FC83C7CC75}"/>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6D617A55-0343-4FFB-9DC3-96F3710959FB}"/>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7792A3D0-205D-4419-8BB5-F18945DBF043}"/>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40BDC099-7AC3-4B09-8745-A94FBC55C992}"/>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BA7A7B28-0287-4E1F-8F9B-5FF4515DB988}"/>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1AF97862-CB49-4E86-9AA9-FCEEA1112216}"/>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3363775-6B35-42EA-BBAA-FDDB8EEF54C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C68C0FC-4B3F-4761-A8DE-F79438467A6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75CB014-AB18-434E-8119-F6FA68D5355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0BD8281-7643-4BD5-BC65-CCA2602A99B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FDC682D-267D-4ECB-96B5-9ABDE55717C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119017</xdr:rowOff>
    </xdr:from>
    <xdr:to>
      <xdr:col>85</xdr:col>
      <xdr:colOff>177800</xdr:colOff>
      <xdr:row>59</xdr:row>
      <xdr:rowOff>49167</xdr:rowOff>
    </xdr:to>
    <xdr:sp macro="" textlink="">
      <xdr:nvSpPr>
        <xdr:cNvPr id="548" name="楕円 547">
          <a:extLst>
            <a:ext uri="{FF2B5EF4-FFF2-40B4-BE49-F238E27FC236}">
              <a16:creationId xmlns:a16="http://schemas.microsoft.com/office/drawing/2014/main" id="{7AD161A2-DB82-4C7F-B744-3EFCC9628314}"/>
            </a:ext>
          </a:extLst>
        </xdr:cNvPr>
        <xdr:cNvSpPr/>
      </xdr:nvSpPr>
      <xdr:spPr>
        <a:xfrm>
          <a:off x="162687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141894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615D178-0EF1-41EE-82DE-4B0F6C1D973E}"/>
            </a:ext>
          </a:extLst>
        </xdr:cNvPr>
        <xdr:cNvSpPr txBox="1"/>
      </xdr:nvSpPr>
      <xdr:spPr>
        <a:xfrm>
          <a:off x="16357600" y="991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73297</xdr:rowOff>
    </xdr:from>
    <xdr:to>
      <xdr:col>81</xdr:col>
      <xdr:colOff>101600</xdr:colOff>
      <xdr:row>59</xdr:row>
      <xdr:rowOff>3447</xdr:rowOff>
    </xdr:to>
    <xdr:sp macro="" textlink="">
      <xdr:nvSpPr>
        <xdr:cNvPr id="550" name="楕円 549">
          <a:extLst>
            <a:ext uri="{FF2B5EF4-FFF2-40B4-BE49-F238E27FC236}">
              <a16:creationId xmlns:a16="http://schemas.microsoft.com/office/drawing/2014/main" id="{B71F1819-6DAC-45FC-9EC7-638403918037}"/>
            </a:ext>
          </a:extLst>
        </xdr:cNvPr>
        <xdr:cNvSpPr/>
      </xdr:nvSpPr>
      <xdr:spPr>
        <a:xfrm>
          <a:off x="15430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58</xdr:row>
      <xdr:rowOff>169817</xdr:rowOff>
    </xdr:to>
    <xdr:cxnSp macro="">
      <xdr:nvCxnSpPr>
        <xdr:cNvPr id="551" name="直線コネクタ 550">
          <a:extLst>
            <a:ext uri="{FF2B5EF4-FFF2-40B4-BE49-F238E27FC236}">
              <a16:creationId xmlns:a16="http://schemas.microsoft.com/office/drawing/2014/main" id="{E42FADDC-5B28-4F36-9CE4-605F28AAC8CA}"/>
            </a:ext>
          </a:extLst>
        </xdr:cNvPr>
        <xdr:cNvCxnSpPr/>
      </xdr:nvCxnSpPr>
      <xdr:spPr>
        <a:xfrm>
          <a:off x="15481300" y="1006819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1451</xdr:rowOff>
    </xdr:from>
    <xdr:to>
      <xdr:col>76</xdr:col>
      <xdr:colOff>165100</xdr:colOff>
      <xdr:row>58</xdr:row>
      <xdr:rowOff>103051</xdr:rowOff>
    </xdr:to>
    <xdr:sp macro="" textlink="">
      <xdr:nvSpPr>
        <xdr:cNvPr id="552" name="楕円 551">
          <a:extLst>
            <a:ext uri="{FF2B5EF4-FFF2-40B4-BE49-F238E27FC236}">
              <a16:creationId xmlns:a16="http://schemas.microsoft.com/office/drawing/2014/main" id="{D52931E7-5302-4621-BD5D-ABD0B39D9408}"/>
            </a:ext>
          </a:extLst>
        </xdr:cNvPr>
        <xdr:cNvSpPr/>
      </xdr:nvSpPr>
      <xdr:spPr>
        <a:xfrm>
          <a:off x="14541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52251</xdr:rowOff>
    </xdr:from>
    <xdr:to>
      <xdr:col>81</xdr:col>
      <xdr:colOff>50800</xdr:colOff>
      <xdr:row>58</xdr:row>
      <xdr:rowOff>124097</xdr:rowOff>
    </xdr:to>
    <xdr:cxnSp macro="">
      <xdr:nvCxnSpPr>
        <xdr:cNvPr id="553" name="直線コネクタ 552">
          <a:extLst>
            <a:ext uri="{FF2B5EF4-FFF2-40B4-BE49-F238E27FC236}">
              <a16:creationId xmlns:a16="http://schemas.microsoft.com/office/drawing/2014/main" id="{88F25CEE-B059-4CE2-BD9D-A303C6F608BD}"/>
            </a:ext>
          </a:extLst>
        </xdr:cNvPr>
        <xdr:cNvCxnSpPr/>
      </xdr:nvCxnSpPr>
      <xdr:spPr>
        <a:xfrm>
          <a:off x="14592300" y="999635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156573</xdr:rowOff>
    </xdr:from>
    <xdr:to>
      <xdr:col>72</xdr:col>
      <xdr:colOff>38100</xdr:colOff>
      <xdr:row>58</xdr:row>
      <xdr:rowOff>86723</xdr:rowOff>
    </xdr:to>
    <xdr:sp macro="" textlink="">
      <xdr:nvSpPr>
        <xdr:cNvPr id="554" name="楕円 553">
          <a:extLst>
            <a:ext uri="{FF2B5EF4-FFF2-40B4-BE49-F238E27FC236}">
              <a16:creationId xmlns:a16="http://schemas.microsoft.com/office/drawing/2014/main" id="{0B082AD9-0696-459B-B36B-6B75143B1CE5}"/>
            </a:ext>
          </a:extLst>
        </xdr:cNvPr>
        <xdr:cNvSpPr/>
      </xdr:nvSpPr>
      <xdr:spPr>
        <a:xfrm>
          <a:off x="13652500" y="99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35923</xdr:rowOff>
    </xdr:from>
    <xdr:to>
      <xdr:col>76</xdr:col>
      <xdr:colOff>114300</xdr:colOff>
      <xdr:row>58</xdr:row>
      <xdr:rowOff>52251</xdr:rowOff>
    </xdr:to>
    <xdr:cxnSp macro="">
      <xdr:nvCxnSpPr>
        <xdr:cNvPr id="555" name="直線コネクタ 554">
          <a:extLst>
            <a:ext uri="{FF2B5EF4-FFF2-40B4-BE49-F238E27FC236}">
              <a16:creationId xmlns:a16="http://schemas.microsoft.com/office/drawing/2014/main" id="{E66DA90C-C100-41A9-9D8E-B8151E7B873E}"/>
            </a:ext>
          </a:extLst>
        </xdr:cNvPr>
        <xdr:cNvCxnSpPr/>
      </xdr:nvCxnSpPr>
      <xdr:spPr>
        <a:xfrm>
          <a:off x="13703300" y="99800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136978</xdr:rowOff>
    </xdr:from>
    <xdr:to>
      <xdr:col>67</xdr:col>
      <xdr:colOff>101600</xdr:colOff>
      <xdr:row>58</xdr:row>
      <xdr:rowOff>67128</xdr:rowOff>
    </xdr:to>
    <xdr:sp macro="" textlink="">
      <xdr:nvSpPr>
        <xdr:cNvPr id="556" name="楕円 555">
          <a:extLst>
            <a:ext uri="{FF2B5EF4-FFF2-40B4-BE49-F238E27FC236}">
              <a16:creationId xmlns:a16="http://schemas.microsoft.com/office/drawing/2014/main" id="{C0C0DB8A-B143-45A7-B5BF-EFE8ABAE0E18}"/>
            </a:ext>
          </a:extLst>
        </xdr:cNvPr>
        <xdr:cNvSpPr/>
      </xdr:nvSpPr>
      <xdr:spPr>
        <a:xfrm>
          <a:off x="12763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xdr:rowOff>
    </xdr:from>
    <xdr:to>
      <xdr:col>71</xdr:col>
      <xdr:colOff>177800</xdr:colOff>
      <xdr:row>58</xdr:row>
      <xdr:rowOff>35923</xdr:rowOff>
    </xdr:to>
    <xdr:cxnSp macro="">
      <xdr:nvCxnSpPr>
        <xdr:cNvPr id="557" name="直線コネクタ 556">
          <a:extLst>
            <a:ext uri="{FF2B5EF4-FFF2-40B4-BE49-F238E27FC236}">
              <a16:creationId xmlns:a16="http://schemas.microsoft.com/office/drawing/2014/main" id="{CEBD5617-691D-407F-9BBF-DCA9C069ED6C}"/>
            </a:ext>
          </a:extLst>
        </xdr:cNvPr>
        <xdr:cNvCxnSpPr/>
      </xdr:nvCxnSpPr>
      <xdr:spPr>
        <a:xfrm>
          <a:off x="12814300" y="996042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433D5778-48E5-4313-AC33-09ED560F40D5}"/>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179AE963-EBB1-4F0C-A3D9-ED85CB1B8DDF}"/>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757AFF42-A0C4-40C9-8D59-202D2A37F21F}"/>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8BB42E09-0FF0-416A-9688-CFEE5DAA85D5}"/>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19974</xdr:rowOff>
    </xdr:from>
    <xdr:ext cx="405111" cy="259045"/>
    <xdr:sp macro="" textlink="">
      <xdr:nvSpPr>
        <xdr:cNvPr id="562" name="n_1mainValue【学校施設】&#10;有形固定資産減価償却率">
          <a:extLst>
            <a:ext uri="{FF2B5EF4-FFF2-40B4-BE49-F238E27FC236}">
              <a16:creationId xmlns:a16="http://schemas.microsoft.com/office/drawing/2014/main" id="{D28D39A2-C4CB-4A32-9833-B23FCBCF53B3}"/>
            </a:ext>
          </a:extLst>
        </xdr:cNvPr>
        <xdr:cNvSpPr txBox="1"/>
      </xdr:nvSpPr>
      <xdr:spPr>
        <a:xfrm>
          <a:off x="152660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119578</xdr:rowOff>
    </xdr:from>
    <xdr:ext cx="405111" cy="259045"/>
    <xdr:sp macro="" textlink="">
      <xdr:nvSpPr>
        <xdr:cNvPr id="563" name="n_2mainValue【学校施設】&#10;有形固定資産減価償却率">
          <a:extLst>
            <a:ext uri="{FF2B5EF4-FFF2-40B4-BE49-F238E27FC236}">
              <a16:creationId xmlns:a16="http://schemas.microsoft.com/office/drawing/2014/main" id="{0F2F9C7D-EAE9-4981-9B7D-14092756D563}"/>
            </a:ext>
          </a:extLst>
        </xdr:cNvPr>
        <xdr:cNvSpPr txBox="1"/>
      </xdr:nvSpPr>
      <xdr:spPr>
        <a:xfrm>
          <a:off x="14389744" y="972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103250</xdr:rowOff>
    </xdr:from>
    <xdr:ext cx="405111" cy="259045"/>
    <xdr:sp macro="" textlink="">
      <xdr:nvSpPr>
        <xdr:cNvPr id="564" name="n_3mainValue【学校施設】&#10;有形固定資産減価償却率">
          <a:extLst>
            <a:ext uri="{FF2B5EF4-FFF2-40B4-BE49-F238E27FC236}">
              <a16:creationId xmlns:a16="http://schemas.microsoft.com/office/drawing/2014/main" id="{C7C9E79A-5F3B-42A2-848A-8199D530D5B2}"/>
            </a:ext>
          </a:extLst>
        </xdr:cNvPr>
        <xdr:cNvSpPr txBox="1"/>
      </xdr:nvSpPr>
      <xdr:spPr>
        <a:xfrm>
          <a:off x="13500744" y="970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83655</xdr:rowOff>
    </xdr:from>
    <xdr:ext cx="405111" cy="259045"/>
    <xdr:sp macro="" textlink="">
      <xdr:nvSpPr>
        <xdr:cNvPr id="565" name="n_4mainValue【学校施設】&#10;有形固定資産減価償却率">
          <a:extLst>
            <a:ext uri="{FF2B5EF4-FFF2-40B4-BE49-F238E27FC236}">
              <a16:creationId xmlns:a16="http://schemas.microsoft.com/office/drawing/2014/main" id="{53BF58E6-268A-4F16-8757-50D9451FCA64}"/>
            </a:ext>
          </a:extLst>
        </xdr:cNvPr>
        <xdr:cNvSpPr txBox="1"/>
      </xdr:nvSpPr>
      <xdr:spPr>
        <a:xfrm>
          <a:off x="12611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E161FCD-8889-48B8-8B48-53BFDFC8567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0716978-50D1-4900-8D83-ACCCFED0E96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74B1DDE-E7F2-4729-9D9D-6B8EEE431F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71BDE8B-F90C-457D-86A6-E197CA654A8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1EBE913-2D5E-4633-B753-0914BC3599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68D855D-6D6C-49C2-9FE3-C896164966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01CBE59-685C-45E2-ADB2-EE2B4115615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10EFAD5-6AC0-403A-A117-72CC77BEE0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DACB2BD-BF8F-4CF8-B5DF-70350F40A8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E720DFA-7C24-41DE-80CC-FF99B8BE5F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9AB721B-BE36-425E-ACAA-B043526CFA1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A092ACA8-468C-4E3A-8A05-F6C2C1C9DA0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95AB1B5-A8B6-486A-94AB-2A63E6DD80E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238F86E4-37C2-4338-8D4B-53E859945C6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95BF1778-A193-476D-8E42-4E16748E666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DC31AF6E-C08B-473A-B995-367D7B20F50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EEFE27C0-13F5-4A76-AA6F-62CC76A0F12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4115F08-FFA8-4453-82F5-8D77EDFF969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D9B2687-0977-4088-B4CB-91486A6A184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CCBEDE4A-91B5-4B18-A036-30D5BDEA7DA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74428D72-A635-45ED-8EF6-8E5E44C9608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E3376C8-936A-49A4-85F3-4EFD2A3E0DB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FD38DE7E-7440-4E91-9FB8-A36A6C2B967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AF5B9D54-AF5C-42C6-9B01-47E62288E99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6D4B11E-BCDF-473D-A5CC-9887ABA35A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C4B7F032-8024-4BFE-8E7E-0226FAF0953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AD3A5217-8AB5-4914-84AF-0E4F7ACA8B2A}"/>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16665570-F222-4572-858D-C2E0985E8333}"/>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C9BC59D0-643B-4CBD-AE46-729770F34E1B}"/>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672F3DFC-0DD0-4030-8E13-3C25944D5E95}"/>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448B2B07-A90E-42B1-B72C-4827E872CC88}"/>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E9A0D920-FD21-4D5E-9B8B-A04A38089F84}"/>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B58845A7-A87C-4CF8-878C-E3B9BF3E43AF}"/>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A45414B3-8644-4843-A2F8-095363BCD5F9}"/>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3B1EABBA-1D22-487A-ADBE-0CEEF9434D54}"/>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68F28FAF-FF44-4892-997A-01258E2F9187}"/>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33CEA026-229B-4E77-A604-4A880361B171}"/>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EE7A8A8-DC78-458A-A51B-3F9E52A739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4294B34-4E0A-4132-B20F-DA8E9368B0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3DF6D48-6570-4D21-BA0E-335E25BC478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ABEFA16-8A1C-4DE9-A5A0-C99C55FF52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020DCD1-07CD-448A-A8AE-306D382164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50437</xdr:rowOff>
    </xdr:from>
    <xdr:to>
      <xdr:col>116</xdr:col>
      <xdr:colOff>114300</xdr:colOff>
      <xdr:row>58</xdr:row>
      <xdr:rowOff>152037</xdr:rowOff>
    </xdr:to>
    <xdr:sp macro="" textlink="">
      <xdr:nvSpPr>
        <xdr:cNvPr id="608" name="楕円 607">
          <a:extLst>
            <a:ext uri="{FF2B5EF4-FFF2-40B4-BE49-F238E27FC236}">
              <a16:creationId xmlns:a16="http://schemas.microsoft.com/office/drawing/2014/main" id="{248293B7-F5F3-4C25-A18E-C86CF5905FE7}"/>
            </a:ext>
          </a:extLst>
        </xdr:cNvPr>
        <xdr:cNvSpPr/>
      </xdr:nvSpPr>
      <xdr:spPr>
        <a:xfrm>
          <a:off x="221107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73314</xdr:rowOff>
    </xdr:from>
    <xdr:ext cx="469744" cy="259045"/>
    <xdr:sp macro="" textlink="">
      <xdr:nvSpPr>
        <xdr:cNvPr id="609" name="【学校施設】&#10;一人当たり面積該当値テキスト">
          <a:extLst>
            <a:ext uri="{FF2B5EF4-FFF2-40B4-BE49-F238E27FC236}">
              <a16:creationId xmlns:a16="http://schemas.microsoft.com/office/drawing/2014/main" id="{2CCD2BBB-C0D1-4456-88E8-0642BB759539}"/>
            </a:ext>
          </a:extLst>
        </xdr:cNvPr>
        <xdr:cNvSpPr txBox="1"/>
      </xdr:nvSpPr>
      <xdr:spPr>
        <a:xfrm>
          <a:off x="22199600" y="984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68943</xdr:rowOff>
    </xdr:from>
    <xdr:to>
      <xdr:col>112</xdr:col>
      <xdr:colOff>38100</xdr:colOff>
      <xdr:row>58</xdr:row>
      <xdr:rowOff>170543</xdr:rowOff>
    </xdr:to>
    <xdr:sp macro="" textlink="">
      <xdr:nvSpPr>
        <xdr:cNvPr id="610" name="楕円 609">
          <a:extLst>
            <a:ext uri="{FF2B5EF4-FFF2-40B4-BE49-F238E27FC236}">
              <a16:creationId xmlns:a16="http://schemas.microsoft.com/office/drawing/2014/main" id="{613D9E62-BC5E-458A-9A24-156088E40670}"/>
            </a:ext>
          </a:extLst>
        </xdr:cNvPr>
        <xdr:cNvSpPr/>
      </xdr:nvSpPr>
      <xdr:spPr>
        <a:xfrm>
          <a:off x="21272500" y="1001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101237</xdr:rowOff>
    </xdr:from>
    <xdr:to>
      <xdr:col>116</xdr:col>
      <xdr:colOff>63500</xdr:colOff>
      <xdr:row>58</xdr:row>
      <xdr:rowOff>119743</xdr:rowOff>
    </xdr:to>
    <xdr:cxnSp macro="">
      <xdr:nvCxnSpPr>
        <xdr:cNvPr id="611" name="直線コネクタ 610">
          <a:extLst>
            <a:ext uri="{FF2B5EF4-FFF2-40B4-BE49-F238E27FC236}">
              <a16:creationId xmlns:a16="http://schemas.microsoft.com/office/drawing/2014/main" id="{BED4A2A5-2426-47E6-BA90-6BA3AA60D40E}"/>
            </a:ext>
          </a:extLst>
        </xdr:cNvPr>
        <xdr:cNvCxnSpPr/>
      </xdr:nvCxnSpPr>
      <xdr:spPr>
        <a:xfrm flipV="1">
          <a:off x="21323300" y="10045337"/>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86360</xdr:rowOff>
    </xdr:from>
    <xdr:to>
      <xdr:col>107</xdr:col>
      <xdr:colOff>101600</xdr:colOff>
      <xdr:row>59</xdr:row>
      <xdr:rowOff>16510</xdr:rowOff>
    </xdr:to>
    <xdr:sp macro="" textlink="">
      <xdr:nvSpPr>
        <xdr:cNvPr id="612" name="楕円 611">
          <a:extLst>
            <a:ext uri="{FF2B5EF4-FFF2-40B4-BE49-F238E27FC236}">
              <a16:creationId xmlns:a16="http://schemas.microsoft.com/office/drawing/2014/main" id="{1D9FC789-AFF2-4598-8979-E264772CF5BB}"/>
            </a:ext>
          </a:extLst>
        </xdr:cNvPr>
        <xdr:cNvSpPr/>
      </xdr:nvSpPr>
      <xdr:spPr>
        <a:xfrm>
          <a:off x="20383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119743</xdr:rowOff>
    </xdr:from>
    <xdr:to>
      <xdr:col>111</xdr:col>
      <xdr:colOff>177800</xdr:colOff>
      <xdr:row>58</xdr:row>
      <xdr:rowOff>137160</xdr:rowOff>
    </xdr:to>
    <xdr:cxnSp macro="">
      <xdr:nvCxnSpPr>
        <xdr:cNvPr id="613" name="直線コネクタ 612">
          <a:extLst>
            <a:ext uri="{FF2B5EF4-FFF2-40B4-BE49-F238E27FC236}">
              <a16:creationId xmlns:a16="http://schemas.microsoft.com/office/drawing/2014/main" id="{9C1778E8-7B78-4CC6-8A40-A01DE9551C49}"/>
            </a:ext>
          </a:extLst>
        </xdr:cNvPr>
        <xdr:cNvCxnSpPr/>
      </xdr:nvCxnSpPr>
      <xdr:spPr>
        <a:xfrm flipV="1">
          <a:off x="20434300" y="10063843"/>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128815</xdr:rowOff>
    </xdr:from>
    <xdr:to>
      <xdr:col>102</xdr:col>
      <xdr:colOff>165100</xdr:colOff>
      <xdr:row>59</xdr:row>
      <xdr:rowOff>58965</xdr:rowOff>
    </xdr:to>
    <xdr:sp macro="" textlink="">
      <xdr:nvSpPr>
        <xdr:cNvPr id="614" name="楕円 613">
          <a:extLst>
            <a:ext uri="{FF2B5EF4-FFF2-40B4-BE49-F238E27FC236}">
              <a16:creationId xmlns:a16="http://schemas.microsoft.com/office/drawing/2014/main" id="{D3AE9D32-37EF-4880-9F7D-B36DF00090B0}"/>
            </a:ext>
          </a:extLst>
        </xdr:cNvPr>
        <xdr:cNvSpPr/>
      </xdr:nvSpPr>
      <xdr:spPr>
        <a:xfrm>
          <a:off x="19494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137160</xdr:rowOff>
    </xdr:from>
    <xdr:to>
      <xdr:col>107</xdr:col>
      <xdr:colOff>50800</xdr:colOff>
      <xdr:row>59</xdr:row>
      <xdr:rowOff>8165</xdr:rowOff>
    </xdr:to>
    <xdr:cxnSp macro="">
      <xdr:nvCxnSpPr>
        <xdr:cNvPr id="615" name="直線コネクタ 614">
          <a:extLst>
            <a:ext uri="{FF2B5EF4-FFF2-40B4-BE49-F238E27FC236}">
              <a16:creationId xmlns:a16="http://schemas.microsoft.com/office/drawing/2014/main" id="{AACD92A0-1022-48CD-A51C-0C0AE79810AD}"/>
            </a:ext>
          </a:extLst>
        </xdr:cNvPr>
        <xdr:cNvCxnSpPr/>
      </xdr:nvCxnSpPr>
      <xdr:spPr>
        <a:xfrm flipV="1">
          <a:off x="19545300" y="100812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149497</xdr:rowOff>
    </xdr:from>
    <xdr:to>
      <xdr:col>98</xdr:col>
      <xdr:colOff>38100</xdr:colOff>
      <xdr:row>59</xdr:row>
      <xdr:rowOff>79647</xdr:rowOff>
    </xdr:to>
    <xdr:sp macro="" textlink="">
      <xdr:nvSpPr>
        <xdr:cNvPr id="616" name="楕円 615">
          <a:extLst>
            <a:ext uri="{FF2B5EF4-FFF2-40B4-BE49-F238E27FC236}">
              <a16:creationId xmlns:a16="http://schemas.microsoft.com/office/drawing/2014/main" id="{6D0A405D-6687-46AE-9971-E698FAB2200E}"/>
            </a:ext>
          </a:extLst>
        </xdr:cNvPr>
        <xdr:cNvSpPr/>
      </xdr:nvSpPr>
      <xdr:spPr>
        <a:xfrm>
          <a:off x="18605500" y="100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8165</xdr:rowOff>
    </xdr:from>
    <xdr:to>
      <xdr:col>102</xdr:col>
      <xdr:colOff>114300</xdr:colOff>
      <xdr:row>59</xdr:row>
      <xdr:rowOff>28847</xdr:rowOff>
    </xdr:to>
    <xdr:cxnSp macro="">
      <xdr:nvCxnSpPr>
        <xdr:cNvPr id="617" name="直線コネクタ 616">
          <a:extLst>
            <a:ext uri="{FF2B5EF4-FFF2-40B4-BE49-F238E27FC236}">
              <a16:creationId xmlns:a16="http://schemas.microsoft.com/office/drawing/2014/main" id="{6CB683D7-74CE-4307-AFF6-9E1645EAD47F}"/>
            </a:ext>
          </a:extLst>
        </xdr:cNvPr>
        <xdr:cNvCxnSpPr/>
      </xdr:nvCxnSpPr>
      <xdr:spPr>
        <a:xfrm flipV="1">
          <a:off x="18656300" y="10123715"/>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35DA345F-A6FC-405F-9341-E629B809B762}"/>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387EE46F-2E5B-42FB-B9F5-802D65B1CB08}"/>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249EDDFC-1906-4E32-84A0-BD389EE67B9A}"/>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2330B5EA-EF1B-40BB-9099-7443EF0F41CA}"/>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15620</xdr:rowOff>
    </xdr:from>
    <xdr:ext cx="469744" cy="259045"/>
    <xdr:sp macro="" textlink="">
      <xdr:nvSpPr>
        <xdr:cNvPr id="622" name="n_1mainValue【学校施設】&#10;一人当たり面積">
          <a:extLst>
            <a:ext uri="{FF2B5EF4-FFF2-40B4-BE49-F238E27FC236}">
              <a16:creationId xmlns:a16="http://schemas.microsoft.com/office/drawing/2014/main" id="{ABDE539F-5481-4FEB-836B-4BC10C666F28}"/>
            </a:ext>
          </a:extLst>
        </xdr:cNvPr>
        <xdr:cNvSpPr txBox="1"/>
      </xdr:nvSpPr>
      <xdr:spPr>
        <a:xfrm>
          <a:off x="21075727" y="978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33037</xdr:rowOff>
    </xdr:from>
    <xdr:ext cx="469744" cy="259045"/>
    <xdr:sp macro="" textlink="">
      <xdr:nvSpPr>
        <xdr:cNvPr id="623" name="n_2mainValue【学校施設】&#10;一人当たり面積">
          <a:extLst>
            <a:ext uri="{FF2B5EF4-FFF2-40B4-BE49-F238E27FC236}">
              <a16:creationId xmlns:a16="http://schemas.microsoft.com/office/drawing/2014/main" id="{B4B9ABB5-2CBC-4BCE-89EF-8FB0E363A89F}"/>
            </a:ext>
          </a:extLst>
        </xdr:cNvPr>
        <xdr:cNvSpPr txBox="1"/>
      </xdr:nvSpPr>
      <xdr:spPr>
        <a:xfrm>
          <a:off x="20199427" y="980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75492</xdr:rowOff>
    </xdr:from>
    <xdr:ext cx="469744" cy="259045"/>
    <xdr:sp macro="" textlink="">
      <xdr:nvSpPr>
        <xdr:cNvPr id="624" name="n_3mainValue【学校施設】&#10;一人当たり面積">
          <a:extLst>
            <a:ext uri="{FF2B5EF4-FFF2-40B4-BE49-F238E27FC236}">
              <a16:creationId xmlns:a16="http://schemas.microsoft.com/office/drawing/2014/main" id="{FB79E04F-FE1B-4DD4-8098-EF065507442B}"/>
            </a:ext>
          </a:extLst>
        </xdr:cNvPr>
        <xdr:cNvSpPr txBox="1"/>
      </xdr:nvSpPr>
      <xdr:spPr>
        <a:xfrm>
          <a:off x="19310427"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96174</xdr:rowOff>
    </xdr:from>
    <xdr:ext cx="469744" cy="259045"/>
    <xdr:sp macro="" textlink="">
      <xdr:nvSpPr>
        <xdr:cNvPr id="625" name="n_4mainValue【学校施設】&#10;一人当たり面積">
          <a:extLst>
            <a:ext uri="{FF2B5EF4-FFF2-40B4-BE49-F238E27FC236}">
              <a16:creationId xmlns:a16="http://schemas.microsoft.com/office/drawing/2014/main" id="{4659FE13-6467-463B-9997-9425A0DC29A6}"/>
            </a:ext>
          </a:extLst>
        </xdr:cNvPr>
        <xdr:cNvSpPr txBox="1"/>
      </xdr:nvSpPr>
      <xdr:spPr>
        <a:xfrm>
          <a:off x="18421427" y="986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6878483D-95C6-4157-AFBA-608DD06CB9D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9F925C5-11C8-472D-8C5C-7EC0C6AFE9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B0FD69C-3CFF-4986-A76C-3C52BC7436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B82BACD-AC38-4759-8DEB-DC8EB3A937D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E5A30D9-7960-486C-88D7-D518B335DC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EF685EB4-BE38-4F25-9A4E-9F146AEC63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A29F92C9-4250-4DB6-AF8B-F000DAE08F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1F02AD5-38CD-455A-A370-F220929AAFF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A5A52C3A-A3A0-468B-881A-A14BAFFF0DC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AD3AF51-21E8-434E-A079-E5F0E1F63F0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750F3BEB-BB5B-45DE-85AD-8E96AB39230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695F0A39-39B9-43DA-AB4D-04C877FF828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E58BCD29-5367-48E3-A531-FD2F597763F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A0225706-864B-4695-A4C6-21554B6525C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CEA2807C-DA5D-4A98-882C-EA11467AE03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9A22D1E1-FEC9-43A0-B6B7-E555A5826E4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3BD38641-B599-43A1-9F67-1B99353F57B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E4345C0C-7461-4EB2-93CC-24FE3C03609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28BAD461-1EC9-42AB-8C9C-55C012D3E07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A41630DB-08AD-4A60-AF2E-A92CDA6CC38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BA0187C7-2AA6-417D-8AE4-EB36B4AE0F8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55AE750-D45C-4550-A9B2-028D3D252F9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879B0303-85E8-4D13-97FC-0D2CFDE2A10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CEC1CCBD-B5B0-4AAC-8DA0-A328FBCD55A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A8BBE3F2-D0F5-4F29-ABC7-FD9C9DDC26BF}"/>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376496D4-D34C-472C-964D-D4893647D05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D219B738-F9BB-4065-9980-E5621FFC82F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C7D49D65-B8B8-486B-AA37-5186CF60BF69}"/>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2042F380-354B-4BD0-A8CA-9B76EFD14649}"/>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ED799728-3CAA-4AC8-94A1-EC83B518A992}"/>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80DC3685-8B59-40F3-9E2A-EBEFC89E1D90}"/>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4B072EBC-B566-448E-908D-CF73516C1BCC}"/>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AA6DF20E-42B7-4F5D-A3A7-A21C5AD7B9FF}"/>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9AF1590A-3C4B-4CE2-AAA5-AB786753B2D3}"/>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040E5B2D-EAC8-4A85-9475-BCDF00CD3640}"/>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6E39D53-D54C-4EB7-AA54-0A2950E6878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02EDF27-2AB0-433B-B344-3934C3803AE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E3F7286-B903-47B9-BE1C-0D8A5BB7D06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C791C5D-44D5-4BD2-BBE6-F56DB1758D2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A4D35D7-1893-4AFF-982F-98904C8649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666" name="楕円 665">
          <a:extLst>
            <a:ext uri="{FF2B5EF4-FFF2-40B4-BE49-F238E27FC236}">
              <a16:creationId xmlns:a16="http://schemas.microsoft.com/office/drawing/2014/main" id="{5FD83392-FFF7-454F-94D8-864DCBD269F1}"/>
            </a:ext>
          </a:extLst>
        </xdr:cNvPr>
        <xdr:cNvSpPr/>
      </xdr:nvSpPr>
      <xdr:spPr>
        <a:xfrm>
          <a:off x="16268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101616</xdr:rowOff>
    </xdr:from>
    <xdr:ext cx="405111" cy="259045"/>
    <xdr:sp macro="" textlink="">
      <xdr:nvSpPr>
        <xdr:cNvPr id="667" name="【児童館】&#10;有形固定資産減価償却率該当値テキスト">
          <a:extLst>
            <a:ext uri="{FF2B5EF4-FFF2-40B4-BE49-F238E27FC236}">
              <a16:creationId xmlns:a16="http://schemas.microsoft.com/office/drawing/2014/main" id="{8B957D83-4C87-4595-805A-9DEDB4AC8D6F}"/>
            </a:ext>
          </a:extLst>
        </xdr:cNvPr>
        <xdr:cNvSpPr txBox="1"/>
      </xdr:nvSpPr>
      <xdr:spPr>
        <a:xfrm>
          <a:off x="16357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128270</xdr:rowOff>
    </xdr:from>
    <xdr:to>
      <xdr:col>81</xdr:col>
      <xdr:colOff>101600</xdr:colOff>
      <xdr:row>81</xdr:row>
      <xdr:rowOff>58420</xdr:rowOff>
    </xdr:to>
    <xdr:sp macro="" textlink="">
      <xdr:nvSpPr>
        <xdr:cNvPr id="668" name="楕円 667">
          <a:extLst>
            <a:ext uri="{FF2B5EF4-FFF2-40B4-BE49-F238E27FC236}">
              <a16:creationId xmlns:a16="http://schemas.microsoft.com/office/drawing/2014/main" id="{A70DB355-9B06-419D-8923-2B0E2428C090}"/>
            </a:ext>
          </a:extLst>
        </xdr:cNvPr>
        <xdr:cNvSpPr/>
      </xdr:nvSpPr>
      <xdr:spPr>
        <a:xfrm>
          <a:off x="15430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7620</xdr:rowOff>
    </xdr:from>
    <xdr:to>
      <xdr:col>85</xdr:col>
      <xdr:colOff>127000</xdr:colOff>
      <xdr:row>81</xdr:row>
      <xdr:rowOff>129539</xdr:rowOff>
    </xdr:to>
    <xdr:cxnSp macro="">
      <xdr:nvCxnSpPr>
        <xdr:cNvPr id="669" name="直線コネクタ 668">
          <a:extLst>
            <a:ext uri="{FF2B5EF4-FFF2-40B4-BE49-F238E27FC236}">
              <a16:creationId xmlns:a16="http://schemas.microsoft.com/office/drawing/2014/main" id="{DD97A5B9-8558-4D29-96D1-44AECC1B194B}"/>
            </a:ext>
          </a:extLst>
        </xdr:cNvPr>
        <xdr:cNvCxnSpPr/>
      </xdr:nvCxnSpPr>
      <xdr:spPr>
        <a:xfrm>
          <a:off x="15481300" y="1389507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52070</xdr:rowOff>
    </xdr:from>
    <xdr:to>
      <xdr:col>76</xdr:col>
      <xdr:colOff>165100</xdr:colOff>
      <xdr:row>80</xdr:row>
      <xdr:rowOff>153670</xdr:rowOff>
    </xdr:to>
    <xdr:sp macro="" textlink="">
      <xdr:nvSpPr>
        <xdr:cNvPr id="670" name="楕円 669">
          <a:extLst>
            <a:ext uri="{FF2B5EF4-FFF2-40B4-BE49-F238E27FC236}">
              <a16:creationId xmlns:a16="http://schemas.microsoft.com/office/drawing/2014/main" id="{26CA5B49-BC78-41D3-840A-DD06507FDECF}"/>
            </a:ext>
          </a:extLst>
        </xdr:cNvPr>
        <xdr:cNvSpPr/>
      </xdr:nvSpPr>
      <xdr:spPr>
        <a:xfrm>
          <a:off x="14541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102870</xdr:rowOff>
    </xdr:from>
    <xdr:to>
      <xdr:col>81</xdr:col>
      <xdr:colOff>50800</xdr:colOff>
      <xdr:row>81</xdr:row>
      <xdr:rowOff>7620</xdr:rowOff>
    </xdr:to>
    <xdr:cxnSp macro="">
      <xdr:nvCxnSpPr>
        <xdr:cNvPr id="671" name="直線コネクタ 670">
          <a:extLst>
            <a:ext uri="{FF2B5EF4-FFF2-40B4-BE49-F238E27FC236}">
              <a16:creationId xmlns:a16="http://schemas.microsoft.com/office/drawing/2014/main" id="{7CE78C56-3560-4EC8-AF30-1A579D341121}"/>
            </a:ext>
          </a:extLst>
        </xdr:cNvPr>
        <xdr:cNvCxnSpPr/>
      </xdr:nvCxnSpPr>
      <xdr:spPr>
        <a:xfrm>
          <a:off x="14592300" y="138188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57786</xdr:rowOff>
    </xdr:from>
    <xdr:to>
      <xdr:col>72</xdr:col>
      <xdr:colOff>38100</xdr:colOff>
      <xdr:row>82</xdr:row>
      <xdr:rowOff>159386</xdr:rowOff>
    </xdr:to>
    <xdr:sp macro="" textlink="">
      <xdr:nvSpPr>
        <xdr:cNvPr id="672" name="楕円 671">
          <a:extLst>
            <a:ext uri="{FF2B5EF4-FFF2-40B4-BE49-F238E27FC236}">
              <a16:creationId xmlns:a16="http://schemas.microsoft.com/office/drawing/2014/main" id="{603C5172-4C91-4ABA-9B10-BB0761D89959}"/>
            </a:ext>
          </a:extLst>
        </xdr:cNvPr>
        <xdr:cNvSpPr/>
      </xdr:nvSpPr>
      <xdr:spPr>
        <a:xfrm>
          <a:off x="13652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102870</xdr:rowOff>
    </xdr:from>
    <xdr:to>
      <xdr:col>76</xdr:col>
      <xdr:colOff>114300</xdr:colOff>
      <xdr:row>82</xdr:row>
      <xdr:rowOff>108586</xdr:rowOff>
    </xdr:to>
    <xdr:cxnSp macro="">
      <xdr:nvCxnSpPr>
        <xdr:cNvPr id="673" name="直線コネクタ 672">
          <a:extLst>
            <a:ext uri="{FF2B5EF4-FFF2-40B4-BE49-F238E27FC236}">
              <a16:creationId xmlns:a16="http://schemas.microsoft.com/office/drawing/2014/main" id="{1B75D058-7F6E-4328-8EA3-06A4A256123B}"/>
            </a:ext>
          </a:extLst>
        </xdr:cNvPr>
        <xdr:cNvCxnSpPr/>
      </xdr:nvCxnSpPr>
      <xdr:spPr>
        <a:xfrm flipV="1">
          <a:off x="13703300" y="13818870"/>
          <a:ext cx="889000" cy="34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29211</xdr:rowOff>
    </xdr:from>
    <xdr:to>
      <xdr:col>67</xdr:col>
      <xdr:colOff>101600</xdr:colOff>
      <xdr:row>82</xdr:row>
      <xdr:rowOff>130811</xdr:rowOff>
    </xdr:to>
    <xdr:sp macro="" textlink="">
      <xdr:nvSpPr>
        <xdr:cNvPr id="674" name="楕円 673">
          <a:extLst>
            <a:ext uri="{FF2B5EF4-FFF2-40B4-BE49-F238E27FC236}">
              <a16:creationId xmlns:a16="http://schemas.microsoft.com/office/drawing/2014/main" id="{FB5349DD-2333-4B01-9EFF-9D6A6C5C47BD}"/>
            </a:ext>
          </a:extLst>
        </xdr:cNvPr>
        <xdr:cNvSpPr/>
      </xdr:nvSpPr>
      <xdr:spPr>
        <a:xfrm>
          <a:off x="12763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80011</xdr:rowOff>
    </xdr:from>
    <xdr:to>
      <xdr:col>71</xdr:col>
      <xdr:colOff>177800</xdr:colOff>
      <xdr:row>82</xdr:row>
      <xdr:rowOff>108586</xdr:rowOff>
    </xdr:to>
    <xdr:cxnSp macro="">
      <xdr:nvCxnSpPr>
        <xdr:cNvPr id="675" name="直線コネクタ 674">
          <a:extLst>
            <a:ext uri="{FF2B5EF4-FFF2-40B4-BE49-F238E27FC236}">
              <a16:creationId xmlns:a16="http://schemas.microsoft.com/office/drawing/2014/main" id="{7BD220B2-82EB-4139-AE05-378608207A38}"/>
            </a:ext>
          </a:extLst>
        </xdr:cNvPr>
        <xdr:cNvCxnSpPr/>
      </xdr:nvCxnSpPr>
      <xdr:spPr>
        <a:xfrm>
          <a:off x="12814300" y="141389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10FB21EB-242A-4A94-B8CD-285719FD7DBF}"/>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A3D88E81-525B-4CFD-AE75-77E1E41E8967}"/>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56338216-1432-4BE1-A70B-9A437417411E}"/>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11F0A628-AB41-49BB-831A-9D534A6A4668}"/>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74947</xdr:rowOff>
    </xdr:from>
    <xdr:ext cx="405111" cy="259045"/>
    <xdr:sp macro="" textlink="">
      <xdr:nvSpPr>
        <xdr:cNvPr id="680" name="n_1mainValue【児童館】&#10;有形固定資産減価償却率">
          <a:extLst>
            <a:ext uri="{FF2B5EF4-FFF2-40B4-BE49-F238E27FC236}">
              <a16:creationId xmlns:a16="http://schemas.microsoft.com/office/drawing/2014/main" id="{F76CCC02-0C51-4E24-A442-3D9D95714BDB}"/>
            </a:ext>
          </a:extLst>
        </xdr:cNvPr>
        <xdr:cNvSpPr txBox="1"/>
      </xdr:nvSpPr>
      <xdr:spPr>
        <a:xfrm>
          <a:off x="15266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170197</xdr:rowOff>
    </xdr:from>
    <xdr:ext cx="405111" cy="259045"/>
    <xdr:sp macro="" textlink="">
      <xdr:nvSpPr>
        <xdr:cNvPr id="681" name="n_2mainValue【児童館】&#10;有形固定資産減価償却率">
          <a:extLst>
            <a:ext uri="{FF2B5EF4-FFF2-40B4-BE49-F238E27FC236}">
              <a16:creationId xmlns:a16="http://schemas.microsoft.com/office/drawing/2014/main" id="{30B774CD-2611-4A89-8828-F707BCC81968}"/>
            </a:ext>
          </a:extLst>
        </xdr:cNvPr>
        <xdr:cNvSpPr txBox="1"/>
      </xdr:nvSpPr>
      <xdr:spPr>
        <a:xfrm>
          <a:off x="14389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150513</xdr:rowOff>
    </xdr:from>
    <xdr:ext cx="405111" cy="259045"/>
    <xdr:sp macro="" textlink="">
      <xdr:nvSpPr>
        <xdr:cNvPr id="682" name="n_3mainValue【児童館】&#10;有形固定資産減価償却率">
          <a:extLst>
            <a:ext uri="{FF2B5EF4-FFF2-40B4-BE49-F238E27FC236}">
              <a16:creationId xmlns:a16="http://schemas.microsoft.com/office/drawing/2014/main" id="{86B40B7D-2118-4669-A81D-72ED5CBF3513}"/>
            </a:ext>
          </a:extLst>
        </xdr:cNvPr>
        <xdr:cNvSpPr txBox="1"/>
      </xdr:nvSpPr>
      <xdr:spPr>
        <a:xfrm>
          <a:off x="13500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83" name="n_4mainValue【児童館】&#10;有形固定資産減価償却率">
          <a:extLst>
            <a:ext uri="{FF2B5EF4-FFF2-40B4-BE49-F238E27FC236}">
              <a16:creationId xmlns:a16="http://schemas.microsoft.com/office/drawing/2014/main" id="{8AC95BB8-DFE3-4036-A731-EF984B76F7B6}"/>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EBD55FCB-6E3E-43E0-9D9C-4D2B944619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F86D955C-2AA5-421C-A444-A3DABC2CABA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956F85F-B956-4986-9E17-AE30267083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FFD48BB-BE28-45DD-A894-15DCCE69F7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B12E71C-FA00-45CC-9DFA-A6C6E5AE7BE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91C51766-52F3-4EF5-A026-262B1B0657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F7326BD-B54E-4685-93ED-053C25EC7CC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669353AA-8A05-48F1-BA7E-24FE2D7EAB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15D0EDF3-7324-422D-857B-BAC11438979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B147B92-3524-4C43-BC8F-E1EE0D3F2F4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C4FF3971-75A0-4647-B60E-349897F91C0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659C8B96-C4F0-4E25-870B-8F52689510E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F0437CF0-E76E-4D2D-9C02-CFE459F9075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6FCD395-F0A6-4115-BED5-948014EC3FA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23303D4-7D98-4BF5-90DF-50124B7A945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CBBA025E-76B5-45D4-9A3A-2750429F473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C0E9E43D-20D0-4B1B-B903-A503BD8D05A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9F7F51E8-6EC3-4635-B95A-202E74576C1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C2E687EE-26E3-4188-B95E-2A1C32D4282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06D548C-155B-4B60-9319-B882D0EB40E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2280A7A8-2BEE-463B-85CF-0710C8BAB90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C3C2DA5D-B7A6-4774-93B6-BCB6DBAECF3C}"/>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7314B1EE-32A4-4A62-AE9D-F50983DCD25F}"/>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10556013-5ABD-4B29-8C51-8EEFBBE6D061}"/>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F535A0F8-3EE5-4CF6-8524-67043CFF76AC}"/>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3DAD4FDE-5FE0-460E-BFDB-EFD99B5BFC02}"/>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FCF78670-E8EB-4FF1-B815-BF8997F0A01B}"/>
            </a:ext>
          </a:extLst>
        </xdr:cNvPr>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BDF5E122-F973-43D7-912A-3F326C3CF09A}"/>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8FFCE507-07EC-453B-AA29-317B6D2BADFC}"/>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1CCA176B-E73F-4A6F-A44F-816F26E8E39C}"/>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BCBA0F75-4BD6-49F7-91F4-FA2FE2194571}"/>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0BE436DD-E7B7-466B-AFDA-BA3600B6D827}"/>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249FDCF-C630-4099-B0B3-4B94D9D7D6E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3F66C34-5CD1-4926-9260-F6F5E3F2B35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5A733DE-9901-4283-9343-1D191998CF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04554D0-F67B-49DC-8713-AE0B22113F4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B5C0511-4DC9-4A2D-B050-7E82856610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170180</xdr:rowOff>
    </xdr:from>
    <xdr:to>
      <xdr:col>116</xdr:col>
      <xdr:colOff>114300</xdr:colOff>
      <xdr:row>79</xdr:row>
      <xdr:rowOff>100330</xdr:rowOff>
    </xdr:to>
    <xdr:sp macro="" textlink="">
      <xdr:nvSpPr>
        <xdr:cNvPr id="721" name="楕円 720">
          <a:extLst>
            <a:ext uri="{FF2B5EF4-FFF2-40B4-BE49-F238E27FC236}">
              <a16:creationId xmlns:a16="http://schemas.microsoft.com/office/drawing/2014/main" id="{2F4CB401-B32C-4955-A4D9-C97B91CE1E5C}"/>
            </a:ext>
          </a:extLst>
        </xdr:cNvPr>
        <xdr:cNvSpPr/>
      </xdr:nvSpPr>
      <xdr:spPr>
        <a:xfrm>
          <a:off x="221107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21607</xdr:rowOff>
    </xdr:from>
    <xdr:ext cx="469744" cy="259045"/>
    <xdr:sp macro="" textlink="">
      <xdr:nvSpPr>
        <xdr:cNvPr id="722" name="【児童館】&#10;一人当たり面積該当値テキスト">
          <a:extLst>
            <a:ext uri="{FF2B5EF4-FFF2-40B4-BE49-F238E27FC236}">
              <a16:creationId xmlns:a16="http://schemas.microsoft.com/office/drawing/2014/main" id="{91C7A03A-4589-4A12-984B-29092DEE04F6}"/>
            </a:ext>
          </a:extLst>
        </xdr:cNvPr>
        <xdr:cNvSpPr txBox="1"/>
      </xdr:nvSpPr>
      <xdr:spPr>
        <a:xfrm>
          <a:off x="22199600" y="1339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67311</xdr:rowOff>
    </xdr:from>
    <xdr:to>
      <xdr:col>112</xdr:col>
      <xdr:colOff>38100</xdr:colOff>
      <xdr:row>79</xdr:row>
      <xdr:rowOff>168911</xdr:rowOff>
    </xdr:to>
    <xdr:sp macro="" textlink="">
      <xdr:nvSpPr>
        <xdr:cNvPr id="723" name="楕円 722">
          <a:extLst>
            <a:ext uri="{FF2B5EF4-FFF2-40B4-BE49-F238E27FC236}">
              <a16:creationId xmlns:a16="http://schemas.microsoft.com/office/drawing/2014/main" id="{EF7AEAE6-E2AE-42AA-8E26-66414740E55E}"/>
            </a:ext>
          </a:extLst>
        </xdr:cNvPr>
        <xdr:cNvSpPr/>
      </xdr:nvSpPr>
      <xdr:spPr>
        <a:xfrm>
          <a:off x="21272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49530</xdr:rowOff>
    </xdr:from>
    <xdr:to>
      <xdr:col>116</xdr:col>
      <xdr:colOff>63500</xdr:colOff>
      <xdr:row>79</xdr:row>
      <xdr:rowOff>118111</xdr:rowOff>
    </xdr:to>
    <xdr:cxnSp macro="">
      <xdr:nvCxnSpPr>
        <xdr:cNvPr id="724" name="直線コネクタ 723">
          <a:extLst>
            <a:ext uri="{FF2B5EF4-FFF2-40B4-BE49-F238E27FC236}">
              <a16:creationId xmlns:a16="http://schemas.microsoft.com/office/drawing/2014/main" id="{3EB36B84-1011-4678-8934-F2DAF4F04088}"/>
            </a:ext>
          </a:extLst>
        </xdr:cNvPr>
        <xdr:cNvCxnSpPr/>
      </xdr:nvCxnSpPr>
      <xdr:spPr>
        <a:xfrm flipV="1">
          <a:off x="21323300" y="135940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90170</xdr:rowOff>
    </xdr:from>
    <xdr:to>
      <xdr:col>107</xdr:col>
      <xdr:colOff>101600</xdr:colOff>
      <xdr:row>80</xdr:row>
      <xdr:rowOff>20320</xdr:rowOff>
    </xdr:to>
    <xdr:sp macro="" textlink="">
      <xdr:nvSpPr>
        <xdr:cNvPr id="725" name="楕円 724">
          <a:extLst>
            <a:ext uri="{FF2B5EF4-FFF2-40B4-BE49-F238E27FC236}">
              <a16:creationId xmlns:a16="http://schemas.microsoft.com/office/drawing/2014/main" id="{5BE471C6-BB3B-4A8C-BF64-1BA3189A8508}"/>
            </a:ext>
          </a:extLst>
        </xdr:cNvPr>
        <xdr:cNvSpPr/>
      </xdr:nvSpPr>
      <xdr:spPr>
        <a:xfrm>
          <a:off x="20383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118111</xdr:rowOff>
    </xdr:from>
    <xdr:to>
      <xdr:col>111</xdr:col>
      <xdr:colOff>177800</xdr:colOff>
      <xdr:row>79</xdr:row>
      <xdr:rowOff>140970</xdr:rowOff>
    </xdr:to>
    <xdr:cxnSp macro="">
      <xdr:nvCxnSpPr>
        <xdr:cNvPr id="726" name="直線コネクタ 725">
          <a:extLst>
            <a:ext uri="{FF2B5EF4-FFF2-40B4-BE49-F238E27FC236}">
              <a16:creationId xmlns:a16="http://schemas.microsoft.com/office/drawing/2014/main" id="{9585A753-BC7C-42BE-9639-D1F00AE67DC1}"/>
            </a:ext>
          </a:extLst>
        </xdr:cNvPr>
        <xdr:cNvCxnSpPr/>
      </xdr:nvCxnSpPr>
      <xdr:spPr>
        <a:xfrm flipV="1">
          <a:off x="20434300" y="13662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135889</xdr:rowOff>
    </xdr:from>
    <xdr:to>
      <xdr:col>102</xdr:col>
      <xdr:colOff>165100</xdr:colOff>
      <xdr:row>82</xdr:row>
      <xdr:rowOff>66039</xdr:rowOff>
    </xdr:to>
    <xdr:sp macro="" textlink="">
      <xdr:nvSpPr>
        <xdr:cNvPr id="727" name="楕円 726">
          <a:extLst>
            <a:ext uri="{FF2B5EF4-FFF2-40B4-BE49-F238E27FC236}">
              <a16:creationId xmlns:a16="http://schemas.microsoft.com/office/drawing/2014/main" id="{8033F735-E93F-406E-A678-B2906179AD62}"/>
            </a:ext>
          </a:extLst>
        </xdr:cNvPr>
        <xdr:cNvSpPr/>
      </xdr:nvSpPr>
      <xdr:spPr>
        <a:xfrm>
          <a:off x="19494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140970</xdr:rowOff>
    </xdr:from>
    <xdr:to>
      <xdr:col>107</xdr:col>
      <xdr:colOff>50800</xdr:colOff>
      <xdr:row>82</xdr:row>
      <xdr:rowOff>15239</xdr:rowOff>
    </xdr:to>
    <xdr:cxnSp macro="">
      <xdr:nvCxnSpPr>
        <xdr:cNvPr id="728" name="直線コネクタ 727">
          <a:extLst>
            <a:ext uri="{FF2B5EF4-FFF2-40B4-BE49-F238E27FC236}">
              <a16:creationId xmlns:a16="http://schemas.microsoft.com/office/drawing/2014/main" id="{B39CCD0A-DEB0-4003-BC7D-BE3C39B59CF1}"/>
            </a:ext>
          </a:extLst>
        </xdr:cNvPr>
        <xdr:cNvCxnSpPr/>
      </xdr:nvCxnSpPr>
      <xdr:spPr>
        <a:xfrm flipV="1">
          <a:off x="19545300" y="13685520"/>
          <a:ext cx="889000" cy="38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158750</xdr:rowOff>
    </xdr:from>
    <xdr:to>
      <xdr:col>98</xdr:col>
      <xdr:colOff>38100</xdr:colOff>
      <xdr:row>82</xdr:row>
      <xdr:rowOff>88900</xdr:rowOff>
    </xdr:to>
    <xdr:sp macro="" textlink="">
      <xdr:nvSpPr>
        <xdr:cNvPr id="729" name="楕円 728">
          <a:extLst>
            <a:ext uri="{FF2B5EF4-FFF2-40B4-BE49-F238E27FC236}">
              <a16:creationId xmlns:a16="http://schemas.microsoft.com/office/drawing/2014/main" id="{8FBEC8CA-8033-43B5-B629-9A5DAC148DF3}"/>
            </a:ext>
          </a:extLst>
        </xdr:cNvPr>
        <xdr:cNvSpPr/>
      </xdr:nvSpPr>
      <xdr:spPr>
        <a:xfrm>
          <a:off x="18605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15239</xdr:rowOff>
    </xdr:from>
    <xdr:to>
      <xdr:col>102</xdr:col>
      <xdr:colOff>114300</xdr:colOff>
      <xdr:row>82</xdr:row>
      <xdr:rowOff>38100</xdr:rowOff>
    </xdr:to>
    <xdr:cxnSp macro="">
      <xdr:nvCxnSpPr>
        <xdr:cNvPr id="730" name="直線コネクタ 729">
          <a:extLst>
            <a:ext uri="{FF2B5EF4-FFF2-40B4-BE49-F238E27FC236}">
              <a16:creationId xmlns:a16="http://schemas.microsoft.com/office/drawing/2014/main" id="{EA9811F0-0D45-40D1-A401-0838A3928794}"/>
            </a:ext>
          </a:extLst>
        </xdr:cNvPr>
        <xdr:cNvCxnSpPr/>
      </xdr:nvCxnSpPr>
      <xdr:spPr>
        <a:xfrm flipV="1">
          <a:off x="18656300" y="14074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26938C9A-E002-4D4E-A79B-A508B7F37F13}"/>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0B7DA228-1129-49A4-BF28-E2DFF5E9F8C3}"/>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86951FED-B011-4FF5-AABF-676553A0EB0B}"/>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2082CB24-47E5-48A8-ACFD-E6093A2C9FF5}"/>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13988</xdr:rowOff>
    </xdr:from>
    <xdr:ext cx="469744" cy="259045"/>
    <xdr:sp macro="" textlink="">
      <xdr:nvSpPr>
        <xdr:cNvPr id="735" name="n_1mainValue【児童館】&#10;一人当たり面積">
          <a:extLst>
            <a:ext uri="{FF2B5EF4-FFF2-40B4-BE49-F238E27FC236}">
              <a16:creationId xmlns:a16="http://schemas.microsoft.com/office/drawing/2014/main" id="{4D7B2181-2E12-4407-8F73-3DA011896563}"/>
            </a:ext>
          </a:extLst>
        </xdr:cNvPr>
        <xdr:cNvSpPr txBox="1"/>
      </xdr:nvSpPr>
      <xdr:spPr>
        <a:xfrm>
          <a:off x="21075727" y="1338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36847</xdr:rowOff>
    </xdr:from>
    <xdr:ext cx="469744" cy="259045"/>
    <xdr:sp macro="" textlink="">
      <xdr:nvSpPr>
        <xdr:cNvPr id="736" name="n_2mainValue【児童館】&#10;一人当たり面積">
          <a:extLst>
            <a:ext uri="{FF2B5EF4-FFF2-40B4-BE49-F238E27FC236}">
              <a16:creationId xmlns:a16="http://schemas.microsoft.com/office/drawing/2014/main" id="{92894D88-E70E-4123-A4ED-A58DED945977}"/>
            </a:ext>
          </a:extLst>
        </xdr:cNvPr>
        <xdr:cNvSpPr txBox="1"/>
      </xdr:nvSpPr>
      <xdr:spPr>
        <a:xfrm>
          <a:off x="20199427" y="134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82566</xdr:rowOff>
    </xdr:from>
    <xdr:ext cx="469744" cy="259045"/>
    <xdr:sp macro="" textlink="">
      <xdr:nvSpPr>
        <xdr:cNvPr id="737" name="n_3mainValue【児童館】&#10;一人当たり面積">
          <a:extLst>
            <a:ext uri="{FF2B5EF4-FFF2-40B4-BE49-F238E27FC236}">
              <a16:creationId xmlns:a16="http://schemas.microsoft.com/office/drawing/2014/main" id="{C7B9C5FA-4B07-4F99-B973-04623093C98C}"/>
            </a:ext>
          </a:extLst>
        </xdr:cNvPr>
        <xdr:cNvSpPr txBox="1"/>
      </xdr:nvSpPr>
      <xdr:spPr>
        <a:xfrm>
          <a:off x="193104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105427</xdr:rowOff>
    </xdr:from>
    <xdr:ext cx="469744" cy="259045"/>
    <xdr:sp macro="" textlink="">
      <xdr:nvSpPr>
        <xdr:cNvPr id="738" name="n_4mainValue【児童館】&#10;一人当たり面積">
          <a:extLst>
            <a:ext uri="{FF2B5EF4-FFF2-40B4-BE49-F238E27FC236}">
              <a16:creationId xmlns:a16="http://schemas.microsoft.com/office/drawing/2014/main" id="{7EB0CD20-5C9F-40B9-B59E-B1EFD7A42C04}"/>
            </a:ext>
          </a:extLst>
        </xdr:cNvPr>
        <xdr:cNvSpPr txBox="1"/>
      </xdr:nvSpPr>
      <xdr:spPr>
        <a:xfrm>
          <a:off x="18421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67820AF-5E62-45E3-881D-38D82A3E711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94C25BA9-0235-4BB4-A916-6DB347020B2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7775A67-D13C-4477-9F45-18D13B8ED44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6C483E0-E932-4BD9-B47D-5F1160BC8F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DC4FA3F-2226-4341-86F4-5570DA7F1B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77D50BE-5241-4B6B-8E3D-5FE0246466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5CEBEF8-6961-4600-AE95-626B59A45AB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FA2F953-1282-43FB-9F23-F14E3F60284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E0BD67ED-1F8A-493F-93FC-5CFB7C1185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B6DAD349-4F4F-46D7-9872-E0AAE8D03A0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7198A76-7C79-4A72-899F-DFC8F96494C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D3424C23-0F0E-4C11-B4B8-CCF0D0C7E7E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FDDCD0C5-CBCD-4E8C-8EF3-1E31105CD22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BBBC2AF9-9214-4056-946E-E18D7C62405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D4973AC5-BA13-4D70-B971-05BD1EA771C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538825A8-02DA-4E1C-BC26-787AD7A88BA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4D4B890D-DF69-4326-9E08-5D19AEBC3F4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ABADDE0-39DE-4B99-824B-E1501064F8C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4F5257BA-86B7-45EB-B338-A566C9E0E8A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858B18AD-92D0-461F-B1B7-9A4B1E2C693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561A6AD2-93AF-40E8-8115-9A72ECF997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97F672DE-5DFD-4999-B04A-2F98824C2A4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F7882FA2-1867-4152-8B38-8D5D24AEE7C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19F9789D-4065-4B9F-AFF3-39E1C6508EA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346C53F4-FD83-4F87-8E57-7C11F237604F}"/>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8DFD3D87-880B-4129-9529-4DD0B729ED48}"/>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A8BC9B9C-24E8-4463-B212-F853B722F258}"/>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ECAE45D5-FD6D-4310-BBDA-F18BC0E8A146}"/>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FC30CD9C-0780-481B-8C28-1F302DC5BA38}"/>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BF340B2D-969B-40D1-BCBC-376E8746AC1D}"/>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0A9AF661-54E4-4DCA-ADE3-77BE410B69CD}"/>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B4D7EA5B-BCD9-4923-B157-61583E334D53}"/>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FD7288C9-9B94-43D4-85C4-57BF49667F18}"/>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6159346E-95C0-4FED-8349-1F1814DA1A26}"/>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2553B2AB-D8FB-41AB-AF2A-56A04712EA4A}"/>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BDDE891-2011-4E35-AA3E-0712840AF0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9F156AD-1B82-4968-BCB4-92638002542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B4B636F-3E42-4243-9A1B-68053C7BA48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7B21783-86CF-45ED-9101-09FC919C470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93AC3E9-96E8-47ED-9FD4-DA8EED8F359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9" name="楕円 778">
          <a:extLst>
            <a:ext uri="{FF2B5EF4-FFF2-40B4-BE49-F238E27FC236}">
              <a16:creationId xmlns:a16="http://schemas.microsoft.com/office/drawing/2014/main" id="{8D043A3B-6AE1-4E3E-81AC-A20CB8820CF5}"/>
            </a:ext>
          </a:extLst>
        </xdr:cNvPr>
        <xdr:cNvSpPr/>
      </xdr:nvSpPr>
      <xdr:spPr>
        <a:xfrm>
          <a:off x="16268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2557</xdr:rowOff>
    </xdr:from>
    <xdr:ext cx="405111" cy="259045"/>
    <xdr:sp macro="" textlink="">
      <xdr:nvSpPr>
        <xdr:cNvPr id="780" name="【公民館】&#10;有形固定資産減価償却率該当値テキスト">
          <a:extLst>
            <a:ext uri="{FF2B5EF4-FFF2-40B4-BE49-F238E27FC236}">
              <a16:creationId xmlns:a16="http://schemas.microsoft.com/office/drawing/2014/main" id="{117030A2-A605-409A-A3A7-E90FFCC2D669}"/>
            </a:ext>
          </a:extLst>
        </xdr:cNvPr>
        <xdr:cNvSpPr txBox="1"/>
      </xdr:nvSpPr>
      <xdr:spPr>
        <a:xfrm>
          <a:off x="16357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74930</xdr:rowOff>
    </xdr:from>
    <xdr:to>
      <xdr:col>81</xdr:col>
      <xdr:colOff>101600</xdr:colOff>
      <xdr:row>105</xdr:row>
      <xdr:rowOff>5080</xdr:rowOff>
    </xdr:to>
    <xdr:sp macro="" textlink="">
      <xdr:nvSpPr>
        <xdr:cNvPr id="781" name="楕円 780">
          <a:extLst>
            <a:ext uri="{FF2B5EF4-FFF2-40B4-BE49-F238E27FC236}">
              <a16:creationId xmlns:a16="http://schemas.microsoft.com/office/drawing/2014/main" id="{8A6A9FC3-B3BD-42C3-B2FF-A98A29395D45}"/>
            </a:ext>
          </a:extLst>
        </xdr:cNvPr>
        <xdr:cNvSpPr/>
      </xdr:nvSpPr>
      <xdr:spPr>
        <a:xfrm>
          <a:off x="15430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30480</xdr:rowOff>
    </xdr:from>
    <xdr:to>
      <xdr:col>85</xdr:col>
      <xdr:colOff>127000</xdr:colOff>
      <xdr:row>104</xdr:row>
      <xdr:rowOff>125730</xdr:rowOff>
    </xdr:to>
    <xdr:cxnSp macro="">
      <xdr:nvCxnSpPr>
        <xdr:cNvPr id="782" name="直線コネクタ 781">
          <a:extLst>
            <a:ext uri="{FF2B5EF4-FFF2-40B4-BE49-F238E27FC236}">
              <a16:creationId xmlns:a16="http://schemas.microsoft.com/office/drawing/2014/main" id="{CE536C5F-D5DF-4148-8C9A-A2E446D916A9}"/>
            </a:ext>
          </a:extLst>
        </xdr:cNvPr>
        <xdr:cNvCxnSpPr/>
      </xdr:nvCxnSpPr>
      <xdr:spPr>
        <a:xfrm flipV="1">
          <a:off x="15481300" y="1786128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166370</xdr:rowOff>
    </xdr:from>
    <xdr:to>
      <xdr:col>76</xdr:col>
      <xdr:colOff>165100</xdr:colOff>
      <xdr:row>105</xdr:row>
      <xdr:rowOff>96520</xdr:rowOff>
    </xdr:to>
    <xdr:sp macro="" textlink="">
      <xdr:nvSpPr>
        <xdr:cNvPr id="783" name="楕円 782">
          <a:extLst>
            <a:ext uri="{FF2B5EF4-FFF2-40B4-BE49-F238E27FC236}">
              <a16:creationId xmlns:a16="http://schemas.microsoft.com/office/drawing/2014/main" id="{748ADC0E-A8F4-42B4-8048-51C45B21787C}"/>
            </a:ext>
          </a:extLst>
        </xdr:cNvPr>
        <xdr:cNvSpPr/>
      </xdr:nvSpPr>
      <xdr:spPr>
        <a:xfrm>
          <a:off x="14541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125730</xdr:rowOff>
    </xdr:from>
    <xdr:to>
      <xdr:col>81</xdr:col>
      <xdr:colOff>50800</xdr:colOff>
      <xdr:row>105</xdr:row>
      <xdr:rowOff>45720</xdr:rowOff>
    </xdr:to>
    <xdr:cxnSp macro="">
      <xdr:nvCxnSpPr>
        <xdr:cNvPr id="784" name="直線コネクタ 783">
          <a:extLst>
            <a:ext uri="{FF2B5EF4-FFF2-40B4-BE49-F238E27FC236}">
              <a16:creationId xmlns:a16="http://schemas.microsoft.com/office/drawing/2014/main" id="{F2E9271C-62C0-4BA8-A197-5A3F5ACD76B3}"/>
            </a:ext>
          </a:extLst>
        </xdr:cNvPr>
        <xdr:cNvCxnSpPr/>
      </xdr:nvCxnSpPr>
      <xdr:spPr>
        <a:xfrm flipV="1">
          <a:off x="14592300" y="179565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85" name="楕円 784">
          <a:extLst>
            <a:ext uri="{FF2B5EF4-FFF2-40B4-BE49-F238E27FC236}">
              <a16:creationId xmlns:a16="http://schemas.microsoft.com/office/drawing/2014/main" id="{363BF1DD-9414-4343-8309-39BB1717E088}"/>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105</xdr:row>
      <xdr:rowOff>45720</xdr:rowOff>
    </xdr:to>
    <xdr:cxnSp macro="">
      <xdr:nvCxnSpPr>
        <xdr:cNvPr id="786" name="直線コネクタ 785">
          <a:extLst>
            <a:ext uri="{FF2B5EF4-FFF2-40B4-BE49-F238E27FC236}">
              <a16:creationId xmlns:a16="http://schemas.microsoft.com/office/drawing/2014/main" id="{CC42D34E-C928-4956-B583-7F429222525D}"/>
            </a:ext>
          </a:extLst>
        </xdr:cNvPr>
        <xdr:cNvCxnSpPr/>
      </xdr:nvCxnSpPr>
      <xdr:spPr>
        <a:xfrm>
          <a:off x="13703300" y="1791843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787" name="楕円 786">
          <a:extLst>
            <a:ext uri="{FF2B5EF4-FFF2-40B4-BE49-F238E27FC236}">
              <a16:creationId xmlns:a16="http://schemas.microsoft.com/office/drawing/2014/main" id="{078F9FE0-DE5D-418D-9374-707960D89A8F}"/>
            </a:ext>
          </a:extLst>
        </xdr:cNvPr>
        <xdr:cNvSpPr/>
      </xdr:nvSpPr>
      <xdr:spPr>
        <a:xfrm>
          <a:off x="12763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87630</xdr:rowOff>
    </xdr:to>
    <xdr:cxnSp macro="">
      <xdr:nvCxnSpPr>
        <xdr:cNvPr id="788" name="直線コネクタ 787">
          <a:extLst>
            <a:ext uri="{FF2B5EF4-FFF2-40B4-BE49-F238E27FC236}">
              <a16:creationId xmlns:a16="http://schemas.microsoft.com/office/drawing/2014/main" id="{F8010ADF-8F22-4372-B628-E1E1BBFF78F7}"/>
            </a:ext>
          </a:extLst>
        </xdr:cNvPr>
        <xdr:cNvCxnSpPr/>
      </xdr:nvCxnSpPr>
      <xdr:spPr>
        <a:xfrm>
          <a:off x="12814300" y="178669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2A3AE4B9-634B-4B54-8D16-12907131972C}"/>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3CFF1F63-C421-4D3D-BE4B-D9D6A44E2768}"/>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ED9CF467-5ADC-433C-BC90-BA2F72F4D360}"/>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A65B9459-95B6-4D91-A30D-BF65E39DFB4E}"/>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167657</xdr:rowOff>
    </xdr:from>
    <xdr:ext cx="405111" cy="259045"/>
    <xdr:sp macro="" textlink="">
      <xdr:nvSpPr>
        <xdr:cNvPr id="793" name="n_1mainValue【公民館】&#10;有形固定資産減価償却率">
          <a:extLst>
            <a:ext uri="{FF2B5EF4-FFF2-40B4-BE49-F238E27FC236}">
              <a16:creationId xmlns:a16="http://schemas.microsoft.com/office/drawing/2014/main" id="{C9067B11-1E8C-4A93-8721-77C2C2B1FC57}"/>
            </a:ext>
          </a:extLst>
        </xdr:cNvPr>
        <xdr:cNvSpPr txBox="1"/>
      </xdr:nvSpPr>
      <xdr:spPr>
        <a:xfrm>
          <a:off x="152660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87647</xdr:rowOff>
    </xdr:from>
    <xdr:ext cx="405111" cy="259045"/>
    <xdr:sp macro="" textlink="">
      <xdr:nvSpPr>
        <xdr:cNvPr id="794" name="n_2mainValue【公民館】&#10;有形固定資産減価償却率">
          <a:extLst>
            <a:ext uri="{FF2B5EF4-FFF2-40B4-BE49-F238E27FC236}">
              <a16:creationId xmlns:a16="http://schemas.microsoft.com/office/drawing/2014/main" id="{F8F7200D-A90B-4272-8274-6573812DAE37}"/>
            </a:ext>
          </a:extLst>
        </xdr:cNvPr>
        <xdr:cNvSpPr txBox="1"/>
      </xdr:nvSpPr>
      <xdr:spPr>
        <a:xfrm>
          <a:off x="14389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129557</xdr:rowOff>
    </xdr:from>
    <xdr:ext cx="405111" cy="259045"/>
    <xdr:sp macro="" textlink="">
      <xdr:nvSpPr>
        <xdr:cNvPr id="795" name="n_3mainValue【公民館】&#10;有形固定資産減価償却率">
          <a:extLst>
            <a:ext uri="{FF2B5EF4-FFF2-40B4-BE49-F238E27FC236}">
              <a16:creationId xmlns:a16="http://schemas.microsoft.com/office/drawing/2014/main" id="{B2D6E731-85F0-4DA6-B311-1B0D6DF592A4}"/>
            </a:ext>
          </a:extLst>
        </xdr:cNvPr>
        <xdr:cNvSpPr txBox="1"/>
      </xdr:nvSpPr>
      <xdr:spPr>
        <a:xfrm>
          <a:off x="13500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78122</xdr:rowOff>
    </xdr:from>
    <xdr:ext cx="405111" cy="259045"/>
    <xdr:sp macro="" textlink="">
      <xdr:nvSpPr>
        <xdr:cNvPr id="796" name="n_4mainValue【公民館】&#10;有形固定資産減価償却率">
          <a:extLst>
            <a:ext uri="{FF2B5EF4-FFF2-40B4-BE49-F238E27FC236}">
              <a16:creationId xmlns:a16="http://schemas.microsoft.com/office/drawing/2014/main" id="{17A38A5B-98C0-4B26-8E17-095609BA0AFE}"/>
            </a:ext>
          </a:extLst>
        </xdr:cNvPr>
        <xdr:cNvSpPr txBox="1"/>
      </xdr:nvSpPr>
      <xdr:spPr>
        <a:xfrm>
          <a:off x="12611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36C9300-92C1-490F-ABD2-E621573E0F7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5A8B8927-1491-4D36-923D-54AF79BCA72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E83BB23-789E-43DB-A7CC-9FEB7B734C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CEF5BEC-4F59-4DBE-8B56-609B06747B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176D1583-3E01-4EA4-8DA7-38B8985886E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8929058B-9A5A-4437-9CA7-000578EFBA3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4C1F2A6-8D82-4BA5-99F0-A1F6086F7D9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9B56E2F-C1B2-46E5-B7FF-692DE0A3B45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23AAC76D-5B1B-4F44-B8E1-3F9A73D72CD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35020FAA-24FE-4F4A-BEC8-9B70B0AD079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30984982-F485-498D-8ACB-B78FF4C27A8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885DD488-B1A3-4BBC-A7EF-103A155648F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9E1A4C42-6D53-4284-A237-F0467D52C96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2DF5857-1CA3-4C00-891D-0BF1CD21CFC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6CD78A58-AFB9-40A9-991F-194AF9249B7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F2F9D006-19F0-4B1B-9B64-A6A5CDB2717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CD548419-20C8-4731-858F-A1657E0BA27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8223B75F-3ADF-49EC-A967-287264D8DE1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A3A00FCB-4748-4957-97C6-262686B38E8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D065DE7B-45E1-46B1-9C46-E6B275D550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D74C1B9-99F4-4DDA-A54D-03A9F53803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A14C2BFD-FCD5-430D-9A59-4DA1CA6B8881}"/>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4D28DB83-9012-4CD2-B06A-CA33F75A3832}"/>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9C04F43C-69E8-432C-8966-AE8B2F5488C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6D5ABB51-0DB1-4D90-9DCD-84366764E0A2}"/>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B5600997-A379-485D-BB2F-0EF349989C1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3" name="【公民館】&#10;一人当たり面積平均値テキスト">
          <a:extLst>
            <a:ext uri="{FF2B5EF4-FFF2-40B4-BE49-F238E27FC236}">
              <a16:creationId xmlns:a16="http://schemas.microsoft.com/office/drawing/2014/main" id="{CE3954BF-00B8-46EA-AF05-864B52CFE643}"/>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1B1B3A84-2B12-4EF0-BF5B-1A88E4C7E4C3}"/>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CD5D77B8-916B-4786-9385-FFB73AF99885}"/>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AE4F0AAB-406D-4C0E-A064-EFD0AB21134C}"/>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D2222884-3D39-4259-A54B-BD97F8B3D6BF}"/>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1667E3CC-3779-41D0-B2AC-8938A3E4DC0B}"/>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C41EECD-AF51-460D-8D05-C2380969A94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A4F864C-DC1F-42C1-AFD1-B41C84AC648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0E10BB5-F619-435B-91D2-23F59D6179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0B5506-E067-4098-B60B-68E73060AD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DF6D8A1-CEE1-4882-9D69-341A0CE3CA4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119126</xdr:rowOff>
    </xdr:from>
    <xdr:to>
      <xdr:col>116</xdr:col>
      <xdr:colOff>114300</xdr:colOff>
      <xdr:row>102</xdr:row>
      <xdr:rowOff>49276</xdr:rowOff>
    </xdr:to>
    <xdr:sp macro="" textlink="">
      <xdr:nvSpPr>
        <xdr:cNvPr id="834" name="楕円 833">
          <a:extLst>
            <a:ext uri="{FF2B5EF4-FFF2-40B4-BE49-F238E27FC236}">
              <a16:creationId xmlns:a16="http://schemas.microsoft.com/office/drawing/2014/main" id="{4E4BAB05-F77F-4150-9B97-13162CAF7338}"/>
            </a:ext>
          </a:extLst>
        </xdr:cNvPr>
        <xdr:cNvSpPr/>
      </xdr:nvSpPr>
      <xdr:spPr>
        <a:xfrm>
          <a:off x="22110700" y="1743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142003</xdr:rowOff>
    </xdr:from>
    <xdr:ext cx="469744" cy="259045"/>
    <xdr:sp macro="" textlink="">
      <xdr:nvSpPr>
        <xdr:cNvPr id="835" name="【公民館】&#10;一人当たり面積該当値テキスト">
          <a:extLst>
            <a:ext uri="{FF2B5EF4-FFF2-40B4-BE49-F238E27FC236}">
              <a16:creationId xmlns:a16="http://schemas.microsoft.com/office/drawing/2014/main" id="{57942400-722D-4771-8DA8-DAFEB76A48B5}"/>
            </a:ext>
          </a:extLst>
        </xdr:cNvPr>
        <xdr:cNvSpPr txBox="1"/>
      </xdr:nvSpPr>
      <xdr:spPr>
        <a:xfrm>
          <a:off x="22199600" y="1728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128270</xdr:rowOff>
    </xdr:from>
    <xdr:to>
      <xdr:col>112</xdr:col>
      <xdr:colOff>38100</xdr:colOff>
      <xdr:row>102</xdr:row>
      <xdr:rowOff>58420</xdr:rowOff>
    </xdr:to>
    <xdr:sp macro="" textlink="">
      <xdr:nvSpPr>
        <xdr:cNvPr id="836" name="楕円 835">
          <a:extLst>
            <a:ext uri="{FF2B5EF4-FFF2-40B4-BE49-F238E27FC236}">
              <a16:creationId xmlns:a16="http://schemas.microsoft.com/office/drawing/2014/main" id="{DCF836B6-4391-49D1-99D7-BFF2ED2E1C87}"/>
            </a:ext>
          </a:extLst>
        </xdr:cNvPr>
        <xdr:cNvSpPr/>
      </xdr:nvSpPr>
      <xdr:spPr>
        <a:xfrm>
          <a:off x="21272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169926</xdr:rowOff>
    </xdr:from>
    <xdr:to>
      <xdr:col>116</xdr:col>
      <xdr:colOff>63500</xdr:colOff>
      <xdr:row>102</xdr:row>
      <xdr:rowOff>7620</xdr:rowOff>
    </xdr:to>
    <xdr:cxnSp macro="">
      <xdr:nvCxnSpPr>
        <xdr:cNvPr id="837" name="直線コネクタ 836">
          <a:extLst>
            <a:ext uri="{FF2B5EF4-FFF2-40B4-BE49-F238E27FC236}">
              <a16:creationId xmlns:a16="http://schemas.microsoft.com/office/drawing/2014/main" id="{22480A02-C222-48D6-8E20-CF25C97CC5A9}"/>
            </a:ext>
          </a:extLst>
        </xdr:cNvPr>
        <xdr:cNvCxnSpPr/>
      </xdr:nvCxnSpPr>
      <xdr:spPr>
        <a:xfrm flipV="1">
          <a:off x="21323300" y="174863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137413</xdr:rowOff>
    </xdr:from>
    <xdr:to>
      <xdr:col>107</xdr:col>
      <xdr:colOff>101600</xdr:colOff>
      <xdr:row>102</xdr:row>
      <xdr:rowOff>67563</xdr:rowOff>
    </xdr:to>
    <xdr:sp macro="" textlink="">
      <xdr:nvSpPr>
        <xdr:cNvPr id="838" name="楕円 837">
          <a:extLst>
            <a:ext uri="{FF2B5EF4-FFF2-40B4-BE49-F238E27FC236}">
              <a16:creationId xmlns:a16="http://schemas.microsoft.com/office/drawing/2014/main" id="{F319781F-E598-4CDE-B018-A9AB1D5DE6B4}"/>
            </a:ext>
          </a:extLst>
        </xdr:cNvPr>
        <xdr:cNvSpPr/>
      </xdr:nvSpPr>
      <xdr:spPr>
        <a:xfrm>
          <a:off x="203835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7620</xdr:rowOff>
    </xdr:from>
    <xdr:to>
      <xdr:col>111</xdr:col>
      <xdr:colOff>177800</xdr:colOff>
      <xdr:row>102</xdr:row>
      <xdr:rowOff>16763</xdr:rowOff>
    </xdr:to>
    <xdr:cxnSp macro="">
      <xdr:nvCxnSpPr>
        <xdr:cNvPr id="839" name="直線コネクタ 838">
          <a:extLst>
            <a:ext uri="{FF2B5EF4-FFF2-40B4-BE49-F238E27FC236}">
              <a16:creationId xmlns:a16="http://schemas.microsoft.com/office/drawing/2014/main" id="{F1694C07-58FF-475E-929B-7A16ED96D581}"/>
            </a:ext>
          </a:extLst>
        </xdr:cNvPr>
        <xdr:cNvCxnSpPr/>
      </xdr:nvCxnSpPr>
      <xdr:spPr>
        <a:xfrm flipV="1">
          <a:off x="20434300" y="174955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64263</xdr:rowOff>
    </xdr:from>
    <xdr:to>
      <xdr:col>102</xdr:col>
      <xdr:colOff>165100</xdr:colOff>
      <xdr:row>101</xdr:row>
      <xdr:rowOff>165863</xdr:rowOff>
    </xdr:to>
    <xdr:sp macro="" textlink="">
      <xdr:nvSpPr>
        <xdr:cNvPr id="840" name="楕円 839">
          <a:extLst>
            <a:ext uri="{FF2B5EF4-FFF2-40B4-BE49-F238E27FC236}">
              <a16:creationId xmlns:a16="http://schemas.microsoft.com/office/drawing/2014/main" id="{3C808FBC-02D4-41B4-9184-2CAC1ED8531A}"/>
            </a:ext>
          </a:extLst>
        </xdr:cNvPr>
        <xdr:cNvSpPr/>
      </xdr:nvSpPr>
      <xdr:spPr>
        <a:xfrm>
          <a:off x="19494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115063</xdr:rowOff>
    </xdr:from>
    <xdr:to>
      <xdr:col>107</xdr:col>
      <xdr:colOff>50800</xdr:colOff>
      <xdr:row>102</xdr:row>
      <xdr:rowOff>16763</xdr:rowOff>
    </xdr:to>
    <xdr:cxnSp macro="">
      <xdr:nvCxnSpPr>
        <xdr:cNvPr id="841" name="直線コネクタ 840">
          <a:extLst>
            <a:ext uri="{FF2B5EF4-FFF2-40B4-BE49-F238E27FC236}">
              <a16:creationId xmlns:a16="http://schemas.microsoft.com/office/drawing/2014/main" id="{7AD8C777-331D-4961-B7B8-3ABE9921605C}"/>
            </a:ext>
          </a:extLst>
        </xdr:cNvPr>
        <xdr:cNvCxnSpPr/>
      </xdr:nvCxnSpPr>
      <xdr:spPr>
        <a:xfrm>
          <a:off x="19545300" y="17431513"/>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73406</xdr:rowOff>
    </xdr:from>
    <xdr:to>
      <xdr:col>98</xdr:col>
      <xdr:colOff>38100</xdr:colOff>
      <xdr:row>102</xdr:row>
      <xdr:rowOff>3556</xdr:rowOff>
    </xdr:to>
    <xdr:sp macro="" textlink="">
      <xdr:nvSpPr>
        <xdr:cNvPr id="842" name="楕円 841">
          <a:extLst>
            <a:ext uri="{FF2B5EF4-FFF2-40B4-BE49-F238E27FC236}">
              <a16:creationId xmlns:a16="http://schemas.microsoft.com/office/drawing/2014/main" id="{F1C53763-B411-4BA3-810C-F061D63392D8}"/>
            </a:ext>
          </a:extLst>
        </xdr:cNvPr>
        <xdr:cNvSpPr/>
      </xdr:nvSpPr>
      <xdr:spPr>
        <a:xfrm>
          <a:off x="18605500" y="173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115063</xdr:rowOff>
    </xdr:from>
    <xdr:to>
      <xdr:col>102</xdr:col>
      <xdr:colOff>114300</xdr:colOff>
      <xdr:row>101</xdr:row>
      <xdr:rowOff>124206</xdr:rowOff>
    </xdr:to>
    <xdr:cxnSp macro="">
      <xdr:nvCxnSpPr>
        <xdr:cNvPr id="843" name="直線コネクタ 842">
          <a:extLst>
            <a:ext uri="{FF2B5EF4-FFF2-40B4-BE49-F238E27FC236}">
              <a16:creationId xmlns:a16="http://schemas.microsoft.com/office/drawing/2014/main" id="{683780DC-F68A-4377-ADE8-796E8A558B33}"/>
            </a:ext>
          </a:extLst>
        </xdr:cNvPr>
        <xdr:cNvCxnSpPr/>
      </xdr:nvCxnSpPr>
      <xdr:spPr>
        <a:xfrm flipV="1">
          <a:off x="18656300" y="174315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a:extLst>
            <a:ext uri="{FF2B5EF4-FFF2-40B4-BE49-F238E27FC236}">
              <a16:creationId xmlns:a16="http://schemas.microsoft.com/office/drawing/2014/main" id="{1996B936-B9FF-4C02-88F9-9A656F638809}"/>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45" name="n_2aveValue【公民館】&#10;一人当たり面積">
          <a:extLst>
            <a:ext uri="{FF2B5EF4-FFF2-40B4-BE49-F238E27FC236}">
              <a16:creationId xmlns:a16="http://schemas.microsoft.com/office/drawing/2014/main" id="{37EA7285-8624-4A57-A5BC-A7FB8045C157}"/>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6" name="n_3aveValue【公民館】&#10;一人当たり面積">
          <a:extLst>
            <a:ext uri="{FF2B5EF4-FFF2-40B4-BE49-F238E27FC236}">
              <a16:creationId xmlns:a16="http://schemas.microsoft.com/office/drawing/2014/main" id="{A1AB392A-7E2A-42C0-95ED-5515DFE4C0DF}"/>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7" name="n_4aveValue【公民館】&#10;一人当たり面積">
          <a:extLst>
            <a:ext uri="{FF2B5EF4-FFF2-40B4-BE49-F238E27FC236}">
              <a16:creationId xmlns:a16="http://schemas.microsoft.com/office/drawing/2014/main" id="{19665339-635D-4514-A82F-EAC63ED5276B}"/>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74947</xdr:rowOff>
    </xdr:from>
    <xdr:ext cx="469744" cy="259045"/>
    <xdr:sp macro="" textlink="">
      <xdr:nvSpPr>
        <xdr:cNvPr id="848" name="n_1mainValue【公民館】&#10;一人当たり面積">
          <a:extLst>
            <a:ext uri="{FF2B5EF4-FFF2-40B4-BE49-F238E27FC236}">
              <a16:creationId xmlns:a16="http://schemas.microsoft.com/office/drawing/2014/main" id="{C4E34ED9-3A1F-43C3-8742-3E89C5E257AD}"/>
            </a:ext>
          </a:extLst>
        </xdr:cNvPr>
        <xdr:cNvSpPr txBox="1"/>
      </xdr:nvSpPr>
      <xdr:spPr>
        <a:xfrm>
          <a:off x="2107572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84090</xdr:rowOff>
    </xdr:from>
    <xdr:ext cx="469744" cy="259045"/>
    <xdr:sp macro="" textlink="">
      <xdr:nvSpPr>
        <xdr:cNvPr id="849" name="n_2mainValue【公民館】&#10;一人当たり面積">
          <a:extLst>
            <a:ext uri="{FF2B5EF4-FFF2-40B4-BE49-F238E27FC236}">
              <a16:creationId xmlns:a16="http://schemas.microsoft.com/office/drawing/2014/main" id="{5A16A630-C699-451C-BE5D-6D7866C07664}"/>
            </a:ext>
          </a:extLst>
        </xdr:cNvPr>
        <xdr:cNvSpPr txBox="1"/>
      </xdr:nvSpPr>
      <xdr:spPr>
        <a:xfrm>
          <a:off x="20199427" y="17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10940</xdr:rowOff>
    </xdr:from>
    <xdr:ext cx="469744" cy="259045"/>
    <xdr:sp macro="" textlink="">
      <xdr:nvSpPr>
        <xdr:cNvPr id="850" name="n_3mainValue【公民館】&#10;一人当たり面積">
          <a:extLst>
            <a:ext uri="{FF2B5EF4-FFF2-40B4-BE49-F238E27FC236}">
              <a16:creationId xmlns:a16="http://schemas.microsoft.com/office/drawing/2014/main" id="{28F57E8B-9F74-4B90-B01D-D1BC81941060}"/>
            </a:ext>
          </a:extLst>
        </xdr:cNvPr>
        <xdr:cNvSpPr txBox="1"/>
      </xdr:nvSpPr>
      <xdr:spPr>
        <a:xfrm>
          <a:off x="19310427" y="1715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20083</xdr:rowOff>
    </xdr:from>
    <xdr:ext cx="469744" cy="259045"/>
    <xdr:sp macro="" textlink="">
      <xdr:nvSpPr>
        <xdr:cNvPr id="851" name="n_4mainValue【公民館】&#10;一人当たり面積">
          <a:extLst>
            <a:ext uri="{FF2B5EF4-FFF2-40B4-BE49-F238E27FC236}">
              <a16:creationId xmlns:a16="http://schemas.microsoft.com/office/drawing/2014/main" id="{1B884BBB-A2A5-4726-BC7B-4E8278BB128D}"/>
            </a:ext>
          </a:extLst>
        </xdr:cNvPr>
        <xdr:cNvSpPr txBox="1"/>
      </xdr:nvSpPr>
      <xdr:spPr>
        <a:xfrm>
          <a:off x="18421427" y="171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F18D71CF-9353-445E-9A34-CED4183F506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2791C1B5-E962-40A4-B285-EA6DC0A703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A4ECA00-1C7B-4C42-8D5E-4F6290033A0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類似団体と比較して、特に有形固定資産減価償却率が高くなっている施設は公営住宅であり、反対に特に低くなっている施設は学校施設である。</a:t>
          </a:r>
          <a:endParaRPr lang="ja-JP" altLang="ja-JP" sz="1400">
            <a:effectLst/>
          </a:endParaRPr>
        </a:p>
        <a:p>
          <a:r>
            <a:rPr kumimoji="1" lang="ja-JP" altLang="ja-JP" sz="1100">
              <a:solidFill>
                <a:schemeClr val="dk1"/>
              </a:solidFill>
              <a:effectLst/>
              <a:latin typeface="+mn-lt"/>
              <a:ea typeface="+mn-ea"/>
              <a:cs typeface="+mn-cs"/>
            </a:rPr>
            <a:t>公営住宅については、年々入居者が減少傾向であり、令和</a:t>
          </a:r>
          <a:r>
            <a:rPr kumimoji="1" lang="ja-JP" altLang="en-US" sz="1100">
              <a:solidFill>
                <a:schemeClr val="dk1"/>
              </a:solidFill>
              <a:effectLst/>
              <a:latin typeface="+mn-lt"/>
              <a:ea typeface="+mn-ea"/>
              <a:cs typeface="+mn-cs"/>
            </a:rPr>
            <a:t>元</a:t>
          </a:r>
          <a:r>
            <a:rPr kumimoji="1" lang="ja-JP" altLang="ja-JP" sz="1100">
              <a:solidFill>
                <a:schemeClr val="dk1"/>
              </a:solidFill>
              <a:effectLst/>
              <a:latin typeface="+mn-lt"/>
              <a:ea typeface="+mn-ea"/>
              <a:cs typeface="+mn-cs"/>
            </a:rPr>
            <a:t>年度に策定した第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期多治見市公営住宅等長寿命化計画に基づき、引き続き施設の長寿命化</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集約化</a:t>
          </a:r>
          <a:r>
            <a:rPr kumimoji="1" lang="ja-JP" altLang="en-US" sz="1100">
              <a:solidFill>
                <a:schemeClr val="dk1"/>
              </a:solidFill>
              <a:effectLst/>
              <a:latin typeface="+mn-lt"/>
              <a:ea typeface="+mn-ea"/>
              <a:cs typeface="+mn-cs"/>
            </a:rPr>
            <a:t>及び除却を行い、ニーズに合わせた適正な維持管理</a:t>
          </a:r>
          <a:r>
            <a:rPr kumimoji="1" lang="ja-JP" altLang="ja-JP" sz="1100">
              <a:solidFill>
                <a:schemeClr val="dk1"/>
              </a:solidFill>
              <a:effectLst/>
              <a:latin typeface="+mn-lt"/>
              <a:ea typeface="+mn-ea"/>
              <a:cs typeface="+mn-cs"/>
            </a:rPr>
            <a:t>に努めていく。</a:t>
          </a:r>
          <a:endParaRPr lang="ja-JP" altLang="ja-JP" sz="1400">
            <a:effectLst/>
          </a:endParaRPr>
        </a:p>
        <a:p>
          <a:r>
            <a:rPr kumimoji="1" lang="ja-JP" altLang="ja-JP" sz="1100">
              <a:solidFill>
                <a:schemeClr val="dk1"/>
              </a:solidFill>
              <a:effectLst/>
              <a:latin typeface="+mn-lt"/>
              <a:ea typeface="+mn-ea"/>
              <a:cs typeface="+mn-cs"/>
            </a:rPr>
            <a:t>学校施設は、</a:t>
          </a:r>
          <a:r>
            <a:rPr kumimoji="1" lang="ja-JP" altLang="en-US" sz="1100">
              <a:solidFill>
                <a:schemeClr val="dk1"/>
              </a:solidFill>
              <a:effectLst/>
              <a:latin typeface="+mn-lt"/>
              <a:ea typeface="+mn-ea"/>
              <a:cs typeface="+mn-cs"/>
            </a:rPr>
            <a:t>老朽化した学校の計画的な建て替えを進めており、</a:t>
          </a:r>
          <a:r>
            <a:rPr kumimoji="1" lang="ja-JP" altLang="ja-JP" sz="1100">
              <a:solidFill>
                <a:schemeClr val="dk1"/>
              </a:solidFill>
              <a:effectLst/>
              <a:latin typeface="+mn-lt"/>
              <a:ea typeface="+mn-ea"/>
              <a:cs typeface="+mn-cs"/>
            </a:rPr>
            <a:t>有形固定資産減価償却率が低くなっている。また、学校施設整備計画に基づ</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笠原小中</a:t>
          </a:r>
          <a:r>
            <a:rPr kumimoji="1" lang="ja-JP" altLang="en-US" sz="1100">
              <a:solidFill>
                <a:schemeClr val="dk1"/>
              </a:solidFill>
              <a:effectLst/>
              <a:latin typeface="+mn-lt"/>
              <a:ea typeface="+mn-ea"/>
              <a:cs typeface="+mn-cs"/>
            </a:rPr>
            <a:t>学校の建設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月開校</a:t>
          </a:r>
          <a:r>
            <a:rPr kumimoji="1" lang="ja-JP" altLang="en-US" sz="1100">
              <a:solidFill>
                <a:schemeClr val="dk1"/>
              </a:solidFill>
              <a:effectLst/>
              <a:latin typeface="+mn-lt"/>
              <a:ea typeface="+mn-ea"/>
              <a:cs typeface="+mn-cs"/>
            </a:rPr>
            <a:t>予定</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進んでお</a:t>
          </a:r>
          <a:r>
            <a:rPr kumimoji="1" lang="ja-JP" altLang="ja-JP" sz="1100">
              <a:solidFill>
                <a:schemeClr val="dk1"/>
              </a:solidFill>
              <a:effectLst/>
              <a:latin typeface="+mn-lt"/>
              <a:ea typeface="+mn-ea"/>
              <a:cs typeface="+mn-cs"/>
            </a:rPr>
            <a:t>り、今後も類似団体に比べて低い数値を維持する見込みである。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また、公民館については大規模整備工事が続き、令和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年度完成の笠原交流センター、令和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年度完成の養正交流センターにより有形固定資産減価償却率が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年度連続で下降している。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9EEEFA-9FCE-4210-B5AF-BADCF85B971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84E65C-3C07-44F7-A38E-47B8E62C03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DEA5C5-EF2E-4CB9-AB49-2C877750D7C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84DFCE-9421-4CB8-BC70-BDC2057597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岐阜県多治見市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64BE14-2FF8-4EAF-8F3F-6AE0C015C4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DEDD18-94E5-4ABF-814F-59C3DF9C0C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616916-DFB5-413A-8934-5C758E1B94C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0F0420-EA7B-4C3A-82B4-00E711F74CA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705F96-3E23-4AC8-88CA-2E467F6A94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C5125D-F051-4379-A9EC-E109D224AF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105,048
102,234
91.25
49,606,979
44,468,684
3,965,749
24,669,653
34,853,510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99E51E-6B47-4DB3-BB16-A8561251F3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777B74-450C-457A-981B-EDB80C9749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6C961C-A5BE-47B4-8B77-5B7C84EC8D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83D2B0-2C76-4AE4-B273-23740571AF0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A1772F-8151-448E-921E-753E31E3473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7930AF-47B3-4CFF-B2E4-DD7F3427B58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308795-9FDA-4E75-9EE3-E1A749C3B56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7BDD3E-0526-49DF-BC90-ABA3998F2E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CC5877-4860-4177-A30D-15A3A35754B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1C2999-66B1-466A-9F67-1C1959C1E4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3025ED-8563-4C0F-BDED-E3FF40BDE2C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4386C8-117F-45F4-A70A-05730F1F10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BEBED5-78DA-4D10-824E-D9A7347CD1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A2A6A3-8DC7-43D3-A198-569F97CC1B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D47A34-7784-4FCF-9AA3-229C88E7371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E664CC-9377-43A0-896A-09927E870B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6646E4-1112-42F4-9D7C-7CA3B613728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11D9D8-7170-4AAE-A0CB-F6E401AD46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D1D4EA-0019-4CEC-9FE7-5FC59AE061D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2BBD21-0603-4DDA-B16F-80DA69D3B82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1987764-84CE-4D01-B5DB-CEB940B7596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2D988AD-7348-4046-8DF3-718E02C356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376AB4-48D8-458B-A642-035DACDE64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2D07EE9-2574-4866-B939-5D1733803CC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31DE9D-0A00-4FCF-99AC-554E801AE45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15AB7E-DCE2-46FE-B16C-22A1FD2D5C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5A74BF-DE60-4B8D-9769-8D819DC37B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D220E5-83C4-423E-8DFF-BB7F53DC139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DD12C5-B2F7-4946-A7CF-E139E69A757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39E179-D183-4A06-B00D-BE5AC66AFBD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AC80B8-7543-4BFF-9703-6E5750AEDC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5338CB-F0E2-4094-92F0-FA940B1A2F3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7700958-754E-4F85-9C08-1AC40AB4054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6880C21-5BFB-4369-8B2A-4A2FDA041EC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8539A0-518A-40A1-B63D-E405642A65D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972BA08-1B2A-4DA7-8489-079BEB0FCFF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2B13AD0-3171-4916-962A-1ED32F42B29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007D09-72F4-4F54-9711-B7C2C21AB0D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894FE3-9BE5-4A4D-B6A9-2E0139FB6C3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7F2A3A7-A42B-44EF-8012-A962B13340E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F76F819-1504-459D-98F5-42572E3C6D3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9090DA4-6F90-4D6D-8C61-719384A6821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1FC47CF-8537-4FA5-9FF5-869E97DD02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50987F9-2A52-4B14-8528-8AFCF0E011D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5B69447-E375-4BE9-9628-7CD223FC3C2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2CC6009C-280C-4714-B676-AB333FADF50A}"/>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3F25EC10-7A89-4352-BD9E-DD38496F7B10}"/>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CF158902-8218-4164-B390-2153578CE699}"/>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39DA73DE-85BB-4D9E-B890-2AC711A11897}"/>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650E245-2162-4D8A-8B26-CC146E5E718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59AB545B-CB11-45A2-B505-533FF819B95F}"/>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881018E3-99F3-40D8-9FA2-428CB43921A6}"/>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92494B1B-8900-4D09-B66E-2EEC74C3487B}"/>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2676FB3A-393C-40D9-B1DA-02437AEEA013}"/>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9B6E1534-DB18-45AB-AA95-DFEE9A5FA61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28803E52-5A31-4F98-BDDA-FB2FB1EA667F}"/>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0167A7-6604-4DE9-B99E-66F0109AE7A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562F5A-9EE5-42F2-B7A7-CFDED90896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95C3EA-32EC-4F27-BE48-9394B00318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AD1F50-A374-4A01-BAE7-1DE8410C12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DAB687-F73F-4755-8F9B-348DA9DDEC6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73" name="楕円 72">
          <a:extLst>
            <a:ext uri="{FF2B5EF4-FFF2-40B4-BE49-F238E27FC236}">
              <a16:creationId xmlns:a16="http://schemas.microsoft.com/office/drawing/2014/main" id="{C2B1336A-F527-45CE-B1C2-7B8D90081B3F}"/>
            </a:ext>
          </a:extLst>
        </xdr:cNvPr>
        <xdr:cNvSpPr/>
      </xdr:nvSpPr>
      <xdr:spPr>
        <a:xfrm>
          <a:off x="45847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152417</xdr:rowOff>
    </xdr:from>
    <xdr:ext cx="405111" cy="259045"/>
    <xdr:sp macro="" textlink="">
      <xdr:nvSpPr>
        <xdr:cNvPr id="74" name="【図書館】&#10;有形固定資産減価償却率該当値テキスト">
          <a:extLst>
            <a:ext uri="{FF2B5EF4-FFF2-40B4-BE49-F238E27FC236}">
              <a16:creationId xmlns:a16="http://schemas.microsoft.com/office/drawing/2014/main" id="{F95341A8-254F-493D-886F-4E74B64A8FF7}"/>
            </a:ext>
          </a:extLst>
        </xdr:cNvPr>
        <xdr:cNvSpPr txBox="1"/>
      </xdr:nvSpPr>
      <xdr:spPr>
        <a:xfrm>
          <a:off x="4673600"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xdr:rowOff>
    </xdr:from>
    <xdr:to>
      <xdr:col>20</xdr:col>
      <xdr:colOff>38100</xdr:colOff>
      <xdr:row>37</xdr:row>
      <xdr:rowOff>109855</xdr:rowOff>
    </xdr:to>
    <xdr:sp macro="" textlink="">
      <xdr:nvSpPr>
        <xdr:cNvPr id="75" name="楕円 74">
          <a:extLst>
            <a:ext uri="{FF2B5EF4-FFF2-40B4-BE49-F238E27FC236}">
              <a16:creationId xmlns:a16="http://schemas.microsoft.com/office/drawing/2014/main" id="{E77C3B51-0C1E-467C-80A4-4694F40C80D6}"/>
            </a:ext>
          </a:extLst>
        </xdr:cNvPr>
        <xdr:cNvSpPr/>
      </xdr:nvSpPr>
      <xdr:spPr>
        <a:xfrm>
          <a:off x="3746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59055</xdr:rowOff>
    </xdr:to>
    <xdr:cxnSp macro="">
      <xdr:nvCxnSpPr>
        <xdr:cNvPr id="76" name="直線コネクタ 75">
          <a:extLst>
            <a:ext uri="{FF2B5EF4-FFF2-40B4-BE49-F238E27FC236}">
              <a16:creationId xmlns:a16="http://schemas.microsoft.com/office/drawing/2014/main" id="{8F149ABE-26B5-4149-87F5-8B95F77EDDF2}"/>
            </a:ext>
          </a:extLst>
        </xdr:cNvPr>
        <xdr:cNvCxnSpPr/>
      </xdr:nvCxnSpPr>
      <xdr:spPr>
        <a:xfrm flipV="1">
          <a:off x="3797300" y="63969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7" name="楕円 76">
          <a:extLst>
            <a:ext uri="{FF2B5EF4-FFF2-40B4-BE49-F238E27FC236}">
              <a16:creationId xmlns:a16="http://schemas.microsoft.com/office/drawing/2014/main" id="{D1EC0A69-991B-461C-800B-4923655257D8}"/>
            </a:ext>
          </a:extLst>
        </xdr:cNvPr>
        <xdr:cNvSpPr/>
      </xdr:nvSpPr>
      <xdr:spPr>
        <a:xfrm>
          <a:off x="2857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24765</xdr:rowOff>
    </xdr:from>
    <xdr:to>
      <xdr:col>19</xdr:col>
      <xdr:colOff>177800</xdr:colOff>
      <xdr:row>37</xdr:row>
      <xdr:rowOff>59055</xdr:rowOff>
    </xdr:to>
    <xdr:cxnSp macro="">
      <xdr:nvCxnSpPr>
        <xdr:cNvPr id="78" name="直線コネクタ 77">
          <a:extLst>
            <a:ext uri="{FF2B5EF4-FFF2-40B4-BE49-F238E27FC236}">
              <a16:creationId xmlns:a16="http://schemas.microsoft.com/office/drawing/2014/main" id="{41A09F4E-0F80-4631-8629-B66308619A98}"/>
            </a:ext>
          </a:extLst>
        </xdr:cNvPr>
        <xdr:cNvCxnSpPr/>
      </xdr:nvCxnSpPr>
      <xdr:spPr>
        <a:xfrm>
          <a:off x="2908300" y="6368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124460</xdr:rowOff>
    </xdr:from>
    <xdr:to>
      <xdr:col>10</xdr:col>
      <xdr:colOff>165100</xdr:colOff>
      <xdr:row>37</xdr:row>
      <xdr:rowOff>54610</xdr:rowOff>
    </xdr:to>
    <xdr:sp macro="" textlink="">
      <xdr:nvSpPr>
        <xdr:cNvPr id="79" name="楕円 78">
          <a:extLst>
            <a:ext uri="{FF2B5EF4-FFF2-40B4-BE49-F238E27FC236}">
              <a16:creationId xmlns:a16="http://schemas.microsoft.com/office/drawing/2014/main" id="{8CADAC27-8D7F-47A5-9AB8-7BCA7D6A906C}"/>
            </a:ext>
          </a:extLst>
        </xdr:cNvPr>
        <xdr:cNvSpPr/>
      </xdr:nvSpPr>
      <xdr:spPr>
        <a:xfrm>
          <a:off x="1968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3810</xdr:rowOff>
    </xdr:from>
    <xdr:to>
      <xdr:col>15</xdr:col>
      <xdr:colOff>50800</xdr:colOff>
      <xdr:row>37</xdr:row>
      <xdr:rowOff>24765</xdr:rowOff>
    </xdr:to>
    <xdr:cxnSp macro="">
      <xdr:nvCxnSpPr>
        <xdr:cNvPr id="80" name="直線コネクタ 79">
          <a:extLst>
            <a:ext uri="{FF2B5EF4-FFF2-40B4-BE49-F238E27FC236}">
              <a16:creationId xmlns:a16="http://schemas.microsoft.com/office/drawing/2014/main" id="{8C1EC3E9-0D3F-4FCB-B7CD-41121D46FBFC}"/>
            </a:ext>
          </a:extLst>
        </xdr:cNvPr>
        <xdr:cNvCxnSpPr/>
      </xdr:nvCxnSpPr>
      <xdr:spPr>
        <a:xfrm>
          <a:off x="2019300" y="63474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84455</xdr:rowOff>
    </xdr:from>
    <xdr:to>
      <xdr:col>6</xdr:col>
      <xdr:colOff>38100</xdr:colOff>
      <xdr:row>37</xdr:row>
      <xdr:rowOff>14605</xdr:rowOff>
    </xdr:to>
    <xdr:sp macro="" textlink="">
      <xdr:nvSpPr>
        <xdr:cNvPr id="81" name="楕円 80">
          <a:extLst>
            <a:ext uri="{FF2B5EF4-FFF2-40B4-BE49-F238E27FC236}">
              <a16:creationId xmlns:a16="http://schemas.microsoft.com/office/drawing/2014/main" id="{44953B31-ADF7-4F6C-B552-1BE5531F7622}"/>
            </a:ext>
          </a:extLst>
        </xdr:cNvPr>
        <xdr:cNvSpPr/>
      </xdr:nvSpPr>
      <xdr:spPr>
        <a:xfrm>
          <a:off x="1079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135255</xdr:rowOff>
    </xdr:from>
    <xdr:to>
      <xdr:col>10</xdr:col>
      <xdr:colOff>114300</xdr:colOff>
      <xdr:row>37</xdr:row>
      <xdr:rowOff>3810</xdr:rowOff>
    </xdr:to>
    <xdr:cxnSp macro="">
      <xdr:nvCxnSpPr>
        <xdr:cNvPr id="82" name="直線コネクタ 81">
          <a:extLst>
            <a:ext uri="{FF2B5EF4-FFF2-40B4-BE49-F238E27FC236}">
              <a16:creationId xmlns:a16="http://schemas.microsoft.com/office/drawing/2014/main" id="{EE102DDF-BBC5-4EBB-83D1-9981F7375F08}"/>
            </a:ext>
          </a:extLst>
        </xdr:cNvPr>
        <xdr:cNvCxnSpPr/>
      </xdr:nvCxnSpPr>
      <xdr:spPr>
        <a:xfrm>
          <a:off x="1130300" y="630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D801A4BF-3F6E-4A32-9B66-D22AA3B8D885}"/>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1A3198D-458E-41B6-87DC-CF46EBCB1E2D}"/>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238B72E0-AC36-4036-BF41-CDB6BD278488}"/>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3AAA6CD4-0F9B-40AC-93B9-2421DB97E551}"/>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100982</xdr:rowOff>
    </xdr:from>
    <xdr:ext cx="405111" cy="259045"/>
    <xdr:sp macro="" textlink="">
      <xdr:nvSpPr>
        <xdr:cNvPr id="87" name="n_1mainValue【図書館】&#10;有形固定資産減価償却率">
          <a:extLst>
            <a:ext uri="{FF2B5EF4-FFF2-40B4-BE49-F238E27FC236}">
              <a16:creationId xmlns:a16="http://schemas.microsoft.com/office/drawing/2014/main" id="{BEEB06E2-187D-47EB-8508-09CE81F002F2}"/>
            </a:ext>
          </a:extLst>
        </xdr:cNvPr>
        <xdr:cNvSpPr txBox="1"/>
      </xdr:nvSpPr>
      <xdr:spPr>
        <a:xfrm>
          <a:off x="35820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66692</xdr:rowOff>
    </xdr:from>
    <xdr:ext cx="405111" cy="259045"/>
    <xdr:sp macro="" textlink="">
      <xdr:nvSpPr>
        <xdr:cNvPr id="88" name="n_2mainValue【図書館】&#10;有形固定資産減価償却率">
          <a:extLst>
            <a:ext uri="{FF2B5EF4-FFF2-40B4-BE49-F238E27FC236}">
              <a16:creationId xmlns:a16="http://schemas.microsoft.com/office/drawing/2014/main" id="{FA7084E4-2925-4862-ADE5-6370F02DAA2B}"/>
            </a:ext>
          </a:extLst>
        </xdr:cNvPr>
        <xdr:cNvSpPr txBox="1"/>
      </xdr:nvSpPr>
      <xdr:spPr>
        <a:xfrm>
          <a:off x="2705744"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45737</xdr:rowOff>
    </xdr:from>
    <xdr:ext cx="405111" cy="259045"/>
    <xdr:sp macro="" textlink="">
      <xdr:nvSpPr>
        <xdr:cNvPr id="89" name="n_3mainValue【図書館】&#10;有形固定資産減価償却率">
          <a:extLst>
            <a:ext uri="{FF2B5EF4-FFF2-40B4-BE49-F238E27FC236}">
              <a16:creationId xmlns:a16="http://schemas.microsoft.com/office/drawing/2014/main" id="{4B54DC61-CF53-46E9-8111-BEA07744CBFB}"/>
            </a:ext>
          </a:extLst>
        </xdr:cNvPr>
        <xdr:cNvSpPr txBox="1"/>
      </xdr:nvSpPr>
      <xdr:spPr>
        <a:xfrm>
          <a:off x="1816744"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5732</xdr:rowOff>
    </xdr:from>
    <xdr:ext cx="405111" cy="259045"/>
    <xdr:sp macro="" textlink="">
      <xdr:nvSpPr>
        <xdr:cNvPr id="90" name="n_4mainValue【図書館】&#10;有形固定資産減価償却率">
          <a:extLst>
            <a:ext uri="{FF2B5EF4-FFF2-40B4-BE49-F238E27FC236}">
              <a16:creationId xmlns:a16="http://schemas.microsoft.com/office/drawing/2014/main" id="{0C01A18F-7011-4B74-80C8-D4C2295FC1D4}"/>
            </a:ext>
          </a:extLst>
        </xdr:cNvPr>
        <xdr:cNvSpPr txBox="1"/>
      </xdr:nvSpPr>
      <xdr:spPr>
        <a:xfrm>
          <a:off x="927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9B884B6-9AA9-4E91-9FED-B5BDA2062C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3C8CA44-47BE-43CA-A2D1-493AFAB6BA7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BD3E74-6024-400E-886D-B195786C257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3B91A7-188D-4118-A122-4FC6F3DB5E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6B2A264-16E4-4ED3-8EF4-5984D1DC02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32751DE-78FC-4870-AB9A-CE8D4C25BA4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B1AAF93-A015-465A-9972-54629EFD5C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6F27E48-5765-48F8-832E-F8D4F3C89E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69FCFF1-ED10-424D-B517-F6B029A6EBC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77737F-65F1-4BCE-BA32-A1AA617966E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F6FEEC0-7FEF-4607-8427-4AC8AD5E441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2B3A982-8FF8-41E1-A9F3-5B68F68EE15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91EC7DC-5FED-4F12-8B9C-D494427F288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60AE4EC5-BF66-423A-98EC-86D1CF14BFED}"/>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188AF1F-3D99-45CC-A579-14D57805A1A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67DD3DD9-D72E-4E17-BF7F-C818B67CCEE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FB4D283-46A0-46F5-8325-29ABC2C366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F49B1128-A204-458D-8F05-64E12A81A59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61AA48B-0039-4BA8-92A8-5DF05420C82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4036FB2-2ACF-4B88-A07C-ED1A499D41A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D5B9086-F464-404B-B79D-B17F39BA2F5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CC8901F0-1C2E-4860-B383-115F07665CA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EE08E0B-6474-4D5C-A759-39DA0E2967F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128CFC57-B923-465A-BD5A-66324718DF2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469577BF-AF4B-43A2-90B2-E78BF3CD415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47FCCA21-7C0B-49D0-9B4F-2AD29148B9DD}"/>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B00ED794-B405-4DFD-9138-E27A8A07DB61}"/>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F0782ADC-719B-4EFA-BA57-DA5C3D41839A}"/>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941AFC15-0F97-467A-949E-4E0FF0EE7D12}"/>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E4D70C51-2E93-44CE-91EE-044DCB27305B}"/>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7A90D35B-A0B7-4246-AD8B-7824E83F15E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3F79704F-330F-4CB2-8D1A-3902C775B4ED}"/>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CEF754BC-49B5-4C43-AB34-33C8E35B58CE}"/>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C733DC1A-E149-4859-BAD6-07423FFE8A10}"/>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C82C08E1-F5B6-4D0B-8777-B0A80F8F818C}"/>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19ED0433-00BE-45B1-B254-BF75BD5B63E4}"/>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6CEAC0-6B8E-49D9-964E-948D70932D7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B02447-2577-486D-978A-141E745EFC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65C3B1B-7A41-4681-9167-C7D4D1E9FFE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1CE24B0-725F-43DD-994E-CB92D5D990F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C56BCC0-E356-423F-A82D-5E7553F956D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2" name="楕円 131">
          <a:extLst>
            <a:ext uri="{FF2B5EF4-FFF2-40B4-BE49-F238E27FC236}">
              <a16:creationId xmlns:a16="http://schemas.microsoft.com/office/drawing/2014/main" id="{D834D328-4BB2-40D6-A310-51629F7020FC}"/>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3" name="【図書館】&#10;一人当たり面積該当値テキスト">
          <a:extLst>
            <a:ext uri="{FF2B5EF4-FFF2-40B4-BE49-F238E27FC236}">
              <a16:creationId xmlns:a16="http://schemas.microsoft.com/office/drawing/2014/main" id="{47EF660D-8B18-4338-A944-5906E3447FCB}"/>
            </a:ext>
          </a:extLst>
        </xdr:cNvPr>
        <xdr:cNvSpPr txBox="1"/>
      </xdr:nvSpPr>
      <xdr:spPr>
        <a:xfrm>
          <a:off x="10515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153307</xdr:rowOff>
    </xdr:from>
    <xdr:to>
      <xdr:col>50</xdr:col>
      <xdr:colOff>165100</xdr:colOff>
      <xdr:row>40</xdr:row>
      <xdr:rowOff>83457</xdr:rowOff>
    </xdr:to>
    <xdr:sp macro="" textlink="">
      <xdr:nvSpPr>
        <xdr:cNvPr id="134" name="楕円 133">
          <a:extLst>
            <a:ext uri="{FF2B5EF4-FFF2-40B4-BE49-F238E27FC236}">
              <a16:creationId xmlns:a16="http://schemas.microsoft.com/office/drawing/2014/main" id="{5BB923E4-8EBA-45DB-B80E-1FD9B0C8B4DF}"/>
            </a:ext>
          </a:extLst>
        </xdr:cNvPr>
        <xdr:cNvSpPr/>
      </xdr:nvSpPr>
      <xdr:spPr>
        <a:xfrm>
          <a:off x="9588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32657</xdr:rowOff>
    </xdr:from>
    <xdr:to>
      <xdr:col>55</xdr:col>
      <xdr:colOff>0</xdr:colOff>
      <xdr:row>40</xdr:row>
      <xdr:rowOff>76200</xdr:rowOff>
    </xdr:to>
    <xdr:cxnSp macro="">
      <xdr:nvCxnSpPr>
        <xdr:cNvPr id="135" name="直線コネクタ 134">
          <a:extLst>
            <a:ext uri="{FF2B5EF4-FFF2-40B4-BE49-F238E27FC236}">
              <a16:creationId xmlns:a16="http://schemas.microsoft.com/office/drawing/2014/main" id="{CD6A0195-71E2-4E0C-8358-DAB7AD76B394}"/>
            </a:ext>
          </a:extLst>
        </xdr:cNvPr>
        <xdr:cNvCxnSpPr/>
      </xdr:nvCxnSpPr>
      <xdr:spPr>
        <a:xfrm>
          <a:off x="9639300" y="68906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36" name="楕円 135">
          <a:extLst>
            <a:ext uri="{FF2B5EF4-FFF2-40B4-BE49-F238E27FC236}">
              <a16:creationId xmlns:a16="http://schemas.microsoft.com/office/drawing/2014/main" id="{5DEACAD0-D092-424A-8725-3F80CB98AF78}"/>
            </a:ext>
          </a:extLst>
        </xdr:cNvPr>
        <xdr:cNvSpPr/>
      </xdr:nvSpPr>
      <xdr:spPr>
        <a:xfrm>
          <a:off x="869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32657</xdr:rowOff>
    </xdr:from>
    <xdr:to>
      <xdr:col>50</xdr:col>
      <xdr:colOff>114300</xdr:colOff>
      <xdr:row>40</xdr:row>
      <xdr:rowOff>43543</xdr:rowOff>
    </xdr:to>
    <xdr:cxnSp macro="">
      <xdr:nvCxnSpPr>
        <xdr:cNvPr id="137" name="直線コネクタ 136">
          <a:extLst>
            <a:ext uri="{FF2B5EF4-FFF2-40B4-BE49-F238E27FC236}">
              <a16:creationId xmlns:a16="http://schemas.microsoft.com/office/drawing/2014/main" id="{B7AE77D6-B23E-46E6-A108-8585C21E081A}"/>
            </a:ext>
          </a:extLst>
        </xdr:cNvPr>
        <xdr:cNvCxnSpPr/>
      </xdr:nvCxnSpPr>
      <xdr:spPr>
        <a:xfrm flipV="1">
          <a:off x="8750300" y="689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8" name="楕円 137">
          <a:extLst>
            <a:ext uri="{FF2B5EF4-FFF2-40B4-BE49-F238E27FC236}">
              <a16:creationId xmlns:a16="http://schemas.microsoft.com/office/drawing/2014/main" id="{0CD3E01D-01C2-44CB-8038-287254891B6F}"/>
            </a:ext>
          </a:extLst>
        </xdr:cNvPr>
        <xdr:cNvSpPr/>
      </xdr:nvSpPr>
      <xdr:spPr>
        <a:xfrm>
          <a:off x="781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43543</xdr:rowOff>
    </xdr:from>
    <xdr:to>
      <xdr:col>45</xdr:col>
      <xdr:colOff>177800</xdr:colOff>
      <xdr:row>40</xdr:row>
      <xdr:rowOff>43543</xdr:rowOff>
    </xdr:to>
    <xdr:cxnSp macro="">
      <xdr:nvCxnSpPr>
        <xdr:cNvPr id="139" name="直線コネクタ 138">
          <a:extLst>
            <a:ext uri="{FF2B5EF4-FFF2-40B4-BE49-F238E27FC236}">
              <a16:creationId xmlns:a16="http://schemas.microsoft.com/office/drawing/2014/main" id="{D7292D17-86FE-4ED3-BAF9-70C49F398566}"/>
            </a:ext>
          </a:extLst>
        </xdr:cNvPr>
        <xdr:cNvCxnSpPr/>
      </xdr:nvCxnSpPr>
      <xdr:spPr>
        <a:xfrm>
          <a:off x="7861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0" name="楕円 139">
          <a:extLst>
            <a:ext uri="{FF2B5EF4-FFF2-40B4-BE49-F238E27FC236}">
              <a16:creationId xmlns:a16="http://schemas.microsoft.com/office/drawing/2014/main" id="{93D7976D-3910-4FD0-A669-57DC8B7055F1}"/>
            </a:ext>
          </a:extLst>
        </xdr:cNvPr>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1" name="直線コネクタ 140">
          <a:extLst>
            <a:ext uri="{FF2B5EF4-FFF2-40B4-BE49-F238E27FC236}">
              <a16:creationId xmlns:a16="http://schemas.microsoft.com/office/drawing/2014/main" id="{F1C8CEAD-4CF9-4001-8C01-A64571AB0720}"/>
            </a:ext>
          </a:extLst>
        </xdr:cNvPr>
        <xdr:cNvCxnSpPr/>
      </xdr:nvCxnSpPr>
      <xdr:spPr>
        <a:xfrm>
          <a:off x="6972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8C60EFC5-E6FE-41BE-A099-6E214A824B42}"/>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8D222D7F-D0B3-4CBF-92E4-59FB37ADB89C}"/>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690BAFD6-D73D-4746-9CAD-A51314134D5C}"/>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85E3884F-F140-4540-8B90-FF2EB4D6B8AE}"/>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99984</xdr:rowOff>
    </xdr:from>
    <xdr:ext cx="469744" cy="259045"/>
    <xdr:sp macro="" textlink="">
      <xdr:nvSpPr>
        <xdr:cNvPr id="146" name="n_1mainValue【図書館】&#10;一人当たり面積">
          <a:extLst>
            <a:ext uri="{FF2B5EF4-FFF2-40B4-BE49-F238E27FC236}">
              <a16:creationId xmlns:a16="http://schemas.microsoft.com/office/drawing/2014/main" id="{61002726-67FD-4DE6-A579-C5DC0EDBE485}"/>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85470</xdr:rowOff>
    </xdr:from>
    <xdr:ext cx="469744" cy="259045"/>
    <xdr:sp macro="" textlink="">
      <xdr:nvSpPr>
        <xdr:cNvPr id="147" name="n_2mainValue【図書館】&#10;一人当たり面積">
          <a:extLst>
            <a:ext uri="{FF2B5EF4-FFF2-40B4-BE49-F238E27FC236}">
              <a16:creationId xmlns:a16="http://schemas.microsoft.com/office/drawing/2014/main" id="{5977DC23-5EF1-4EB3-84F9-D9057B0C2521}"/>
            </a:ext>
          </a:extLst>
        </xdr:cNvPr>
        <xdr:cNvSpPr txBox="1"/>
      </xdr:nvSpPr>
      <xdr:spPr>
        <a:xfrm>
          <a:off x="8515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8" name="n_3mainValue【図書館】&#10;一人当たり面積">
          <a:extLst>
            <a:ext uri="{FF2B5EF4-FFF2-40B4-BE49-F238E27FC236}">
              <a16:creationId xmlns:a16="http://schemas.microsoft.com/office/drawing/2014/main" id="{7C11D745-97E6-42E0-8B9D-ECC0F414B22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9" name="n_4mainValue【図書館】&#10;一人当たり面積">
          <a:extLst>
            <a:ext uri="{FF2B5EF4-FFF2-40B4-BE49-F238E27FC236}">
              <a16:creationId xmlns:a16="http://schemas.microsoft.com/office/drawing/2014/main" id="{283D1B84-34D3-4DA7-B066-90DAD3EE1E3B}"/>
            </a:ext>
          </a:extLst>
        </xdr:cNvPr>
        <xdr:cNvSpPr txBox="1"/>
      </xdr:nvSpPr>
      <xdr:spPr>
        <a:xfrm>
          <a:off x="6737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B9F2AA5-A1D7-4AFA-B17F-0A189B31B0E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F70BA4C-D96F-460A-B43D-A18ADD2E4A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B3CC09F-D324-4BD5-B5DC-67A0888E26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75ABF2A-6C60-438E-845B-3C26923A15D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3062701-9153-407D-B142-EBF6043F395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9A73FD5-BF45-46D2-B53D-586F123729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F2ABADE-E944-4710-9B62-D1EC44ED400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72F5C24-831D-496B-B4A3-0F6A098E075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A047870-EA96-47D0-BC4C-F2E307F96B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7581980-0184-49B4-BE9D-39AC59B52F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F6B24D2-A4E2-4469-BBC2-77975CADF6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FF10A7D-B737-4FC3-AAB7-BBE6C511945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A8CFAB6-1E3A-4C80-AAAF-D77D11B9165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5595989-8E08-42DD-B85F-0A456635CEB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AC26CD3-B99D-4F96-A989-704CF9798E5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7513F02-D60C-44ED-9D73-D69603B2D57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37F8F915-821E-4A95-B473-0901E8F53C6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A2B5CBA-F757-415A-8FCB-79714ECEE6D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CEE66E1-22D8-4132-AC71-F8D4B86AB79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831044C-4284-4D28-B137-CCC4B9CB35C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5008873-1AB6-4F6A-A03C-E10F3E66B78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B923725-C9FF-430C-8A13-203C5552C44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B30D41F-3188-41E4-B5A4-73B8B77C1A5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A037BBE-2F81-47A8-83D9-947E7E0A41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0F7BFD0-DD3D-48CC-9197-214C1D09062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4CB96EA6-E0FB-4F4F-873A-1E90AB30DAC1}"/>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4079A604-E993-40F2-8310-3799278EBC02}"/>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D5A21DB5-4128-43B7-8A3F-6F5C8741EA52}"/>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8C63B8D6-2FCA-4A08-9966-1F221854758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BCA3305C-A67E-43A9-8BB9-C8981BFFE1E5}"/>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EC465E25-15CD-4131-B1D4-4CBD81D8D4EF}"/>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D462B244-5C8A-45FB-B06D-CA8B4B628F41}"/>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81B0E173-A9E0-45C5-B570-E57D79195B33}"/>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E959E10C-2B05-46EF-8D05-148AD4B11FAB}"/>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C6E3FADE-2447-45C8-8FA9-365337D01FFC}"/>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475513A0-B948-4307-81C0-9995DB0027D8}"/>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B2EFFA-4667-413B-8E94-4DD1D11F9C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C0F63C-CB8F-4C1E-A033-DF834779F9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7BDA20F-AA97-44A0-B951-B7093CEFA5E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8717F9B-0BC4-44DC-93EE-844F99389F2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0095A6A-1C18-405A-A4A6-057702B41CA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140244</xdr:rowOff>
    </xdr:from>
    <xdr:to>
      <xdr:col>24</xdr:col>
      <xdr:colOff>114300</xdr:colOff>
      <xdr:row>62</xdr:row>
      <xdr:rowOff>70394</xdr:rowOff>
    </xdr:to>
    <xdr:sp macro="" textlink="">
      <xdr:nvSpPr>
        <xdr:cNvPr id="191" name="楕円 190">
          <a:extLst>
            <a:ext uri="{FF2B5EF4-FFF2-40B4-BE49-F238E27FC236}">
              <a16:creationId xmlns:a16="http://schemas.microsoft.com/office/drawing/2014/main" id="{88B245E5-8683-4B4A-96F0-91C22AAED37E}"/>
            </a:ext>
          </a:extLst>
        </xdr:cNvPr>
        <xdr:cNvSpPr/>
      </xdr:nvSpPr>
      <xdr:spPr>
        <a:xfrm>
          <a:off x="45847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118671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86D7027-5DAF-4557-9FA7-5C9EADCEF9D4}"/>
            </a:ext>
          </a:extLst>
        </xdr:cNvPr>
        <xdr:cNvSpPr txBox="1"/>
      </xdr:nvSpPr>
      <xdr:spPr>
        <a:xfrm>
          <a:off x="4673600"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140244</xdr:rowOff>
    </xdr:from>
    <xdr:to>
      <xdr:col>20</xdr:col>
      <xdr:colOff>38100</xdr:colOff>
      <xdr:row>62</xdr:row>
      <xdr:rowOff>70394</xdr:rowOff>
    </xdr:to>
    <xdr:sp macro="" textlink="">
      <xdr:nvSpPr>
        <xdr:cNvPr id="193" name="楕円 192">
          <a:extLst>
            <a:ext uri="{FF2B5EF4-FFF2-40B4-BE49-F238E27FC236}">
              <a16:creationId xmlns:a16="http://schemas.microsoft.com/office/drawing/2014/main" id="{3B2997C8-540A-4C92-93ED-3CB8895BF566}"/>
            </a:ext>
          </a:extLst>
        </xdr:cNvPr>
        <xdr:cNvSpPr/>
      </xdr:nvSpPr>
      <xdr:spPr>
        <a:xfrm>
          <a:off x="3746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19594</xdr:rowOff>
    </xdr:from>
    <xdr:to>
      <xdr:col>24</xdr:col>
      <xdr:colOff>63500</xdr:colOff>
      <xdr:row>62</xdr:row>
      <xdr:rowOff>19594</xdr:rowOff>
    </xdr:to>
    <xdr:cxnSp macro="">
      <xdr:nvCxnSpPr>
        <xdr:cNvPr id="194" name="直線コネクタ 193">
          <a:extLst>
            <a:ext uri="{FF2B5EF4-FFF2-40B4-BE49-F238E27FC236}">
              <a16:creationId xmlns:a16="http://schemas.microsoft.com/office/drawing/2014/main" id="{97353661-8BDB-4DB3-BBA6-20AA09A13547}"/>
            </a:ext>
          </a:extLst>
        </xdr:cNvPr>
        <xdr:cNvCxnSpPr/>
      </xdr:nvCxnSpPr>
      <xdr:spPr>
        <a:xfrm>
          <a:off x="3797300" y="106494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5" name="楕円 194">
          <a:extLst>
            <a:ext uri="{FF2B5EF4-FFF2-40B4-BE49-F238E27FC236}">
              <a16:creationId xmlns:a16="http://schemas.microsoft.com/office/drawing/2014/main" id="{4141D0EF-A189-44BC-B352-9FEFCCC250E2}"/>
            </a:ext>
          </a:extLst>
        </xdr:cNvPr>
        <xdr:cNvSpPr/>
      </xdr:nvSpPr>
      <xdr:spPr>
        <a:xfrm>
          <a:off x="2857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62</xdr:row>
      <xdr:rowOff>19594</xdr:rowOff>
    </xdr:to>
    <xdr:cxnSp macro="">
      <xdr:nvCxnSpPr>
        <xdr:cNvPr id="196" name="直線コネクタ 195">
          <a:extLst>
            <a:ext uri="{FF2B5EF4-FFF2-40B4-BE49-F238E27FC236}">
              <a16:creationId xmlns:a16="http://schemas.microsoft.com/office/drawing/2014/main" id="{16A11844-651E-4F50-8252-33D7456D8DE2}"/>
            </a:ext>
          </a:extLst>
        </xdr:cNvPr>
        <xdr:cNvCxnSpPr/>
      </xdr:nvCxnSpPr>
      <xdr:spPr>
        <a:xfrm>
          <a:off x="2908300" y="1051233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34109</xdr:rowOff>
    </xdr:from>
    <xdr:to>
      <xdr:col>10</xdr:col>
      <xdr:colOff>165100</xdr:colOff>
      <xdr:row>61</xdr:row>
      <xdr:rowOff>135709</xdr:rowOff>
    </xdr:to>
    <xdr:sp macro="" textlink="">
      <xdr:nvSpPr>
        <xdr:cNvPr id="197" name="楕円 196">
          <a:extLst>
            <a:ext uri="{FF2B5EF4-FFF2-40B4-BE49-F238E27FC236}">
              <a16:creationId xmlns:a16="http://schemas.microsoft.com/office/drawing/2014/main" id="{8F196B4C-D40E-447D-88F1-70486BF2B03F}"/>
            </a:ext>
          </a:extLst>
        </xdr:cNvPr>
        <xdr:cNvSpPr/>
      </xdr:nvSpPr>
      <xdr:spPr>
        <a:xfrm>
          <a:off x="1968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53884</xdr:rowOff>
    </xdr:from>
    <xdr:to>
      <xdr:col>15</xdr:col>
      <xdr:colOff>50800</xdr:colOff>
      <xdr:row>61</xdr:row>
      <xdr:rowOff>84909</xdr:rowOff>
    </xdr:to>
    <xdr:cxnSp macro="">
      <xdr:nvCxnSpPr>
        <xdr:cNvPr id="198" name="直線コネクタ 197">
          <a:extLst>
            <a:ext uri="{FF2B5EF4-FFF2-40B4-BE49-F238E27FC236}">
              <a16:creationId xmlns:a16="http://schemas.microsoft.com/office/drawing/2014/main" id="{5F1D2232-36F0-43A0-8E8B-CAF43F55D317}"/>
            </a:ext>
          </a:extLst>
        </xdr:cNvPr>
        <xdr:cNvCxnSpPr/>
      </xdr:nvCxnSpPr>
      <xdr:spPr>
        <a:xfrm flipV="1">
          <a:off x="2019300" y="105123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9" name="楕円 198">
          <a:extLst>
            <a:ext uri="{FF2B5EF4-FFF2-40B4-BE49-F238E27FC236}">
              <a16:creationId xmlns:a16="http://schemas.microsoft.com/office/drawing/2014/main" id="{27EDCF2B-DD8A-4B80-8CFD-1956D8A2A8E1}"/>
            </a:ext>
          </a:extLst>
        </xdr:cNvPr>
        <xdr:cNvSpPr/>
      </xdr:nvSpPr>
      <xdr:spPr>
        <a:xfrm>
          <a:off x="107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84909</xdr:rowOff>
    </xdr:to>
    <xdr:cxnSp macro="">
      <xdr:nvCxnSpPr>
        <xdr:cNvPr id="200" name="直線コネクタ 199">
          <a:extLst>
            <a:ext uri="{FF2B5EF4-FFF2-40B4-BE49-F238E27FC236}">
              <a16:creationId xmlns:a16="http://schemas.microsoft.com/office/drawing/2014/main" id="{6B7C791C-4029-4DF2-B617-237EF8D59BBF}"/>
            </a:ext>
          </a:extLst>
        </xdr:cNvPr>
        <xdr:cNvCxnSpPr/>
      </xdr:nvCxnSpPr>
      <xdr:spPr>
        <a:xfrm>
          <a:off x="1130300" y="105090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4A628A27-6FD1-4024-8921-2AE0AE78EBD1}"/>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65E4DD44-2395-4461-B80C-D0F079DBD43C}"/>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13E890D9-60CC-4A3E-8F71-04D35F3D1A13}"/>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5B6B0649-4D21-4010-BE51-DA4F634BEC09}"/>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61521</xdr:rowOff>
    </xdr:from>
    <xdr:ext cx="405111" cy="259045"/>
    <xdr:sp macro="" textlink="">
      <xdr:nvSpPr>
        <xdr:cNvPr id="205" name="n_1mainValue【体育館・プール】&#10;有形固定資産減価償却率">
          <a:extLst>
            <a:ext uri="{FF2B5EF4-FFF2-40B4-BE49-F238E27FC236}">
              <a16:creationId xmlns:a16="http://schemas.microsoft.com/office/drawing/2014/main" id="{BED0A26B-CEEE-4B87-8D85-CEDCAB0291CE}"/>
            </a:ext>
          </a:extLst>
        </xdr:cNvPr>
        <xdr:cNvSpPr txBox="1"/>
      </xdr:nvSpPr>
      <xdr:spPr>
        <a:xfrm>
          <a:off x="35820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6" name="n_2mainValue【体育館・プール】&#10;有形固定資産減価償却率">
          <a:extLst>
            <a:ext uri="{FF2B5EF4-FFF2-40B4-BE49-F238E27FC236}">
              <a16:creationId xmlns:a16="http://schemas.microsoft.com/office/drawing/2014/main" id="{4DD30CE9-DE2F-4449-BF93-0B085BA5C411}"/>
            </a:ext>
          </a:extLst>
        </xdr:cNvPr>
        <xdr:cNvSpPr txBox="1"/>
      </xdr:nvSpPr>
      <xdr:spPr>
        <a:xfrm>
          <a:off x="2705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126836</xdr:rowOff>
    </xdr:from>
    <xdr:ext cx="405111" cy="259045"/>
    <xdr:sp macro="" textlink="">
      <xdr:nvSpPr>
        <xdr:cNvPr id="207" name="n_3mainValue【体育館・プール】&#10;有形固定資産減価償却率">
          <a:extLst>
            <a:ext uri="{FF2B5EF4-FFF2-40B4-BE49-F238E27FC236}">
              <a16:creationId xmlns:a16="http://schemas.microsoft.com/office/drawing/2014/main" id="{C5D9B117-B28F-4D88-920A-D42934A6296E}"/>
            </a:ext>
          </a:extLst>
        </xdr:cNvPr>
        <xdr:cNvSpPr txBox="1"/>
      </xdr:nvSpPr>
      <xdr:spPr>
        <a:xfrm>
          <a:off x="1816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92546</xdr:rowOff>
    </xdr:from>
    <xdr:ext cx="405111" cy="259045"/>
    <xdr:sp macro="" textlink="">
      <xdr:nvSpPr>
        <xdr:cNvPr id="208" name="n_4mainValue【体育館・プール】&#10;有形固定資産減価償却率">
          <a:extLst>
            <a:ext uri="{FF2B5EF4-FFF2-40B4-BE49-F238E27FC236}">
              <a16:creationId xmlns:a16="http://schemas.microsoft.com/office/drawing/2014/main" id="{C2579323-2FA5-4E34-9127-9E3413D6D2A6}"/>
            </a:ext>
          </a:extLst>
        </xdr:cNvPr>
        <xdr:cNvSpPr txBox="1"/>
      </xdr:nvSpPr>
      <xdr:spPr>
        <a:xfrm>
          <a:off x="927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8C396CB-7602-4216-B629-142CA2E628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A91735E-0D9D-4437-BF8D-B63D6CCD779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A502911-9990-4094-8B79-5B475469D55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6CD2381-E7CC-4AB9-AC42-C1E0502DE14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B366460-A623-438A-BC78-2E1EF04C54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5251EDA-4BBF-43C3-9F11-AC0AA3DF651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14EFFBA-5EC3-4231-9E47-D2AE52773D4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DEAC700-B1F1-44FC-A840-FF9A568DC1E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AD9B575-6ABB-4D69-AE88-81098060D1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E3FA08C-6CAA-487C-B2C4-BA95551D5BA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AD1F773-FD5D-4172-A5EA-49A961C0E37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C5242F8-B70D-413A-920C-789E9ACE3DB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6D34388-0E12-4E2B-A4D3-878FCE1A2C3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46CE7791-B59D-493B-B1EE-14867B44177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57C6315-6881-41C7-8C95-89E673CEA3D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023A36F-A29F-42E4-A4D0-EBF95B8997D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B3E6061-9C73-4444-832F-27F19A63987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BBD2FC8-27AE-4AFD-9786-A073F305B9C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EBC99AB-C054-4CA6-93C9-BF9B0428D9B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FCC58FFA-CB8E-489E-AE5D-8118842FFD0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B77D7C9-CB32-4F79-ACD0-81CF13B32E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DE5492F3-B098-4809-8BC8-E3EBED38187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0D6F8F3-7272-461C-831D-82488AF17D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E892D291-BEE4-494B-81F7-862BB9A0600D}"/>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4DEB39F4-6F7F-4ED8-BC66-1FF3820903F1}"/>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01CD370-9800-4982-A303-944C8A1A0E9D}"/>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D1CCD52-C7B8-4803-9BB4-DE230C35C781}"/>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180D80BE-1BAC-48FD-9F93-C8407B439507}"/>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4D696F4C-3F45-42DB-BFDC-1D46B6DC633B}"/>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1EAD5E89-6A12-445E-BFC8-DB05B644E9AB}"/>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DF43FE16-56EA-4FDC-BDCA-185D5060236E}"/>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2B9A4372-3CAD-4D2F-B26D-91B2D0C6655D}"/>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7C6EB0D-C7F0-494A-A5DC-8E7C2840F6A9}"/>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72991E6-0F0C-4CBC-BDC7-13E307E2FC64}"/>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F2D0D22-9890-449A-89E9-B4EBE2320E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B1922D9-AE6B-4203-9E27-83F4AAA5AEC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D12A828-75B5-4F3D-BB3E-81937152E33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79679A-1A7E-4B57-96B1-408C77AE4B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4FFA9E2-22CA-49F5-92D9-8EEECF9FDB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10160</xdr:rowOff>
    </xdr:from>
    <xdr:to>
      <xdr:col>55</xdr:col>
      <xdr:colOff>50800</xdr:colOff>
      <xdr:row>61</xdr:row>
      <xdr:rowOff>111760</xdr:rowOff>
    </xdr:to>
    <xdr:sp macro="" textlink="">
      <xdr:nvSpPr>
        <xdr:cNvPr id="248" name="楕円 247">
          <a:extLst>
            <a:ext uri="{FF2B5EF4-FFF2-40B4-BE49-F238E27FC236}">
              <a16:creationId xmlns:a16="http://schemas.microsoft.com/office/drawing/2014/main" id="{40C3E1FB-F8CB-4238-A080-63238257EC5F}"/>
            </a:ext>
          </a:extLst>
        </xdr:cNvPr>
        <xdr:cNvSpPr/>
      </xdr:nvSpPr>
      <xdr:spPr>
        <a:xfrm>
          <a:off x="104267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33037</xdr:rowOff>
    </xdr:from>
    <xdr:ext cx="469744" cy="259045"/>
    <xdr:sp macro="" textlink="">
      <xdr:nvSpPr>
        <xdr:cNvPr id="249" name="【体育館・プール】&#10;一人当たり面積該当値テキスト">
          <a:extLst>
            <a:ext uri="{FF2B5EF4-FFF2-40B4-BE49-F238E27FC236}">
              <a16:creationId xmlns:a16="http://schemas.microsoft.com/office/drawing/2014/main" id="{9F6A3B56-0028-47A9-9A52-9544C8DBB5FB}"/>
            </a:ext>
          </a:extLst>
        </xdr:cNvPr>
        <xdr:cNvSpPr txBox="1"/>
      </xdr:nvSpPr>
      <xdr:spPr>
        <a:xfrm>
          <a:off x="10515600"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17780</xdr:rowOff>
    </xdr:from>
    <xdr:to>
      <xdr:col>50</xdr:col>
      <xdr:colOff>165100</xdr:colOff>
      <xdr:row>61</xdr:row>
      <xdr:rowOff>119380</xdr:rowOff>
    </xdr:to>
    <xdr:sp macro="" textlink="">
      <xdr:nvSpPr>
        <xdr:cNvPr id="250" name="楕円 249">
          <a:extLst>
            <a:ext uri="{FF2B5EF4-FFF2-40B4-BE49-F238E27FC236}">
              <a16:creationId xmlns:a16="http://schemas.microsoft.com/office/drawing/2014/main" id="{FE8CDFBD-0F0A-44DC-9033-0DFF0C5814EC}"/>
            </a:ext>
          </a:extLst>
        </xdr:cNvPr>
        <xdr:cNvSpPr/>
      </xdr:nvSpPr>
      <xdr:spPr>
        <a:xfrm>
          <a:off x="958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60960</xdr:rowOff>
    </xdr:from>
    <xdr:to>
      <xdr:col>55</xdr:col>
      <xdr:colOff>0</xdr:colOff>
      <xdr:row>61</xdr:row>
      <xdr:rowOff>68580</xdr:rowOff>
    </xdr:to>
    <xdr:cxnSp macro="">
      <xdr:nvCxnSpPr>
        <xdr:cNvPr id="251" name="直線コネクタ 250">
          <a:extLst>
            <a:ext uri="{FF2B5EF4-FFF2-40B4-BE49-F238E27FC236}">
              <a16:creationId xmlns:a16="http://schemas.microsoft.com/office/drawing/2014/main" id="{B4295227-4DAC-4EAA-8B2E-5B23DE6AD9FF}"/>
            </a:ext>
          </a:extLst>
        </xdr:cNvPr>
        <xdr:cNvCxnSpPr/>
      </xdr:nvCxnSpPr>
      <xdr:spPr>
        <a:xfrm flipV="1">
          <a:off x="9639300" y="105194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59690</xdr:rowOff>
    </xdr:from>
    <xdr:to>
      <xdr:col>46</xdr:col>
      <xdr:colOff>38100</xdr:colOff>
      <xdr:row>61</xdr:row>
      <xdr:rowOff>161290</xdr:rowOff>
    </xdr:to>
    <xdr:sp macro="" textlink="">
      <xdr:nvSpPr>
        <xdr:cNvPr id="252" name="楕円 251">
          <a:extLst>
            <a:ext uri="{FF2B5EF4-FFF2-40B4-BE49-F238E27FC236}">
              <a16:creationId xmlns:a16="http://schemas.microsoft.com/office/drawing/2014/main" id="{3CF8A0D5-FD4C-43ED-A030-CDF0946D196C}"/>
            </a:ext>
          </a:extLst>
        </xdr:cNvPr>
        <xdr:cNvSpPr/>
      </xdr:nvSpPr>
      <xdr:spPr>
        <a:xfrm>
          <a:off x="8699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68580</xdr:rowOff>
    </xdr:from>
    <xdr:to>
      <xdr:col>50</xdr:col>
      <xdr:colOff>114300</xdr:colOff>
      <xdr:row>61</xdr:row>
      <xdr:rowOff>110490</xdr:rowOff>
    </xdr:to>
    <xdr:cxnSp macro="">
      <xdr:nvCxnSpPr>
        <xdr:cNvPr id="253" name="直線コネクタ 252">
          <a:extLst>
            <a:ext uri="{FF2B5EF4-FFF2-40B4-BE49-F238E27FC236}">
              <a16:creationId xmlns:a16="http://schemas.microsoft.com/office/drawing/2014/main" id="{8BF4AE42-97A0-4EAB-A2CB-C4DA1752FCEC}"/>
            </a:ext>
          </a:extLst>
        </xdr:cNvPr>
        <xdr:cNvCxnSpPr/>
      </xdr:nvCxnSpPr>
      <xdr:spPr>
        <a:xfrm flipV="1">
          <a:off x="8750300" y="10527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63500</xdr:rowOff>
    </xdr:from>
    <xdr:to>
      <xdr:col>41</xdr:col>
      <xdr:colOff>101600</xdr:colOff>
      <xdr:row>61</xdr:row>
      <xdr:rowOff>165100</xdr:rowOff>
    </xdr:to>
    <xdr:sp macro="" textlink="">
      <xdr:nvSpPr>
        <xdr:cNvPr id="254" name="楕円 253">
          <a:extLst>
            <a:ext uri="{FF2B5EF4-FFF2-40B4-BE49-F238E27FC236}">
              <a16:creationId xmlns:a16="http://schemas.microsoft.com/office/drawing/2014/main" id="{E8B8070B-4A80-433D-88F2-ECBE1C573F27}"/>
            </a:ext>
          </a:extLst>
        </xdr:cNvPr>
        <xdr:cNvSpPr/>
      </xdr:nvSpPr>
      <xdr:spPr>
        <a:xfrm>
          <a:off x="7810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110490</xdr:rowOff>
    </xdr:from>
    <xdr:to>
      <xdr:col>45</xdr:col>
      <xdr:colOff>177800</xdr:colOff>
      <xdr:row>61</xdr:row>
      <xdr:rowOff>114300</xdr:rowOff>
    </xdr:to>
    <xdr:cxnSp macro="">
      <xdr:nvCxnSpPr>
        <xdr:cNvPr id="255" name="直線コネクタ 254">
          <a:extLst>
            <a:ext uri="{FF2B5EF4-FFF2-40B4-BE49-F238E27FC236}">
              <a16:creationId xmlns:a16="http://schemas.microsoft.com/office/drawing/2014/main" id="{B50DD3F0-A09D-4533-A473-7E916C946A47}"/>
            </a:ext>
          </a:extLst>
        </xdr:cNvPr>
        <xdr:cNvCxnSpPr/>
      </xdr:nvCxnSpPr>
      <xdr:spPr>
        <a:xfrm flipV="1">
          <a:off x="7861300" y="105689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67310</xdr:rowOff>
    </xdr:from>
    <xdr:to>
      <xdr:col>36</xdr:col>
      <xdr:colOff>165100</xdr:colOff>
      <xdr:row>61</xdr:row>
      <xdr:rowOff>168910</xdr:rowOff>
    </xdr:to>
    <xdr:sp macro="" textlink="">
      <xdr:nvSpPr>
        <xdr:cNvPr id="256" name="楕円 255">
          <a:extLst>
            <a:ext uri="{FF2B5EF4-FFF2-40B4-BE49-F238E27FC236}">
              <a16:creationId xmlns:a16="http://schemas.microsoft.com/office/drawing/2014/main" id="{9073AFD2-E172-4715-A341-230218F439E2}"/>
            </a:ext>
          </a:extLst>
        </xdr:cNvPr>
        <xdr:cNvSpPr/>
      </xdr:nvSpPr>
      <xdr:spPr>
        <a:xfrm>
          <a:off x="6921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118110</xdr:rowOff>
    </xdr:to>
    <xdr:cxnSp macro="">
      <xdr:nvCxnSpPr>
        <xdr:cNvPr id="257" name="直線コネクタ 256">
          <a:extLst>
            <a:ext uri="{FF2B5EF4-FFF2-40B4-BE49-F238E27FC236}">
              <a16:creationId xmlns:a16="http://schemas.microsoft.com/office/drawing/2014/main" id="{FEFB3AC2-2AB5-4643-B0E7-0A67BF107A74}"/>
            </a:ext>
          </a:extLst>
        </xdr:cNvPr>
        <xdr:cNvCxnSpPr/>
      </xdr:nvCxnSpPr>
      <xdr:spPr>
        <a:xfrm flipV="1">
          <a:off x="6972300" y="10572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59724D7E-6AC2-4E5D-BCE2-E04F9C907F0C}"/>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AB3F261B-9451-4482-B807-162825194D5D}"/>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3BA55FFC-AD76-46AA-9785-A222543DF9AB}"/>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E5B7F0B0-E045-4B29-9AD9-B95F342F1A25}"/>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135907</xdr:rowOff>
    </xdr:from>
    <xdr:ext cx="469744" cy="259045"/>
    <xdr:sp macro="" textlink="">
      <xdr:nvSpPr>
        <xdr:cNvPr id="262" name="n_1mainValue【体育館・プール】&#10;一人当たり面積">
          <a:extLst>
            <a:ext uri="{FF2B5EF4-FFF2-40B4-BE49-F238E27FC236}">
              <a16:creationId xmlns:a16="http://schemas.microsoft.com/office/drawing/2014/main" id="{5570A480-ED50-4C64-AEF7-753FBA5F0D4A}"/>
            </a:ext>
          </a:extLst>
        </xdr:cNvPr>
        <xdr:cNvSpPr txBox="1"/>
      </xdr:nvSpPr>
      <xdr:spPr>
        <a:xfrm>
          <a:off x="93917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6367</xdr:rowOff>
    </xdr:from>
    <xdr:ext cx="469744" cy="259045"/>
    <xdr:sp macro="" textlink="">
      <xdr:nvSpPr>
        <xdr:cNvPr id="263" name="n_2mainValue【体育館・プール】&#10;一人当たり面積">
          <a:extLst>
            <a:ext uri="{FF2B5EF4-FFF2-40B4-BE49-F238E27FC236}">
              <a16:creationId xmlns:a16="http://schemas.microsoft.com/office/drawing/2014/main" id="{58B27C0E-3569-4090-B39C-752B68402DF9}"/>
            </a:ext>
          </a:extLst>
        </xdr:cNvPr>
        <xdr:cNvSpPr txBox="1"/>
      </xdr:nvSpPr>
      <xdr:spPr>
        <a:xfrm>
          <a:off x="851542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64" name="n_3mainValue【体育館・プール】&#10;一人当たり面積">
          <a:extLst>
            <a:ext uri="{FF2B5EF4-FFF2-40B4-BE49-F238E27FC236}">
              <a16:creationId xmlns:a16="http://schemas.microsoft.com/office/drawing/2014/main" id="{745820D2-A882-41CD-91F4-55344414E8E5}"/>
            </a:ext>
          </a:extLst>
        </xdr:cNvPr>
        <xdr:cNvSpPr txBox="1"/>
      </xdr:nvSpPr>
      <xdr:spPr>
        <a:xfrm>
          <a:off x="7626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13987</xdr:rowOff>
    </xdr:from>
    <xdr:ext cx="469744" cy="259045"/>
    <xdr:sp macro="" textlink="">
      <xdr:nvSpPr>
        <xdr:cNvPr id="265" name="n_4mainValue【体育館・プール】&#10;一人当たり面積">
          <a:extLst>
            <a:ext uri="{FF2B5EF4-FFF2-40B4-BE49-F238E27FC236}">
              <a16:creationId xmlns:a16="http://schemas.microsoft.com/office/drawing/2014/main" id="{0578736F-FFE9-4415-B2C4-9BDB3CDFFFD4}"/>
            </a:ext>
          </a:extLst>
        </xdr:cNvPr>
        <xdr:cNvSpPr txBox="1"/>
      </xdr:nvSpPr>
      <xdr:spPr>
        <a:xfrm>
          <a:off x="67374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D3FC18F-F392-4731-B035-FEF51FB234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91AA3D2-AA04-4F06-9157-3BDEB13579F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A55C8D4-450F-46C3-89AB-DC3A0A8F64B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6D6F0DF-60FE-4C40-BDEB-97CE99E5E7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614C9CB-01AF-4D90-9D67-256E45BBAD6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D8C96D2-AA34-4AAC-850F-AA2928003B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D169A36-FD96-4D6A-AC8C-194DD98B4C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4748315-F3F7-410D-9951-B032250C2FD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4534C2B-6F86-47F9-BA08-12209226D74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37A1E9C-89B5-4763-B48E-C20265CE7B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9B4492B-2661-4F25-8E50-35DA84D044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4171D5E2-E555-4951-8142-817277AC099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D40FD9F-E36F-4464-ABA4-E3D27DAB7A7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BCDAF9AF-2E2C-4610-B2B3-909F8FB78E5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E5644381-E533-4213-93FD-3EB493B204A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697C875-EB71-4FC1-BFD9-5C9470217E7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7E068A9-4CDF-4EC2-B48B-3EC39F90644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C3E45A26-1088-4D42-9F85-F52B4AE45E5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D2FA7CF4-C2DB-4A43-9CAC-6517BBD243A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2B7B0C4-4BBE-4DD0-B687-D4D8E00E73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A72E051B-CD6C-45EA-8C30-BB9D2E48F66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810ABD0-43F3-4191-85B2-EFBD7EF1804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784BCD8-2B89-4EC1-B4E1-24717125D697}"/>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608627B-2592-461E-ADC1-E1640C20DD2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DA1FA399-3D77-4598-8238-22719E7B779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D614365-60C8-4169-A069-A661FA1178EC}"/>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F0FDFFB2-8F74-4288-B0C7-6CA259A634BC}"/>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55A6BFF-1E23-48E2-B269-FAFE1D3EAC08}"/>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B4B2F7A8-12E6-4C1D-911F-E64DFDFC31A6}"/>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D7992303-6A5E-41A9-934B-60B98217BFFE}"/>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457ECA1-CC20-44A7-A067-D8E76A6D67BB}"/>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DB578335-A3AD-4497-928E-65DFCE4130D1}"/>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3B11A40D-F344-4395-AF44-59518D5F5E32}"/>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9537499-DBAA-4317-BA72-75CFE43A8CA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57B964-CFD9-434A-B700-2C415CDB8E8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E6C36CA-982F-490B-A7B4-B1FCE21B88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93B057-0040-422E-B0C7-B0A0C09B94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9DA3B3-2DAA-49C3-A47D-5632F14659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161037</xdr:rowOff>
    </xdr:from>
    <xdr:to>
      <xdr:col>24</xdr:col>
      <xdr:colOff>114300</xdr:colOff>
      <xdr:row>80</xdr:row>
      <xdr:rowOff>91187</xdr:rowOff>
    </xdr:to>
    <xdr:sp macro="" textlink="">
      <xdr:nvSpPr>
        <xdr:cNvPr id="304" name="楕円 303">
          <a:extLst>
            <a:ext uri="{FF2B5EF4-FFF2-40B4-BE49-F238E27FC236}">
              <a16:creationId xmlns:a16="http://schemas.microsoft.com/office/drawing/2014/main" id="{B35145B6-801B-4152-B21B-E00495086928}"/>
            </a:ext>
          </a:extLst>
        </xdr:cNvPr>
        <xdr:cNvSpPr/>
      </xdr:nvSpPr>
      <xdr:spPr>
        <a:xfrm>
          <a:off x="4584700" y="137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12464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6DE0881-4B2A-43A8-983A-BCDB946B1375}"/>
            </a:ext>
          </a:extLst>
        </xdr:cNvPr>
        <xdr:cNvSpPr txBox="1"/>
      </xdr:nvSpPr>
      <xdr:spPr>
        <a:xfrm>
          <a:off x="4673600" y="1355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74168</xdr:rowOff>
    </xdr:from>
    <xdr:to>
      <xdr:col>20</xdr:col>
      <xdr:colOff>38100</xdr:colOff>
      <xdr:row>80</xdr:row>
      <xdr:rowOff>4318</xdr:rowOff>
    </xdr:to>
    <xdr:sp macro="" textlink="">
      <xdr:nvSpPr>
        <xdr:cNvPr id="306" name="楕円 305">
          <a:extLst>
            <a:ext uri="{FF2B5EF4-FFF2-40B4-BE49-F238E27FC236}">
              <a16:creationId xmlns:a16="http://schemas.microsoft.com/office/drawing/2014/main" id="{CF6AA5B3-CA37-459A-9B24-12854153763B}"/>
            </a:ext>
          </a:extLst>
        </xdr:cNvPr>
        <xdr:cNvSpPr/>
      </xdr:nvSpPr>
      <xdr:spPr>
        <a:xfrm>
          <a:off x="3746500" y="1361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124968</xdr:rowOff>
    </xdr:from>
    <xdr:to>
      <xdr:col>24</xdr:col>
      <xdr:colOff>63500</xdr:colOff>
      <xdr:row>80</xdr:row>
      <xdr:rowOff>40387</xdr:rowOff>
    </xdr:to>
    <xdr:cxnSp macro="">
      <xdr:nvCxnSpPr>
        <xdr:cNvPr id="307" name="直線コネクタ 306">
          <a:extLst>
            <a:ext uri="{FF2B5EF4-FFF2-40B4-BE49-F238E27FC236}">
              <a16:creationId xmlns:a16="http://schemas.microsoft.com/office/drawing/2014/main" id="{C7A22726-6389-4CDA-B6AE-0E6D0A41958C}"/>
            </a:ext>
          </a:extLst>
        </xdr:cNvPr>
        <xdr:cNvCxnSpPr/>
      </xdr:nvCxnSpPr>
      <xdr:spPr>
        <a:xfrm>
          <a:off x="3797300" y="13669518"/>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142748</xdr:rowOff>
    </xdr:from>
    <xdr:to>
      <xdr:col>15</xdr:col>
      <xdr:colOff>101600</xdr:colOff>
      <xdr:row>81</xdr:row>
      <xdr:rowOff>72898</xdr:rowOff>
    </xdr:to>
    <xdr:sp macro="" textlink="">
      <xdr:nvSpPr>
        <xdr:cNvPr id="308" name="楕円 307">
          <a:extLst>
            <a:ext uri="{FF2B5EF4-FFF2-40B4-BE49-F238E27FC236}">
              <a16:creationId xmlns:a16="http://schemas.microsoft.com/office/drawing/2014/main" id="{924267A5-6313-4B24-B575-90F9CF017BD0}"/>
            </a:ext>
          </a:extLst>
        </xdr:cNvPr>
        <xdr:cNvSpPr/>
      </xdr:nvSpPr>
      <xdr:spPr>
        <a:xfrm>
          <a:off x="2857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124968</xdr:rowOff>
    </xdr:from>
    <xdr:to>
      <xdr:col>19</xdr:col>
      <xdr:colOff>177800</xdr:colOff>
      <xdr:row>81</xdr:row>
      <xdr:rowOff>22098</xdr:rowOff>
    </xdr:to>
    <xdr:cxnSp macro="">
      <xdr:nvCxnSpPr>
        <xdr:cNvPr id="309" name="直線コネクタ 308">
          <a:extLst>
            <a:ext uri="{FF2B5EF4-FFF2-40B4-BE49-F238E27FC236}">
              <a16:creationId xmlns:a16="http://schemas.microsoft.com/office/drawing/2014/main" id="{807F2667-523C-4D88-9E63-2B4C31880619}"/>
            </a:ext>
          </a:extLst>
        </xdr:cNvPr>
        <xdr:cNvCxnSpPr/>
      </xdr:nvCxnSpPr>
      <xdr:spPr>
        <a:xfrm flipV="1">
          <a:off x="2908300" y="13669518"/>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165608</xdr:rowOff>
    </xdr:from>
    <xdr:to>
      <xdr:col>10</xdr:col>
      <xdr:colOff>165100</xdr:colOff>
      <xdr:row>81</xdr:row>
      <xdr:rowOff>95758</xdr:rowOff>
    </xdr:to>
    <xdr:sp macro="" textlink="">
      <xdr:nvSpPr>
        <xdr:cNvPr id="310" name="楕円 309">
          <a:extLst>
            <a:ext uri="{FF2B5EF4-FFF2-40B4-BE49-F238E27FC236}">
              <a16:creationId xmlns:a16="http://schemas.microsoft.com/office/drawing/2014/main" id="{F45DD1F5-19CA-4A52-96A1-6C1DB375656D}"/>
            </a:ext>
          </a:extLst>
        </xdr:cNvPr>
        <xdr:cNvSpPr/>
      </xdr:nvSpPr>
      <xdr:spPr>
        <a:xfrm>
          <a:off x="19685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22098</xdr:rowOff>
    </xdr:from>
    <xdr:to>
      <xdr:col>15</xdr:col>
      <xdr:colOff>50800</xdr:colOff>
      <xdr:row>81</xdr:row>
      <xdr:rowOff>44958</xdr:rowOff>
    </xdr:to>
    <xdr:cxnSp macro="">
      <xdr:nvCxnSpPr>
        <xdr:cNvPr id="311" name="直線コネクタ 310">
          <a:extLst>
            <a:ext uri="{FF2B5EF4-FFF2-40B4-BE49-F238E27FC236}">
              <a16:creationId xmlns:a16="http://schemas.microsoft.com/office/drawing/2014/main" id="{76EE49BC-94B2-4DA4-B668-13387321C2E5}"/>
            </a:ext>
          </a:extLst>
        </xdr:cNvPr>
        <xdr:cNvCxnSpPr/>
      </xdr:nvCxnSpPr>
      <xdr:spPr>
        <a:xfrm flipV="1">
          <a:off x="2019300" y="139095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1015</xdr:rowOff>
    </xdr:from>
    <xdr:to>
      <xdr:col>6</xdr:col>
      <xdr:colOff>38100</xdr:colOff>
      <xdr:row>81</xdr:row>
      <xdr:rowOff>102615</xdr:rowOff>
    </xdr:to>
    <xdr:sp macro="" textlink="">
      <xdr:nvSpPr>
        <xdr:cNvPr id="312" name="楕円 311">
          <a:extLst>
            <a:ext uri="{FF2B5EF4-FFF2-40B4-BE49-F238E27FC236}">
              <a16:creationId xmlns:a16="http://schemas.microsoft.com/office/drawing/2014/main" id="{58873DF4-26F3-4AAE-ACE1-2E4C9CC838F8}"/>
            </a:ext>
          </a:extLst>
        </xdr:cNvPr>
        <xdr:cNvSpPr/>
      </xdr:nvSpPr>
      <xdr:spPr>
        <a:xfrm>
          <a:off x="1079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44958</xdr:rowOff>
    </xdr:from>
    <xdr:to>
      <xdr:col>10</xdr:col>
      <xdr:colOff>114300</xdr:colOff>
      <xdr:row>81</xdr:row>
      <xdr:rowOff>51815</xdr:rowOff>
    </xdr:to>
    <xdr:cxnSp macro="">
      <xdr:nvCxnSpPr>
        <xdr:cNvPr id="313" name="直線コネクタ 312">
          <a:extLst>
            <a:ext uri="{FF2B5EF4-FFF2-40B4-BE49-F238E27FC236}">
              <a16:creationId xmlns:a16="http://schemas.microsoft.com/office/drawing/2014/main" id="{90C01DE3-B10F-4E72-8F52-C42B98B23E72}"/>
            </a:ext>
          </a:extLst>
        </xdr:cNvPr>
        <xdr:cNvCxnSpPr/>
      </xdr:nvCxnSpPr>
      <xdr:spPr>
        <a:xfrm flipV="1">
          <a:off x="1130300" y="1393240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4C015A36-22EA-4C41-B7D8-A350F9A360BB}"/>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9B492695-FFC7-4056-9BEE-E132013E5B03}"/>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8F720B94-A492-4891-B710-CC2DC112C764}"/>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91EF3ECE-B70E-49EB-9F64-62AB5B7E35A1}"/>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20845</xdr:rowOff>
    </xdr:from>
    <xdr:ext cx="405111" cy="259045"/>
    <xdr:sp macro="" textlink="">
      <xdr:nvSpPr>
        <xdr:cNvPr id="318" name="n_1mainValue【福祉施設】&#10;有形固定資産減価償却率">
          <a:extLst>
            <a:ext uri="{FF2B5EF4-FFF2-40B4-BE49-F238E27FC236}">
              <a16:creationId xmlns:a16="http://schemas.microsoft.com/office/drawing/2014/main" id="{5734F753-5B64-4243-99B4-E614906324E7}"/>
            </a:ext>
          </a:extLst>
        </xdr:cNvPr>
        <xdr:cNvSpPr txBox="1"/>
      </xdr:nvSpPr>
      <xdr:spPr>
        <a:xfrm>
          <a:off x="3582044" y="1339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64025</xdr:rowOff>
    </xdr:from>
    <xdr:ext cx="405111" cy="259045"/>
    <xdr:sp macro="" textlink="">
      <xdr:nvSpPr>
        <xdr:cNvPr id="319" name="n_2mainValue【福祉施設】&#10;有形固定資産減価償却率">
          <a:extLst>
            <a:ext uri="{FF2B5EF4-FFF2-40B4-BE49-F238E27FC236}">
              <a16:creationId xmlns:a16="http://schemas.microsoft.com/office/drawing/2014/main" id="{62FBEF29-5E5B-4A79-BCFD-6871CD91685A}"/>
            </a:ext>
          </a:extLst>
        </xdr:cNvPr>
        <xdr:cNvSpPr txBox="1"/>
      </xdr:nvSpPr>
      <xdr:spPr>
        <a:xfrm>
          <a:off x="2705744" y="1395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86885</xdr:rowOff>
    </xdr:from>
    <xdr:ext cx="405111" cy="259045"/>
    <xdr:sp macro="" textlink="">
      <xdr:nvSpPr>
        <xdr:cNvPr id="320" name="n_3mainValue【福祉施設】&#10;有形固定資産減価償却率">
          <a:extLst>
            <a:ext uri="{FF2B5EF4-FFF2-40B4-BE49-F238E27FC236}">
              <a16:creationId xmlns:a16="http://schemas.microsoft.com/office/drawing/2014/main" id="{13924DFA-5A32-4FDC-899B-FDC8B3313D9E}"/>
            </a:ext>
          </a:extLst>
        </xdr:cNvPr>
        <xdr:cNvSpPr txBox="1"/>
      </xdr:nvSpPr>
      <xdr:spPr>
        <a:xfrm>
          <a:off x="1816744" y="1397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93742</xdr:rowOff>
    </xdr:from>
    <xdr:ext cx="405111" cy="259045"/>
    <xdr:sp macro="" textlink="">
      <xdr:nvSpPr>
        <xdr:cNvPr id="321" name="n_4mainValue【福祉施設】&#10;有形固定資産減価償却率">
          <a:extLst>
            <a:ext uri="{FF2B5EF4-FFF2-40B4-BE49-F238E27FC236}">
              <a16:creationId xmlns:a16="http://schemas.microsoft.com/office/drawing/2014/main" id="{857EE923-B0CD-4357-A51F-BDB0385F679E}"/>
            </a:ext>
          </a:extLst>
        </xdr:cNvPr>
        <xdr:cNvSpPr txBox="1"/>
      </xdr:nvSpPr>
      <xdr:spPr>
        <a:xfrm>
          <a:off x="927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3A0D398-7839-4FA9-8D5A-224ED45C37D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C849F37-47E4-4235-9997-45E0D3C980A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597E774-97A0-496E-B1CA-C2157C6CF5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7FE6AF7-A3A7-484C-A026-384D9763178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740ABBF-06E9-4515-ABEC-4B0624B46F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197CBA8-CD97-49B1-9800-96A57AE2D2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3FF06E4-192C-4182-898A-77E2DC4107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D9FB9C0-E8F1-438E-A5F1-97434860C7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DA20C63-47BD-4AC9-960F-9C0F3854958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DBAF025-3E72-4B9C-B155-9AB452920E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F7D17475-1E81-4609-B998-B95787102A2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E498F1F5-5193-4CE0-8ABA-1D61BE90C2D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705A886F-A1C6-4982-B98E-7B53C909984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53F0102-B233-41A2-B8F2-47C99C1B387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9582C892-D18D-4EA6-B26F-E06CF7756F7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FEF062B-4800-42EF-B33F-0626E4E52B8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0FD827E-E152-42B5-BD88-6744210A229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1E6F59F1-1C7D-4C74-A34E-1AB1B54C77B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8E1DA8E5-7F2A-4C16-9AEB-64C230576FC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4B64BB3-C506-4747-A1F8-D8BD932B3D1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298A01B6-F26E-4B0F-BDE6-C15C423D6CD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12FC21C-E9A0-4951-BBEC-E1A79281916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7689DD9-B00B-4511-8B76-09DD573237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6EDEC28-9864-41B8-BCBD-8DD1AD46BF8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288C584E-3556-4DE9-B7D8-A56290C404B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7FF7F043-54E7-4B97-A931-54793E849C2F}"/>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D0E55B18-B7E8-4A54-B7D1-8F05325C6B5B}"/>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97745A96-956A-4756-9D7E-1CC9905F6BAD}"/>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5161DD80-D9CA-45E9-AF04-73534B8A5C72}"/>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D990A09B-9376-469A-9EB1-4FE20211F145}"/>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06E072C5-54BD-4844-AB94-BF04457F8AA7}"/>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7506A4C0-B277-4CBF-8AF2-12089838089A}"/>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60E5B67F-D9F7-4C8F-8D19-1422D7CDC3EE}"/>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19BA1201-A8DF-460A-BC3A-47B047A56DC5}"/>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190303D7-FEC1-42E8-A1D5-5D5388E7A12E}"/>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63D29C12-6F21-433F-9366-AC1ED545A569}"/>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AB5D9A2-AA9E-47F2-B7C7-76D1423DA22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AED90DD-5FC8-43B2-A04C-7CDCE746DE3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C7E146C-FCB7-4F46-980B-EEE39ACE7E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59D543E-85CA-4EED-888A-9C417DD3C1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054C158-39E0-48EE-A8CB-8CE00A5452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90714</xdr:rowOff>
    </xdr:from>
    <xdr:to>
      <xdr:col>55</xdr:col>
      <xdr:colOff>50800</xdr:colOff>
      <xdr:row>81</xdr:row>
      <xdr:rowOff>20864</xdr:rowOff>
    </xdr:to>
    <xdr:sp macro="" textlink="">
      <xdr:nvSpPr>
        <xdr:cNvPr id="363" name="楕円 362">
          <a:extLst>
            <a:ext uri="{FF2B5EF4-FFF2-40B4-BE49-F238E27FC236}">
              <a16:creationId xmlns:a16="http://schemas.microsoft.com/office/drawing/2014/main" id="{5142FF76-6DA9-4CE9-889D-990FD1922D84}"/>
            </a:ext>
          </a:extLst>
        </xdr:cNvPr>
        <xdr:cNvSpPr/>
      </xdr:nvSpPr>
      <xdr:spPr>
        <a:xfrm>
          <a:off x="10426700" y="1380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113591</xdr:rowOff>
    </xdr:from>
    <xdr:ext cx="469744" cy="259045"/>
    <xdr:sp macro="" textlink="">
      <xdr:nvSpPr>
        <xdr:cNvPr id="364" name="【福祉施設】&#10;一人当たり面積該当値テキスト">
          <a:extLst>
            <a:ext uri="{FF2B5EF4-FFF2-40B4-BE49-F238E27FC236}">
              <a16:creationId xmlns:a16="http://schemas.microsoft.com/office/drawing/2014/main" id="{4208821E-AF52-4035-BCB3-82B66431A3BA}"/>
            </a:ext>
          </a:extLst>
        </xdr:cNvPr>
        <xdr:cNvSpPr txBox="1"/>
      </xdr:nvSpPr>
      <xdr:spPr>
        <a:xfrm>
          <a:off x="10515600"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101600</xdr:rowOff>
    </xdr:from>
    <xdr:to>
      <xdr:col>50</xdr:col>
      <xdr:colOff>165100</xdr:colOff>
      <xdr:row>81</xdr:row>
      <xdr:rowOff>31750</xdr:rowOff>
    </xdr:to>
    <xdr:sp macro="" textlink="">
      <xdr:nvSpPr>
        <xdr:cNvPr id="365" name="楕円 364">
          <a:extLst>
            <a:ext uri="{FF2B5EF4-FFF2-40B4-BE49-F238E27FC236}">
              <a16:creationId xmlns:a16="http://schemas.microsoft.com/office/drawing/2014/main" id="{BE12E56D-E71B-4128-87EE-F68A885BE762}"/>
            </a:ext>
          </a:extLst>
        </xdr:cNvPr>
        <xdr:cNvSpPr/>
      </xdr:nvSpPr>
      <xdr:spPr>
        <a:xfrm>
          <a:off x="9588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141514</xdr:rowOff>
    </xdr:from>
    <xdr:to>
      <xdr:col>55</xdr:col>
      <xdr:colOff>0</xdr:colOff>
      <xdr:row>80</xdr:row>
      <xdr:rowOff>152400</xdr:rowOff>
    </xdr:to>
    <xdr:cxnSp macro="">
      <xdr:nvCxnSpPr>
        <xdr:cNvPr id="366" name="直線コネクタ 365">
          <a:extLst>
            <a:ext uri="{FF2B5EF4-FFF2-40B4-BE49-F238E27FC236}">
              <a16:creationId xmlns:a16="http://schemas.microsoft.com/office/drawing/2014/main" id="{4021E203-B2B5-448E-9049-76C98D95501A}"/>
            </a:ext>
          </a:extLst>
        </xdr:cNvPr>
        <xdr:cNvCxnSpPr/>
      </xdr:nvCxnSpPr>
      <xdr:spPr>
        <a:xfrm flipV="1">
          <a:off x="9639300" y="138575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71664</xdr:rowOff>
    </xdr:from>
    <xdr:to>
      <xdr:col>46</xdr:col>
      <xdr:colOff>38100</xdr:colOff>
      <xdr:row>82</xdr:row>
      <xdr:rowOff>1814</xdr:rowOff>
    </xdr:to>
    <xdr:sp macro="" textlink="">
      <xdr:nvSpPr>
        <xdr:cNvPr id="367" name="楕円 366">
          <a:extLst>
            <a:ext uri="{FF2B5EF4-FFF2-40B4-BE49-F238E27FC236}">
              <a16:creationId xmlns:a16="http://schemas.microsoft.com/office/drawing/2014/main" id="{F6CF2762-14A0-4838-9E37-2CBF2F5074D9}"/>
            </a:ext>
          </a:extLst>
        </xdr:cNvPr>
        <xdr:cNvSpPr/>
      </xdr:nvSpPr>
      <xdr:spPr>
        <a:xfrm>
          <a:off x="8699500" y="139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152400</xdr:rowOff>
    </xdr:from>
    <xdr:to>
      <xdr:col>50</xdr:col>
      <xdr:colOff>114300</xdr:colOff>
      <xdr:row>81</xdr:row>
      <xdr:rowOff>122464</xdr:rowOff>
    </xdr:to>
    <xdr:cxnSp macro="">
      <xdr:nvCxnSpPr>
        <xdr:cNvPr id="368" name="直線コネクタ 367">
          <a:extLst>
            <a:ext uri="{FF2B5EF4-FFF2-40B4-BE49-F238E27FC236}">
              <a16:creationId xmlns:a16="http://schemas.microsoft.com/office/drawing/2014/main" id="{EDE18DB3-CE30-4989-81B3-5D70689D667D}"/>
            </a:ext>
          </a:extLst>
        </xdr:cNvPr>
        <xdr:cNvCxnSpPr/>
      </xdr:nvCxnSpPr>
      <xdr:spPr>
        <a:xfrm flipV="1">
          <a:off x="8750300" y="138684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169636</xdr:rowOff>
    </xdr:from>
    <xdr:to>
      <xdr:col>41</xdr:col>
      <xdr:colOff>101600</xdr:colOff>
      <xdr:row>82</xdr:row>
      <xdr:rowOff>99786</xdr:rowOff>
    </xdr:to>
    <xdr:sp macro="" textlink="">
      <xdr:nvSpPr>
        <xdr:cNvPr id="369" name="楕円 368">
          <a:extLst>
            <a:ext uri="{FF2B5EF4-FFF2-40B4-BE49-F238E27FC236}">
              <a16:creationId xmlns:a16="http://schemas.microsoft.com/office/drawing/2014/main" id="{7AC9AE4D-4224-4716-BD1E-676EDB45216F}"/>
            </a:ext>
          </a:extLst>
        </xdr:cNvPr>
        <xdr:cNvSpPr/>
      </xdr:nvSpPr>
      <xdr:spPr>
        <a:xfrm>
          <a:off x="7810500" y="140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122464</xdr:rowOff>
    </xdr:from>
    <xdr:to>
      <xdr:col>45</xdr:col>
      <xdr:colOff>177800</xdr:colOff>
      <xdr:row>82</xdr:row>
      <xdr:rowOff>48986</xdr:rowOff>
    </xdr:to>
    <xdr:cxnSp macro="">
      <xdr:nvCxnSpPr>
        <xdr:cNvPr id="370" name="直線コネクタ 369">
          <a:extLst>
            <a:ext uri="{FF2B5EF4-FFF2-40B4-BE49-F238E27FC236}">
              <a16:creationId xmlns:a16="http://schemas.microsoft.com/office/drawing/2014/main" id="{9CEEA842-6862-4DB5-A90E-B0130A1066F5}"/>
            </a:ext>
          </a:extLst>
        </xdr:cNvPr>
        <xdr:cNvCxnSpPr/>
      </xdr:nvCxnSpPr>
      <xdr:spPr>
        <a:xfrm flipV="1">
          <a:off x="7861300" y="140099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9071</xdr:rowOff>
    </xdr:from>
    <xdr:to>
      <xdr:col>36</xdr:col>
      <xdr:colOff>165100</xdr:colOff>
      <xdr:row>82</xdr:row>
      <xdr:rowOff>110671</xdr:rowOff>
    </xdr:to>
    <xdr:sp macro="" textlink="">
      <xdr:nvSpPr>
        <xdr:cNvPr id="371" name="楕円 370">
          <a:extLst>
            <a:ext uri="{FF2B5EF4-FFF2-40B4-BE49-F238E27FC236}">
              <a16:creationId xmlns:a16="http://schemas.microsoft.com/office/drawing/2014/main" id="{C4986FCC-9611-4304-B4B0-CA49934F8824}"/>
            </a:ext>
          </a:extLst>
        </xdr:cNvPr>
        <xdr:cNvSpPr/>
      </xdr:nvSpPr>
      <xdr:spPr>
        <a:xfrm>
          <a:off x="6921500" y="140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48986</xdr:rowOff>
    </xdr:from>
    <xdr:to>
      <xdr:col>41</xdr:col>
      <xdr:colOff>50800</xdr:colOff>
      <xdr:row>82</xdr:row>
      <xdr:rowOff>59871</xdr:rowOff>
    </xdr:to>
    <xdr:cxnSp macro="">
      <xdr:nvCxnSpPr>
        <xdr:cNvPr id="372" name="直線コネクタ 371">
          <a:extLst>
            <a:ext uri="{FF2B5EF4-FFF2-40B4-BE49-F238E27FC236}">
              <a16:creationId xmlns:a16="http://schemas.microsoft.com/office/drawing/2014/main" id="{D0827DA3-5BA4-419A-B9C6-BA712755A061}"/>
            </a:ext>
          </a:extLst>
        </xdr:cNvPr>
        <xdr:cNvCxnSpPr/>
      </xdr:nvCxnSpPr>
      <xdr:spPr>
        <a:xfrm flipV="1">
          <a:off x="6972300" y="141078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8DB12229-6C45-45F8-A5F2-4D8D47D5A19A}"/>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7AC5FA99-BC03-4C56-81D5-C2333C695072}"/>
            </a:ext>
          </a:extLst>
        </xdr:cNvPr>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FA3E35FA-A097-4F46-9B69-5960EFA61EE5}"/>
            </a:ext>
          </a:extLst>
        </xdr:cNvPr>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23463612-49CA-4AC9-BC9B-4434CBBF7F16}"/>
            </a:ext>
          </a:extLst>
        </xdr:cNvPr>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48277</xdr:rowOff>
    </xdr:from>
    <xdr:ext cx="469744" cy="259045"/>
    <xdr:sp macro="" textlink="">
      <xdr:nvSpPr>
        <xdr:cNvPr id="377" name="n_1mainValue【福祉施設】&#10;一人当たり面積">
          <a:extLst>
            <a:ext uri="{FF2B5EF4-FFF2-40B4-BE49-F238E27FC236}">
              <a16:creationId xmlns:a16="http://schemas.microsoft.com/office/drawing/2014/main" id="{5717F9F1-5C31-48BF-B57B-377B633BE9DC}"/>
            </a:ext>
          </a:extLst>
        </xdr:cNvPr>
        <xdr:cNvSpPr txBox="1"/>
      </xdr:nvSpPr>
      <xdr:spPr>
        <a:xfrm>
          <a:off x="93917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18341</xdr:rowOff>
    </xdr:from>
    <xdr:ext cx="469744" cy="259045"/>
    <xdr:sp macro="" textlink="">
      <xdr:nvSpPr>
        <xdr:cNvPr id="378" name="n_2mainValue【福祉施設】&#10;一人当たり面積">
          <a:extLst>
            <a:ext uri="{FF2B5EF4-FFF2-40B4-BE49-F238E27FC236}">
              <a16:creationId xmlns:a16="http://schemas.microsoft.com/office/drawing/2014/main" id="{A32A24AD-222F-41D5-802E-96A1C3FB0B0B}"/>
            </a:ext>
          </a:extLst>
        </xdr:cNvPr>
        <xdr:cNvSpPr txBox="1"/>
      </xdr:nvSpPr>
      <xdr:spPr>
        <a:xfrm>
          <a:off x="8515427" y="1373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116313</xdr:rowOff>
    </xdr:from>
    <xdr:ext cx="469744" cy="259045"/>
    <xdr:sp macro="" textlink="">
      <xdr:nvSpPr>
        <xdr:cNvPr id="379" name="n_3mainValue【福祉施設】&#10;一人当たり面積">
          <a:extLst>
            <a:ext uri="{FF2B5EF4-FFF2-40B4-BE49-F238E27FC236}">
              <a16:creationId xmlns:a16="http://schemas.microsoft.com/office/drawing/2014/main" id="{72B36BAF-D047-4878-B2BB-EAEB80FD87CD}"/>
            </a:ext>
          </a:extLst>
        </xdr:cNvPr>
        <xdr:cNvSpPr txBox="1"/>
      </xdr:nvSpPr>
      <xdr:spPr>
        <a:xfrm>
          <a:off x="7626427"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127198</xdr:rowOff>
    </xdr:from>
    <xdr:ext cx="469744" cy="259045"/>
    <xdr:sp macro="" textlink="">
      <xdr:nvSpPr>
        <xdr:cNvPr id="380" name="n_4mainValue【福祉施設】&#10;一人当たり面積">
          <a:extLst>
            <a:ext uri="{FF2B5EF4-FFF2-40B4-BE49-F238E27FC236}">
              <a16:creationId xmlns:a16="http://schemas.microsoft.com/office/drawing/2014/main" id="{E39C1A2A-D517-4F70-ABD5-48196AA763AE}"/>
            </a:ext>
          </a:extLst>
        </xdr:cNvPr>
        <xdr:cNvSpPr txBox="1"/>
      </xdr:nvSpPr>
      <xdr:spPr>
        <a:xfrm>
          <a:off x="6737427" y="1384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E7E11C6-854D-41F1-BF6C-ECD891E0CC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D7C2149-3B16-44F5-BE2F-0D48C5258D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9FC90C7-E9CE-449C-B486-B188401B827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C8E0C2D-19BD-47D3-8F35-CFA227453D5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AD76578-8F00-429F-8097-B8136FFE09E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74323B0B-5756-4887-962D-F8869E42ED8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120338E-EEC9-4F6D-9D6C-171EC8BB2A5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2042714E-078E-45D2-91EF-C0B10BE68B7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641C7703-8AAE-41AA-9EDF-37BF87CB7B8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316754C-BDCE-4944-A420-8B017094494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DB9DB8D-210F-4031-B8D0-4D20A7C8035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C7AC43D-7AB6-4986-B0DB-B686B8BC5E6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8B2FA6C9-5D00-4452-B01F-5CAF526B3B8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67D81985-4F2E-4996-93F1-F348FC0A3B9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842A2D4-AE4C-4992-B18E-BFA7B174EED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8414CFD1-5D18-4693-9020-F6876B9F3B5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BA2B2A1-58D1-42B3-B5E5-4E2DFBDE7E6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407DD529-18EF-430A-86E8-E1C64AB40D9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D403B0E8-7AF0-4D43-819F-F9EADEE3F75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22C6797-7E8A-4F1F-B946-6E039DB2524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37A49729-5713-4FB6-B54A-8019EDC283F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4B3E871-6505-4372-B673-C7DA086BBFD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5E07A61-3001-4F27-AD50-F6D82F7E71A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6B030C55-36F1-4818-BD31-B6FB808D49E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C4BA14B9-CFAC-44E7-8A5A-2C42314BAE7F}"/>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02A63A92-9191-494E-933E-88B53F1970EF}"/>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1AEC741B-440C-4D8F-885A-F44392A7D580}"/>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F69749B5-2DD3-4678-BAF9-08B2D5F6F06D}"/>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C5806255-9DC0-4793-8B78-C37EF4471CC5}"/>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C80259F4-E901-4CA4-865C-88ED25D9F394}"/>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526CB296-BBA8-4F4B-A6FD-F2CD3DE8B34C}"/>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238492F7-DE72-4F53-802F-2EA90199BFDB}"/>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BBE2C78E-EF48-4DC6-A450-5FB572A0BEE4}"/>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375B655E-960E-4B48-81BC-5AA327FFAD7E}"/>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941F6105-4BBD-4017-A944-E6FE017D58DA}"/>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FF5A3F3-DDA6-49D4-A406-D7DE9419007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93C476C-1E64-4797-912E-C204D19C205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ABA0EE6-C790-4960-BFA5-47ADD71914C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6E20CCF-7A16-458C-A525-36EF6BB863D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D3F9D6B-FCCD-4BC1-8E85-C0E9C2549E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135889</xdr:rowOff>
    </xdr:from>
    <xdr:to>
      <xdr:col>24</xdr:col>
      <xdr:colOff>114300</xdr:colOff>
      <xdr:row>103</xdr:row>
      <xdr:rowOff>66039</xdr:rowOff>
    </xdr:to>
    <xdr:sp macro="" textlink="">
      <xdr:nvSpPr>
        <xdr:cNvPr id="421" name="楕円 420">
          <a:extLst>
            <a:ext uri="{FF2B5EF4-FFF2-40B4-BE49-F238E27FC236}">
              <a16:creationId xmlns:a16="http://schemas.microsoft.com/office/drawing/2014/main" id="{D1323DFB-1632-4C1A-BABF-BD590209147E}"/>
            </a:ext>
          </a:extLst>
        </xdr:cNvPr>
        <xdr:cNvSpPr/>
      </xdr:nvSpPr>
      <xdr:spPr>
        <a:xfrm>
          <a:off x="45847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158766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31386AA9-60D7-4EC7-AF00-1C468D83E68C}"/>
            </a:ext>
          </a:extLst>
        </xdr:cNvPr>
        <xdr:cNvSpPr txBox="1"/>
      </xdr:nvSpPr>
      <xdr:spPr>
        <a:xfrm>
          <a:off x="4673600" y="174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101600</xdr:rowOff>
    </xdr:from>
    <xdr:to>
      <xdr:col>20</xdr:col>
      <xdr:colOff>38100</xdr:colOff>
      <xdr:row>103</xdr:row>
      <xdr:rowOff>31750</xdr:rowOff>
    </xdr:to>
    <xdr:sp macro="" textlink="">
      <xdr:nvSpPr>
        <xdr:cNvPr id="423" name="楕円 422">
          <a:extLst>
            <a:ext uri="{FF2B5EF4-FFF2-40B4-BE49-F238E27FC236}">
              <a16:creationId xmlns:a16="http://schemas.microsoft.com/office/drawing/2014/main" id="{68CCDD4E-34B2-48E8-8E03-10A8558B2710}"/>
            </a:ext>
          </a:extLst>
        </xdr:cNvPr>
        <xdr:cNvSpPr/>
      </xdr:nvSpPr>
      <xdr:spPr>
        <a:xfrm>
          <a:off x="3746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152400</xdr:rowOff>
    </xdr:from>
    <xdr:to>
      <xdr:col>24</xdr:col>
      <xdr:colOff>63500</xdr:colOff>
      <xdr:row>103</xdr:row>
      <xdr:rowOff>15239</xdr:rowOff>
    </xdr:to>
    <xdr:cxnSp macro="">
      <xdr:nvCxnSpPr>
        <xdr:cNvPr id="424" name="直線コネクタ 423">
          <a:extLst>
            <a:ext uri="{FF2B5EF4-FFF2-40B4-BE49-F238E27FC236}">
              <a16:creationId xmlns:a16="http://schemas.microsoft.com/office/drawing/2014/main" id="{CC94C6AE-58B3-4141-936C-6E15091520DC}"/>
            </a:ext>
          </a:extLst>
        </xdr:cNvPr>
        <xdr:cNvCxnSpPr/>
      </xdr:nvCxnSpPr>
      <xdr:spPr>
        <a:xfrm>
          <a:off x="3797300" y="176403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46355</xdr:rowOff>
    </xdr:from>
    <xdr:to>
      <xdr:col>15</xdr:col>
      <xdr:colOff>101600</xdr:colOff>
      <xdr:row>102</xdr:row>
      <xdr:rowOff>147955</xdr:rowOff>
    </xdr:to>
    <xdr:sp macro="" textlink="">
      <xdr:nvSpPr>
        <xdr:cNvPr id="425" name="楕円 424">
          <a:extLst>
            <a:ext uri="{FF2B5EF4-FFF2-40B4-BE49-F238E27FC236}">
              <a16:creationId xmlns:a16="http://schemas.microsoft.com/office/drawing/2014/main" id="{144303E6-CF10-4377-BEEC-6394915ABB4F}"/>
            </a:ext>
          </a:extLst>
        </xdr:cNvPr>
        <xdr:cNvSpPr/>
      </xdr:nvSpPr>
      <xdr:spPr>
        <a:xfrm>
          <a:off x="285750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97155</xdr:rowOff>
    </xdr:from>
    <xdr:to>
      <xdr:col>19</xdr:col>
      <xdr:colOff>177800</xdr:colOff>
      <xdr:row>102</xdr:row>
      <xdr:rowOff>152400</xdr:rowOff>
    </xdr:to>
    <xdr:cxnSp macro="">
      <xdr:nvCxnSpPr>
        <xdr:cNvPr id="426" name="直線コネクタ 425">
          <a:extLst>
            <a:ext uri="{FF2B5EF4-FFF2-40B4-BE49-F238E27FC236}">
              <a16:creationId xmlns:a16="http://schemas.microsoft.com/office/drawing/2014/main" id="{A6FE5CA1-BC4F-4696-8B78-366AF97E1965}"/>
            </a:ext>
          </a:extLst>
        </xdr:cNvPr>
        <xdr:cNvCxnSpPr/>
      </xdr:nvCxnSpPr>
      <xdr:spPr>
        <a:xfrm>
          <a:off x="2908300" y="175850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97789</xdr:rowOff>
    </xdr:from>
    <xdr:to>
      <xdr:col>10</xdr:col>
      <xdr:colOff>165100</xdr:colOff>
      <xdr:row>104</xdr:row>
      <xdr:rowOff>27939</xdr:rowOff>
    </xdr:to>
    <xdr:sp macro="" textlink="">
      <xdr:nvSpPr>
        <xdr:cNvPr id="427" name="楕円 426">
          <a:extLst>
            <a:ext uri="{FF2B5EF4-FFF2-40B4-BE49-F238E27FC236}">
              <a16:creationId xmlns:a16="http://schemas.microsoft.com/office/drawing/2014/main" id="{595DBA41-288D-4316-9716-709FC5EF51B6}"/>
            </a:ext>
          </a:extLst>
        </xdr:cNvPr>
        <xdr:cNvSpPr/>
      </xdr:nvSpPr>
      <xdr:spPr>
        <a:xfrm>
          <a:off x="1968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97155</xdr:rowOff>
    </xdr:from>
    <xdr:to>
      <xdr:col>15</xdr:col>
      <xdr:colOff>50800</xdr:colOff>
      <xdr:row>103</xdr:row>
      <xdr:rowOff>148589</xdr:rowOff>
    </xdr:to>
    <xdr:cxnSp macro="">
      <xdr:nvCxnSpPr>
        <xdr:cNvPr id="428" name="直線コネクタ 427">
          <a:extLst>
            <a:ext uri="{FF2B5EF4-FFF2-40B4-BE49-F238E27FC236}">
              <a16:creationId xmlns:a16="http://schemas.microsoft.com/office/drawing/2014/main" id="{BC28DDFB-C11B-4D97-B21C-18E94E770428}"/>
            </a:ext>
          </a:extLst>
        </xdr:cNvPr>
        <xdr:cNvCxnSpPr/>
      </xdr:nvCxnSpPr>
      <xdr:spPr>
        <a:xfrm flipV="1">
          <a:off x="2019300" y="17585055"/>
          <a:ext cx="889000" cy="2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29" name="楕円 428">
          <a:extLst>
            <a:ext uri="{FF2B5EF4-FFF2-40B4-BE49-F238E27FC236}">
              <a16:creationId xmlns:a16="http://schemas.microsoft.com/office/drawing/2014/main" id="{472308ED-934B-4253-866C-DF9062166997}"/>
            </a:ext>
          </a:extLst>
        </xdr:cNvPr>
        <xdr:cNvSpPr/>
      </xdr:nvSpPr>
      <xdr:spPr>
        <a:xfrm>
          <a:off x="1079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106680</xdr:rowOff>
    </xdr:from>
    <xdr:to>
      <xdr:col>10</xdr:col>
      <xdr:colOff>114300</xdr:colOff>
      <xdr:row>103</xdr:row>
      <xdr:rowOff>148589</xdr:rowOff>
    </xdr:to>
    <xdr:cxnSp macro="">
      <xdr:nvCxnSpPr>
        <xdr:cNvPr id="430" name="直線コネクタ 429">
          <a:extLst>
            <a:ext uri="{FF2B5EF4-FFF2-40B4-BE49-F238E27FC236}">
              <a16:creationId xmlns:a16="http://schemas.microsoft.com/office/drawing/2014/main" id="{CDC4B308-A979-4180-BE32-B8C3ACA07393}"/>
            </a:ext>
          </a:extLst>
        </xdr:cNvPr>
        <xdr:cNvCxnSpPr/>
      </xdr:nvCxnSpPr>
      <xdr:spPr>
        <a:xfrm>
          <a:off x="1130300" y="177660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A7AE32CE-ABD9-4E8A-96B4-850077C06076}"/>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FC3624E6-3312-4B75-BF34-F3A2AEDA71EC}"/>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86068FEA-1273-4085-ADB6-139FFB602D5C}"/>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AEF0AEBA-FE46-44B1-872E-2BD899D0452A}"/>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48277</xdr:rowOff>
    </xdr:from>
    <xdr:ext cx="405111" cy="259045"/>
    <xdr:sp macro="" textlink="">
      <xdr:nvSpPr>
        <xdr:cNvPr id="435" name="n_1mainValue【市民会館】&#10;有形固定資産減価償却率">
          <a:extLst>
            <a:ext uri="{FF2B5EF4-FFF2-40B4-BE49-F238E27FC236}">
              <a16:creationId xmlns:a16="http://schemas.microsoft.com/office/drawing/2014/main" id="{8D91E312-5D1C-48B8-9686-674E415D6AE2}"/>
            </a:ext>
          </a:extLst>
        </xdr:cNvPr>
        <xdr:cNvSpPr txBox="1"/>
      </xdr:nvSpPr>
      <xdr:spPr>
        <a:xfrm>
          <a:off x="35820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164482</xdr:rowOff>
    </xdr:from>
    <xdr:ext cx="405111" cy="259045"/>
    <xdr:sp macro="" textlink="">
      <xdr:nvSpPr>
        <xdr:cNvPr id="436" name="n_2mainValue【市民会館】&#10;有形固定資産減価償却率">
          <a:extLst>
            <a:ext uri="{FF2B5EF4-FFF2-40B4-BE49-F238E27FC236}">
              <a16:creationId xmlns:a16="http://schemas.microsoft.com/office/drawing/2014/main" id="{88F8B04D-ED62-4053-B1E1-33000D57A108}"/>
            </a:ext>
          </a:extLst>
        </xdr:cNvPr>
        <xdr:cNvSpPr txBox="1"/>
      </xdr:nvSpPr>
      <xdr:spPr>
        <a:xfrm>
          <a:off x="2705744" y="1730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19066</xdr:rowOff>
    </xdr:from>
    <xdr:ext cx="405111" cy="259045"/>
    <xdr:sp macro="" textlink="">
      <xdr:nvSpPr>
        <xdr:cNvPr id="437" name="n_3mainValue【市民会館】&#10;有形固定資産減価償却率">
          <a:extLst>
            <a:ext uri="{FF2B5EF4-FFF2-40B4-BE49-F238E27FC236}">
              <a16:creationId xmlns:a16="http://schemas.microsoft.com/office/drawing/2014/main" id="{97A82F2D-6B95-4052-A918-57478F9551BD}"/>
            </a:ext>
          </a:extLst>
        </xdr:cNvPr>
        <xdr:cNvSpPr txBox="1"/>
      </xdr:nvSpPr>
      <xdr:spPr>
        <a:xfrm>
          <a:off x="1816744"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8" name="n_4mainValue【市民会館】&#10;有形固定資産減価償却率">
          <a:extLst>
            <a:ext uri="{FF2B5EF4-FFF2-40B4-BE49-F238E27FC236}">
              <a16:creationId xmlns:a16="http://schemas.microsoft.com/office/drawing/2014/main" id="{6B8FFA23-3641-410E-A1E1-730411CDDBD8}"/>
            </a:ext>
          </a:extLst>
        </xdr:cNvPr>
        <xdr:cNvSpPr txBox="1"/>
      </xdr:nvSpPr>
      <xdr:spPr>
        <a:xfrm>
          <a:off x="927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B160B4B-E434-4D4D-ACEB-3B527B4F530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8044E852-5AFC-4ED9-9846-7904C3DDB6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569729D-1F94-4C77-AE7F-C33A9E33124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545226A-842D-4206-90B7-ABF9A33C241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7DB83F4-C924-4974-9E25-08A3C126FF7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F3CE866-E362-4C98-A2CA-321C0EEB0B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8A7D2ED-E2F1-46A1-8770-BB4DBD7CDE2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0850252-ADFB-4485-A2AA-6B6B653347F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D7A2152-932E-46CF-9F49-6A5E17FB0CA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E59B6718-B317-4D47-8F39-E3A16616386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2591400-45F2-4CB1-89FB-EE94FDDDCC6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7C61F729-2F54-4E84-BFCD-42314A09C50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BF850EFE-880E-4D08-B55D-1366E6F89AC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B6963A7-2E67-49AA-9B4D-07BBE3EAFEA1}"/>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76F6E688-55AA-4E74-BDE4-2926B036BC5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392F9C8A-275B-46BC-AFE5-C5A7B21F2823}"/>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E68CF78-D412-4F0F-BB07-B8402E9F9849}"/>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E1416D4D-A74D-406C-AECA-60E83F644EE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6CD1CED-6C12-4A89-BB7C-448CC633A4B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2A7D045-26F0-4B5D-B9F1-0DB2DE31148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9F69D88-5057-4D11-AED1-214D9AD363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F531F655-1B75-441D-932B-007961AD7766}"/>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CA41C005-E5C7-4103-993C-FC4C12C72E63}"/>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7EAED9B2-1C79-438D-92B0-713907931677}"/>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0FCCFDA9-F5CA-4F83-919D-956F4681CE01}"/>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D6AB5FDB-F97D-4CA2-9C82-246FFF3AC572}"/>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F612B9A8-59CB-4AEE-80A7-6B76DA243C00}"/>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65672B6F-9D01-4BD1-853C-C3257636FE2F}"/>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ED483B41-E65E-4A48-8CD8-EE85A43FF0A5}"/>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1A71AD10-5CC5-465E-B51A-6EF6CF04A8C1}"/>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17B8F1E4-A723-478C-AC39-EE1AB8CEF6F2}"/>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F2B1F2FE-488B-4496-9187-2AA5F1068003}"/>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CE08DB9-2426-4649-BBB4-C666A83AC0D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C95478C-A3F3-4F00-A6AE-B44AF53CFEB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C076502-2666-421A-B527-C06286B1069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1683276-8340-44F3-80E5-77FBA08D297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BAB890D-A741-4EDA-9D25-5AC94E5A0E9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34544</xdr:rowOff>
    </xdr:from>
    <xdr:to>
      <xdr:col>55</xdr:col>
      <xdr:colOff>50800</xdr:colOff>
      <xdr:row>106</xdr:row>
      <xdr:rowOff>136144</xdr:rowOff>
    </xdr:to>
    <xdr:sp macro="" textlink="">
      <xdr:nvSpPr>
        <xdr:cNvPr id="476" name="楕円 475">
          <a:extLst>
            <a:ext uri="{FF2B5EF4-FFF2-40B4-BE49-F238E27FC236}">
              <a16:creationId xmlns:a16="http://schemas.microsoft.com/office/drawing/2014/main" id="{DA615735-29AF-437C-BD69-037CC8138378}"/>
            </a:ext>
          </a:extLst>
        </xdr:cNvPr>
        <xdr:cNvSpPr/>
      </xdr:nvSpPr>
      <xdr:spPr>
        <a:xfrm>
          <a:off x="104267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12971</xdr:rowOff>
    </xdr:from>
    <xdr:ext cx="469744" cy="259045"/>
    <xdr:sp macro="" textlink="">
      <xdr:nvSpPr>
        <xdr:cNvPr id="477" name="【市民会館】&#10;一人当たり面積該当値テキスト">
          <a:extLst>
            <a:ext uri="{FF2B5EF4-FFF2-40B4-BE49-F238E27FC236}">
              <a16:creationId xmlns:a16="http://schemas.microsoft.com/office/drawing/2014/main" id="{BDE0280D-EA21-486E-95F7-963CA04F1619}"/>
            </a:ext>
          </a:extLst>
        </xdr:cNvPr>
        <xdr:cNvSpPr txBox="1"/>
      </xdr:nvSpPr>
      <xdr:spPr>
        <a:xfrm>
          <a:off x="10515600"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39115</xdr:rowOff>
    </xdr:from>
    <xdr:to>
      <xdr:col>50</xdr:col>
      <xdr:colOff>165100</xdr:colOff>
      <xdr:row>106</xdr:row>
      <xdr:rowOff>140715</xdr:rowOff>
    </xdr:to>
    <xdr:sp macro="" textlink="">
      <xdr:nvSpPr>
        <xdr:cNvPr id="478" name="楕円 477">
          <a:extLst>
            <a:ext uri="{FF2B5EF4-FFF2-40B4-BE49-F238E27FC236}">
              <a16:creationId xmlns:a16="http://schemas.microsoft.com/office/drawing/2014/main" id="{048A9926-C6F7-42D2-A579-B00556A1A52F}"/>
            </a:ext>
          </a:extLst>
        </xdr:cNvPr>
        <xdr:cNvSpPr/>
      </xdr:nvSpPr>
      <xdr:spPr>
        <a:xfrm>
          <a:off x="9588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85344</xdr:rowOff>
    </xdr:from>
    <xdr:to>
      <xdr:col>55</xdr:col>
      <xdr:colOff>0</xdr:colOff>
      <xdr:row>106</xdr:row>
      <xdr:rowOff>89915</xdr:rowOff>
    </xdr:to>
    <xdr:cxnSp macro="">
      <xdr:nvCxnSpPr>
        <xdr:cNvPr id="479" name="直線コネクタ 478">
          <a:extLst>
            <a:ext uri="{FF2B5EF4-FFF2-40B4-BE49-F238E27FC236}">
              <a16:creationId xmlns:a16="http://schemas.microsoft.com/office/drawing/2014/main" id="{4A5FFAD9-C49C-4913-A3B5-8088E2FD0D03}"/>
            </a:ext>
          </a:extLst>
        </xdr:cNvPr>
        <xdr:cNvCxnSpPr/>
      </xdr:nvCxnSpPr>
      <xdr:spPr>
        <a:xfrm flipV="1">
          <a:off x="9639300" y="182590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34544</xdr:rowOff>
    </xdr:from>
    <xdr:to>
      <xdr:col>46</xdr:col>
      <xdr:colOff>38100</xdr:colOff>
      <xdr:row>104</xdr:row>
      <xdr:rowOff>136144</xdr:rowOff>
    </xdr:to>
    <xdr:sp macro="" textlink="">
      <xdr:nvSpPr>
        <xdr:cNvPr id="480" name="楕円 479">
          <a:extLst>
            <a:ext uri="{FF2B5EF4-FFF2-40B4-BE49-F238E27FC236}">
              <a16:creationId xmlns:a16="http://schemas.microsoft.com/office/drawing/2014/main" id="{56B17FC6-B11E-44E3-86FD-BF5BBBD4CB35}"/>
            </a:ext>
          </a:extLst>
        </xdr:cNvPr>
        <xdr:cNvSpPr/>
      </xdr:nvSpPr>
      <xdr:spPr>
        <a:xfrm>
          <a:off x="8699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85344</xdr:rowOff>
    </xdr:from>
    <xdr:to>
      <xdr:col>50</xdr:col>
      <xdr:colOff>114300</xdr:colOff>
      <xdr:row>106</xdr:row>
      <xdr:rowOff>89915</xdr:rowOff>
    </xdr:to>
    <xdr:cxnSp macro="">
      <xdr:nvCxnSpPr>
        <xdr:cNvPr id="481" name="直線コネクタ 480">
          <a:extLst>
            <a:ext uri="{FF2B5EF4-FFF2-40B4-BE49-F238E27FC236}">
              <a16:creationId xmlns:a16="http://schemas.microsoft.com/office/drawing/2014/main" id="{23FEB26A-EE3E-411D-A202-60AC939248BD}"/>
            </a:ext>
          </a:extLst>
        </xdr:cNvPr>
        <xdr:cNvCxnSpPr/>
      </xdr:nvCxnSpPr>
      <xdr:spPr>
        <a:xfrm>
          <a:off x="8750300" y="17916144"/>
          <a:ext cx="889000" cy="34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39115</xdr:rowOff>
    </xdr:from>
    <xdr:to>
      <xdr:col>41</xdr:col>
      <xdr:colOff>101600</xdr:colOff>
      <xdr:row>104</xdr:row>
      <xdr:rowOff>140715</xdr:rowOff>
    </xdr:to>
    <xdr:sp macro="" textlink="">
      <xdr:nvSpPr>
        <xdr:cNvPr id="482" name="楕円 481">
          <a:extLst>
            <a:ext uri="{FF2B5EF4-FFF2-40B4-BE49-F238E27FC236}">
              <a16:creationId xmlns:a16="http://schemas.microsoft.com/office/drawing/2014/main" id="{A6D92ABD-CDBF-4A46-8F23-C42F8E3F1BFE}"/>
            </a:ext>
          </a:extLst>
        </xdr:cNvPr>
        <xdr:cNvSpPr/>
      </xdr:nvSpPr>
      <xdr:spPr>
        <a:xfrm>
          <a:off x="7810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85344</xdr:rowOff>
    </xdr:from>
    <xdr:to>
      <xdr:col>45</xdr:col>
      <xdr:colOff>177800</xdr:colOff>
      <xdr:row>104</xdr:row>
      <xdr:rowOff>89915</xdr:rowOff>
    </xdr:to>
    <xdr:cxnSp macro="">
      <xdr:nvCxnSpPr>
        <xdr:cNvPr id="483" name="直線コネクタ 482">
          <a:extLst>
            <a:ext uri="{FF2B5EF4-FFF2-40B4-BE49-F238E27FC236}">
              <a16:creationId xmlns:a16="http://schemas.microsoft.com/office/drawing/2014/main" id="{3AF44A43-B0FE-41D3-94A1-99F0849AD4ED}"/>
            </a:ext>
          </a:extLst>
        </xdr:cNvPr>
        <xdr:cNvCxnSpPr/>
      </xdr:nvCxnSpPr>
      <xdr:spPr>
        <a:xfrm flipV="1">
          <a:off x="7861300" y="179161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48261</xdr:rowOff>
    </xdr:from>
    <xdr:to>
      <xdr:col>36</xdr:col>
      <xdr:colOff>165100</xdr:colOff>
      <xdr:row>104</xdr:row>
      <xdr:rowOff>149861</xdr:rowOff>
    </xdr:to>
    <xdr:sp macro="" textlink="">
      <xdr:nvSpPr>
        <xdr:cNvPr id="484" name="楕円 483">
          <a:extLst>
            <a:ext uri="{FF2B5EF4-FFF2-40B4-BE49-F238E27FC236}">
              <a16:creationId xmlns:a16="http://schemas.microsoft.com/office/drawing/2014/main" id="{C9D9A28A-3096-443C-94D4-43FFE1688D95}"/>
            </a:ext>
          </a:extLst>
        </xdr:cNvPr>
        <xdr:cNvSpPr/>
      </xdr:nvSpPr>
      <xdr:spPr>
        <a:xfrm>
          <a:off x="6921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89915</xdr:rowOff>
    </xdr:from>
    <xdr:to>
      <xdr:col>41</xdr:col>
      <xdr:colOff>50800</xdr:colOff>
      <xdr:row>104</xdr:row>
      <xdr:rowOff>99061</xdr:rowOff>
    </xdr:to>
    <xdr:cxnSp macro="">
      <xdr:nvCxnSpPr>
        <xdr:cNvPr id="485" name="直線コネクタ 484">
          <a:extLst>
            <a:ext uri="{FF2B5EF4-FFF2-40B4-BE49-F238E27FC236}">
              <a16:creationId xmlns:a16="http://schemas.microsoft.com/office/drawing/2014/main" id="{32F9A99A-58F8-407A-9ACB-C0B482B67880}"/>
            </a:ext>
          </a:extLst>
        </xdr:cNvPr>
        <xdr:cNvCxnSpPr/>
      </xdr:nvCxnSpPr>
      <xdr:spPr>
        <a:xfrm flipV="1">
          <a:off x="6972300" y="179207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5165E8A5-D973-4F2A-ABAD-7C5C8F0A6D47}"/>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AB7AC51E-4DCD-4833-9C97-F20F70ABD6E5}"/>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A93A8A37-D790-4836-BABC-28BA6CC5C6E4}"/>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D0638B21-9B27-477B-905C-65BE4CA29A3E}"/>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131842</xdr:rowOff>
    </xdr:from>
    <xdr:ext cx="469744" cy="259045"/>
    <xdr:sp macro="" textlink="">
      <xdr:nvSpPr>
        <xdr:cNvPr id="490" name="n_1mainValue【市民会館】&#10;一人当たり面積">
          <a:extLst>
            <a:ext uri="{FF2B5EF4-FFF2-40B4-BE49-F238E27FC236}">
              <a16:creationId xmlns:a16="http://schemas.microsoft.com/office/drawing/2014/main" id="{1D8E4843-5CBD-4E1B-AD22-F35C0B638BAE}"/>
            </a:ext>
          </a:extLst>
        </xdr:cNvPr>
        <xdr:cNvSpPr txBox="1"/>
      </xdr:nvSpPr>
      <xdr:spPr>
        <a:xfrm>
          <a:off x="9391727"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152671</xdr:rowOff>
    </xdr:from>
    <xdr:ext cx="469744" cy="259045"/>
    <xdr:sp macro="" textlink="">
      <xdr:nvSpPr>
        <xdr:cNvPr id="491" name="n_2mainValue【市民会館】&#10;一人当たり面積">
          <a:extLst>
            <a:ext uri="{FF2B5EF4-FFF2-40B4-BE49-F238E27FC236}">
              <a16:creationId xmlns:a16="http://schemas.microsoft.com/office/drawing/2014/main" id="{CD692656-922C-42C1-A2FD-61661A58F07D}"/>
            </a:ext>
          </a:extLst>
        </xdr:cNvPr>
        <xdr:cNvSpPr txBox="1"/>
      </xdr:nvSpPr>
      <xdr:spPr>
        <a:xfrm>
          <a:off x="8515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157242</xdr:rowOff>
    </xdr:from>
    <xdr:ext cx="469744" cy="259045"/>
    <xdr:sp macro="" textlink="">
      <xdr:nvSpPr>
        <xdr:cNvPr id="492" name="n_3mainValue【市民会館】&#10;一人当たり面積">
          <a:extLst>
            <a:ext uri="{FF2B5EF4-FFF2-40B4-BE49-F238E27FC236}">
              <a16:creationId xmlns:a16="http://schemas.microsoft.com/office/drawing/2014/main" id="{BD21B8D4-8FE7-4144-9212-19322137F3CB}"/>
            </a:ext>
          </a:extLst>
        </xdr:cNvPr>
        <xdr:cNvSpPr txBox="1"/>
      </xdr:nvSpPr>
      <xdr:spPr>
        <a:xfrm>
          <a:off x="762642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166388</xdr:rowOff>
    </xdr:from>
    <xdr:ext cx="469744" cy="259045"/>
    <xdr:sp macro="" textlink="">
      <xdr:nvSpPr>
        <xdr:cNvPr id="493" name="n_4mainValue【市民会館】&#10;一人当たり面積">
          <a:extLst>
            <a:ext uri="{FF2B5EF4-FFF2-40B4-BE49-F238E27FC236}">
              <a16:creationId xmlns:a16="http://schemas.microsoft.com/office/drawing/2014/main" id="{5AD410E0-9C4D-43C2-BFCF-D65BBBB40D83}"/>
            </a:ext>
          </a:extLst>
        </xdr:cNvPr>
        <xdr:cNvSpPr txBox="1"/>
      </xdr:nvSpPr>
      <xdr:spPr>
        <a:xfrm>
          <a:off x="6737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5C0B7AC-4485-4F73-A751-C13407CBA3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3F3CFDF-2419-41D8-9AB4-C65971CF2A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0EA657C-025E-4D71-8797-282848B7CA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A03FF3A-BDFF-4C45-861E-1A8F162DE6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FD657AE-053D-49D8-8D80-D8D926EC45C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0EDDC8A-1428-480A-84B4-9CDB350E8BE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E49292E-9640-44E4-9ECE-906619BFE7E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34421ED-D0A5-4E26-94FA-DB31248885C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72381FD-6B44-459B-9AC1-E2DFE702D5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3A5E33B-A302-4B02-94B9-A23FB819EB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1CCCD86-B36E-4F35-AE10-1B1F7E73C9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46C03240-9BA9-419D-8F2F-73E0A9DC387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C899CEC6-87FC-415F-96D4-2A1B17612DA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420A478-58BF-4E07-AE3D-46714CFBC2B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6517578-17FA-4F5A-A60F-5671942283B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74B6B21-BA96-4477-A860-9E13DFC64BB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AA29E39E-CEE0-45DB-84A4-E55A2794A11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D67DA66B-28F4-440B-896A-3887B752A4B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B46807CD-D8DD-496B-B215-6870AB6F9CA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730EE399-94DF-452B-837B-5E672930E69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7C68769-501C-4F1E-B706-B489877A597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4C50F6DF-215A-4101-A2EE-02F4DAFB2B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1C8D9B54-ED29-4815-A709-35F54F7882D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D91CB70D-7996-42B4-848A-02186C8A8E7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98B24D1-6045-411C-9F98-E6862273AD21}"/>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2A13BC4F-5F77-44C1-B665-C0D0E88ADD9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F4A3B9D0-19DE-4648-871B-9EBE52CB911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C61D5A6-BCD1-44DB-B662-77B5953F12BE}"/>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B0A7107B-8C42-4114-BA88-88765EB45676}"/>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14950DC-8BCE-485B-B9F5-77C09C1E676A}"/>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42C1A996-BA93-4CC5-84F8-F16E2D51E145}"/>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288AE161-5941-47E8-8E9E-D9D699083F8F}"/>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F5802D02-A3BE-4D17-BE20-AD980437D1F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EDF722A6-D2DA-4999-A490-DAD7CD362905}"/>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7DDBCB9F-592E-4AC6-9037-32B9FE534287}"/>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F84B072-5DE8-45EC-BB5D-362B52B14A6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DE13233-5385-488C-B00D-BABE8DA1D6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6FB1991-578D-4356-ACBA-E1C59E0930F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1A52A12-F05A-4885-AE33-24FFF32F6D7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210181D-37E4-47A8-BEF9-9D5FE8F0412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126365</xdr:rowOff>
    </xdr:from>
    <xdr:to>
      <xdr:col>85</xdr:col>
      <xdr:colOff>177800</xdr:colOff>
      <xdr:row>40</xdr:row>
      <xdr:rowOff>56515</xdr:rowOff>
    </xdr:to>
    <xdr:sp macro="" textlink="">
      <xdr:nvSpPr>
        <xdr:cNvPr id="534" name="楕円 533">
          <a:extLst>
            <a:ext uri="{FF2B5EF4-FFF2-40B4-BE49-F238E27FC236}">
              <a16:creationId xmlns:a16="http://schemas.microsoft.com/office/drawing/2014/main" id="{FD33246B-6470-4080-A69C-A3E216F49F26}"/>
            </a:ext>
          </a:extLst>
        </xdr:cNvPr>
        <xdr:cNvSpPr/>
      </xdr:nvSpPr>
      <xdr:spPr>
        <a:xfrm>
          <a:off x="162687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104792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E1279A1-A129-4ABE-98B9-DBF359D9274F}"/>
            </a:ext>
          </a:extLst>
        </xdr:cNvPr>
        <xdr:cNvSpPr txBox="1"/>
      </xdr:nvSpPr>
      <xdr:spPr>
        <a:xfrm>
          <a:off x="1635760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101600</xdr:rowOff>
    </xdr:from>
    <xdr:to>
      <xdr:col>81</xdr:col>
      <xdr:colOff>101600</xdr:colOff>
      <xdr:row>40</xdr:row>
      <xdr:rowOff>31750</xdr:rowOff>
    </xdr:to>
    <xdr:sp macro="" textlink="">
      <xdr:nvSpPr>
        <xdr:cNvPr id="536" name="楕円 535">
          <a:extLst>
            <a:ext uri="{FF2B5EF4-FFF2-40B4-BE49-F238E27FC236}">
              <a16:creationId xmlns:a16="http://schemas.microsoft.com/office/drawing/2014/main" id="{2CCADC28-18F0-4702-AF99-8087EE7E964B}"/>
            </a:ext>
          </a:extLst>
        </xdr:cNvPr>
        <xdr:cNvSpPr/>
      </xdr:nvSpPr>
      <xdr:spPr>
        <a:xfrm>
          <a:off x="15430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152400</xdr:rowOff>
    </xdr:from>
    <xdr:to>
      <xdr:col>85</xdr:col>
      <xdr:colOff>127000</xdr:colOff>
      <xdr:row>40</xdr:row>
      <xdr:rowOff>5715</xdr:rowOff>
    </xdr:to>
    <xdr:cxnSp macro="">
      <xdr:nvCxnSpPr>
        <xdr:cNvPr id="537" name="直線コネクタ 536">
          <a:extLst>
            <a:ext uri="{FF2B5EF4-FFF2-40B4-BE49-F238E27FC236}">
              <a16:creationId xmlns:a16="http://schemas.microsoft.com/office/drawing/2014/main" id="{74AEC6FF-D847-42C6-9CD6-03BB7DBB643E}"/>
            </a:ext>
          </a:extLst>
        </xdr:cNvPr>
        <xdr:cNvCxnSpPr/>
      </xdr:nvCxnSpPr>
      <xdr:spPr>
        <a:xfrm>
          <a:off x="15481300" y="683895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133985</xdr:rowOff>
    </xdr:from>
    <xdr:to>
      <xdr:col>76</xdr:col>
      <xdr:colOff>165100</xdr:colOff>
      <xdr:row>40</xdr:row>
      <xdr:rowOff>64135</xdr:rowOff>
    </xdr:to>
    <xdr:sp macro="" textlink="">
      <xdr:nvSpPr>
        <xdr:cNvPr id="538" name="楕円 537">
          <a:extLst>
            <a:ext uri="{FF2B5EF4-FFF2-40B4-BE49-F238E27FC236}">
              <a16:creationId xmlns:a16="http://schemas.microsoft.com/office/drawing/2014/main" id="{7E0E9A2F-BA9C-4582-9A9C-81B33C0A5439}"/>
            </a:ext>
          </a:extLst>
        </xdr:cNvPr>
        <xdr:cNvSpPr/>
      </xdr:nvSpPr>
      <xdr:spPr>
        <a:xfrm>
          <a:off x="14541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152400</xdr:rowOff>
    </xdr:from>
    <xdr:to>
      <xdr:col>81</xdr:col>
      <xdr:colOff>50800</xdr:colOff>
      <xdr:row>40</xdr:row>
      <xdr:rowOff>13335</xdr:rowOff>
    </xdr:to>
    <xdr:cxnSp macro="">
      <xdr:nvCxnSpPr>
        <xdr:cNvPr id="539" name="直線コネクタ 538">
          <a:extLst>
            <a:ext uri="{FF2B5EF4-FFF2-40B4-BE49-F238E27FC236}">
              <a16:creationId xmlns:a16="http://schemas.microsoft.com/office/drawing/2014/main" id="{2457B9CB-344A-40B2-8D26-7F2A17807620}"/>
            </a:ext>
          </a:extLst>
        </xdr:cNvPr>
        <xdr:cNvCxnSpPr/>
      </xdr:nvCxnSpPr>
      <xdr:spPr>
        <a:xfrm flipV="1">
          <a:off x="14592300" y="68389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97790</xdr:rowOff>
    </xdr:from>
    <xdr:to>
      <xdr:col>72</xdr:col>
      <xdr:colOff>38100</xdr:colOff>
      <xdr:row>40</xdr:row>
      <xdr:rowOff>27940</xdr:rowOff>
    </xdr:to>
    <xdr:sp macro="" textlink="">
      <xdr:nvSpPr>
        <xdr:cNvPr id="540" name="楕円 539">
          <a:extLst>
            <a:ext uri="{FF2B5EF4-FFF2-40B4-BE49-F238E27FC236}">
              <a16:creationId xmlns:a16="http://schemas.microsoft.com/office/drawing/2014/main" id="{A868EDE5-F125-4317-9DD4-DABBEB6EA8B6}"/>
            </a:ext>
          </a:extLst>
        </xdr:cNvPr>
        <xdr:cNvSpPr/>
      </xdr:nvSpPr>
      <xdr:spPr>
        <a:xfrm>
          <a:off x="13652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148590</xdr:rowOff>
    </xdr:from>
    <xdr:to>
      <xdr:col>76</xdr:col>
      <xdr:colOff>114300</xdr:colOff>
      <xdr:row>40</xdr:row>
      <xdr:rowOff>13335</xdr:rowOff>
    </xdr:to>
    <xdr:cxnSp macro="">
      <xdr:nvCxnSpPr>
        <xdr:cNvPr id="541" name="直線コネクタ 540">
          <a:extLst>
            <a:ext uri="{FF2B5EF4-FFF2-40B4-BE49-F238E27FC236}">
              <a16:creationId xmlns:a16="http://schemas.microsoft.com/office/drawing/2014/main" id="{A1E83337-C45C-4438-B488-A0B8FD29F827}"/>
            </a:ext>
          </a:extLst>
        </xdr:cNvPr>
        <xdr:cNvCxnSpPr/>
      </xdr:nvCxnSpPr>
      <xdr:spPr>
        <a:xfrm>
          <a:off x="13703300" y="68351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61595</xdr:rowOff>
    </xdr:from>
    <xdr:to>
      <xdr:col>67</xdr:col>
      <xdr:colOff>101600</xdr:colOff>
      <xdr:row>39</xdr:row>
      <xdr:rowOff>163195</xdr:rowOff>
    </xdr:to>
    <xdr:sp macro="" textlink="">
      <xdr:nvSpPr>
        <xdr:cNvPr id="542" name="楕円 541">
          <a:extLst>
            <a:ext uri="{FF2B5EF4-FFF2-40B4-BE49-F238E27FC236}">
              <a16:creationId xmlns:a16="http://schemas.microsoft.com/office/drawing/2014/main" id="{99896C33-6B5A-4EA5-8FAA-65BA8E9B1BBF}"/>
            </a:ext>
          </a:extLst>
        </xdr:cNvPr>
        <xdr:cNvSpPr/>
      </xdr:nvSpPr>
      <xdr:spPr>
        <a:xfrm>
          <a:off x="12763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112395</xdr:rowOff>
    </xdr:from>
    <xdr:to>
      <xdr:col>71</xdr:col>
      <xdr:colOff>177800</xdr:colOff>
      <xdr:row>39</xdr:row>
      <xdr:rowOff>148590</xdr:rowOff>
    </xdr:to>
    <xdr:cxnSp macro="">
      <xdr:nvCxnSpPr>
        <xdr:cNvPr id="543" name="直線コネクタ 542">
          <a:extLst>
            <a:ext uri="{FF2B5EF4-FFF2-40B4-BE49-F238E27FC236}">
              <a16:creationId xmlns:a16="http://schemas.microsoft.com/office/drawing/2014/main" id="{16F5CBE8-C2F2-45C4-AA87-EA3035EDE7B0}"/>
            </a:ext>
          </a:extLst>
        </xdr:cNvPr>
        <xdr:cNvCxnSpPr/>
      </xdr:nvCxnSpPr>
      <xdr:spPr>
        <a:xfrm>
          <a:off x="12814300" y="67989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4BA5FD84-B9B9-4CFB-B496-E362BD0D76FB}"/>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3355FC2-6598-4E4C-9A0C-64769C757937}"/>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1F3E2D85-7BBC-4885-A547-4AFC382B6F2D}"/>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F190E4D-ED8B-4BC9-9D35-C7D239B05102}"/>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22877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EEAA4B3A-73E4-45C8-BA79-24514DEB6128}"/>
            </a:ext>
          </a:extLst>
        </xdr:cNvPr>
        <xdr:cNvSpPr txBox="1"/>
      </xdr:nvSpPr>
      <xdr:spPr>
        <a:xfrm>
          <a:off x="152660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55262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FF9CA47-75ED-4381-B483-FC5AD46A042E}"/>
            </a:ext>
          </a:extLst>
        </xdr:cNvPr>
        <xdr:cNvSpPr txBox="1"/>
      </xdr:nvSpPr>
      <xdr:spPr>
        <a:xfrm>
          <a:off x="14389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19067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3A2F9F6E-715C-4097-B93E-8AC1BC59BFEC}"/>
            </a:ext>
          </a:extLst>
        </xdr:cNvPr>
        <xdr:cNvSpPr txBox="1"/>
      </xdr:nvSpPr>
      <xdr:spPr>
        <a:xfrm>
          <a:off x="13500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154322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50D9287-F0D1-4D0B-BEA0-5F4350FF1601}"/>
            </a:ext>
          </a:extLst>
        </xdr:cNvPr>
        <xdr:cNvSpPr txBox="1"/>
      </xdr:nvSpPr>
      <xdr:spPr>
        <a:xfrm>
          <a:off x="12611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A62F00B-EBB9-4691-94AD-CB8EEF56840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47B75C8-2805-486B-80B5-0831F66313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5C467F3-E1D1-406C-8ED2-8E58F940413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754E791-85E4-448C-8AC3-16D5CF23AB7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26538C3-800B-4599-BA21-3C9EAEE67FD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6B91469-2873-4341-A624-07D643B342C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5EC6ADB9-855F-4E86-B950-164588809E1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51D8AD1-3D38-49BB-AA78-54DCBD85E8F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3DF0646-6A8E-48F5-9C73-B8CB5E070BC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2A6C8CB-CBCF-4693-A473-C267B5D494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22628E1D-FE5E-47CD-985F-5B7D97C2534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20F557F1-C6F3-41BD-9BEF-D6A17275873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D1BA7C96-A0C5-4BEC-ACD8-C6D981822F4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9E1BAA9E-4B63-497A-8A7E-4232EC61EF6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60D96EE-FE01-4779-A6A7-C0AD0F399FD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F439DE3-1B09-40F2-A162-CD05147D1E7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C46415F0-BE0D-462E-A93A-D1024A77DC7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85E1AEB-8442-4216-9126-FA85B6FF0B8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AB85417-888C-4535-BEC3-EB426F7062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9B23E47-2D6D-4E9C-BB78-234981F9A8E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A7F9AF38-79CA-4137-A5DD-637C22042BE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CE45BF7C-AB2B-4A35-A188-15C9BB7CA459}"/>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C7289B0-BBB1-45F0-82F1-C629FA0B70F8}"/>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A3A9F260-F549-4252-8F7C-882692F236EC}"/>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F7A772B-3D28-40F3-9A60-2D9BFCF7176C}"/>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AFAF1577-332C-441B-A9D3-05D60A5ED14D}"/>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14E7433D-1FFF-4791-899E-448151CE9D5A}"/>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D7A86209-9CDC-4139-864C-3F4FC8771AC2}"/>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4AFF2F32-14D2-42F6-B96A-6BA3DAC9FEB9}"/>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F0877A0-700E-4724-8DAE-A64CAAB44DA7}"/>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433377AB-57F6-4D13-AF6C-6FF2838EDC0C}"/>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7F0495D0-3588-4ABC-A79D-CD3888939A2C}"/>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4E8FF70-5C70-4BD8-BD68-9C2440CF2BA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BA0D98E-0706-4F31-B63B-AB9F0C12C7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B364C09-59DC-4D5D-8C00-E75DFC41FDE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EA2D7BF-2DBD-4BAE-95E3-A6C76E92A6C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830A03B-C55C-4CAC-B607-E5805239C78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81329</xdr:rowOff>
    </xdr:from>
    <xdr:to>
      <xdr:col>116</xdr:col>
      <xdr:colOff>114300</xdr:colOff>
      <xdr:row>37</xdr:row>
      <xdr:rowOff>11479</xdr:rowOff>
    </xdr:to>
    <xdr:sp macro="" textlink="">
      <xdr:nvSpPr>
        <xdr:cNvPr id="589" name="楕円 588">
          <a:extLst>
            <a:ext uri="{FF2B5EF4-FFF2-40B4-BE49-F238E27FC236}">
              <a16:creationId xmlns:a16="http://schemas.microsoft.com/office/drawing/2014/main" id="{16CABE42-C5E7-4ACE-A3B8-9D6526E46AC1}"/>
            </a:ext>
          </a:extLst>
        </xdr:cNvPr>
        <xdr:cNvSpPr/>
      </xdr:nvSpPr>
      <xdr:spPr>
        <a:xfrm>
          <a:off x="22110700" y="625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104206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B2A68DBD-2688-4A7A-8D4E-828045BFF530}"/>
            </a:ext>
          </a:extLst>
        </xdr:cNvPr>
        <xdr:cNvSpPr txBox="1"/>
      </xdr:nvSpPr>
      <xdr:spPr>
        <a:xfrm>
          <a:off x="22199600" y="6104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90491</xdr:rowOff>
    </xdr:from>
    <xdr:to>
      <xdr:col>112</xdr:col>
      <xdr:colOff>38100</xdr:colOff>
      <xdr:row>37</xdr:row>
      <xdr:rowOff>20641</xdr:rowOff>
    </xdr:to>
    <xdr:sp macro="" textlink="">
      <xdr:nvSpPr>
        <xdr:cNvPr id="591" name="楕円 590">
          <a:extLst>
            <a:ext uri="{FF2B5EF4-FFF2-40B4-BE49-F238E27FC236}">
              <a16:creationId xmlns:a16="http://schemas.microsoft.com/office/drawing/2014/main" id="{6138F906-03A8-4D45-8A02-10AEC8B5A578}"/>
            </a:ext>
          </a:extLst>
        </xdr:cNvPr>
        <xdr:cNvSpPr/>
      </xdr:nvSpPr>
      <xdr:spPr>
        <a:xfrm>
          <a:off x="21272500" y="626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132129</xdr:rowOff>
    </xdr:from>
    <xdr:to>
      <xdr:col>116</xdr:col>
      <xdr:colOff>63500</xdr:colOff>
      <xdr:row>36</xdr:row>
      <xdr:rowOff>141291</xdr:rowOff>
    </xdr:to>
    <xdr:cxnSp macro="">
      <xdr:nvCxnSpPr>
        <xdr:cNvPr id="592" name="直線コネクタ 591">
          <a:extLst>
            <a:ext uri="{FF2B5EF4-FFF2-40B4-BE49-F238E27FC236}">
              <a16:creationId xmlns:a16="http://schemas.microsoft.com/office/drawing/2014/main" id="{A7AC336C-2CD7-4767-95C0-37F0E700199F}"/>
            </a:ext>
          </a:extLst>
        </xdr:cNvPr>
        <xdr:cNvCxnSpPr/>
      </xdr:nvCxnSpPr>
      <xdr:spPr>
        <a:xfrm flipV="1">
          <a:off x="21323300" y="6304329"/>
          <a:ext cx="8382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131105</xdr:rowOff>
    </xdr:from>
    <xdr:to>
      <xdr:col>107</xdr:col>
      <xdr:colOff>101600</xdr:colOff>
      <xdr:row>37</xdr:row>
      <xdr:rowOff>61255</xdr:rowOff>
    </xdr:to>
    <xdr:sp macro="" textlink="">
      <xdr:nvSpPr>
        <xdr:cNvPr id="593" name="楕円 592">
          <a:extLst>
            <a:ext uri="{FF2B5EF4-FFF2-40B4-BE49-F238E27FC236}">
              <a16:creationId xmlns:a16="http://schemas.microsoft.com/office/drawing/2014/main" id="{6EECADFA-4315-47A5-8FCC-27B70F61FB3F}"/>
            </a:ext>
          </a:extLst>
        </xdr:cNvPr>
        <xdr:cNvSpPr/>
      </xdr:nvSpPr>
      <xdr:spPr>
        <a:xfrm>
          <a:off x="20383500" y="630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141291</xdr:rowOff>
    </xdr:from>
    <xdr:to>
      <xdr:col>111</xdr:col>
      <xdr:colOff>177800</xdr:colOff>
      <xdr:row>37</xdr:row>
      <xdr:rowOff>10455</xdr:rowOff>
    </xdr:to>
    <xdr:cxnSp macro="">
      <xdr:nvCxnSpPr>
        <xdr:cNvPr id="594" name="直線コネクタ 593">
          <a:extLst>
            <a:ext uri="{FF2B5EF4-FFF2-40B4-BE49-F238E27FC236}">
              <a16:creationId xmlns:a16="http://schemas.microsoft.com/office/drawing/2014/main" id="{128C874A-1A36-4DF1-BEBA-638D126B7A7F}"/>
            </a:ext>
          </a:extLst>
        </xdr:cNvPr>
        <xdr:cNvCxnSpPr/>
      </xdr:nvCxnSpPr>
      <xdr:spPr>
        <a:xfrm flipV="1">
          <a:off x="20434300" y="6313491"/>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138521</xdr:rowOff>
    </xdr:from>
    <xdr:to>
      <xdr:col>102</xdr:col>
      <xdr:colOff>165100</xdr:colOff>
      <xdr:row>37</xdr:row>
      <xdr:rowOff>68671</xdr:rowOff>
    </xdr:to>
    <xdr:sp macro="" textlink="">
      <xdr:nvSpPr>
        <xdr:cNvPr id="595" name="楕円 594">
          <a:extLst>
            <a:ext uri="{FF2B5EF4-FFF2-40B4-BE49-F238E27FC236}">
              <a16:creationId xmlns:a16="http://schemas.microsoft.com/office/drawing/2014/main" id="{2DD19B81-8E72-4BF2-8CE7-DF5FB1C4F407}"/>
            </a:ext>
          </a:extLst>
        </xdr:cNvPr>
        <xdr:cNvSpPr/>
      </xdr:nvSpPr>
      <xdr:spPr>
        <a:xfrm>
          <a:off x="19494500" y="631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10455</xdr:rowOff>
    </xdr:from>
    <xdr:to>
      <xdr:col>107</xdr:col>
      <xdr:colOff>50800</xdr:colOff>
      <xdr:row>37</xdr:row>
      <xdr:rowOff>17871</xdr:rowOff>
    </xdr:to>
    <xdr:cxnSp macro="">
      <xdr:nvCxnSpPr>
        <xdr:cNvPr id="596" name="直線コネクタ 595">
          <a:extLst>
            <a:ext uri="{FF2B5EF4-FFF2-40B4-BE49-F238E27FC236}">
              <a16:creationId xmlns:a16="http://schemas.microsoft.com/office/drawing/2014/main" id="{B478CCCE-DFA9-4C6A-B6A1-78573B223400}"/>
            </a:ext>
          </a:extLst>
        </xdr:cNvPr>
        <xdr:cNvCxnSpPr/>
      </xdr:nvCxnSpPr>
      <xdr:spPr>
        <a:xfrm flipV="1">
          <a:off x="19545300" y="6354105"/>
          <a:ext cx="889000" cy="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147998</xdr:rowOff>
    </xdr:from>
    <xdr:to>
      <xdr:col>98</xdr:col>
      <xdr:colOff>38100</xdr:colOff>
      <xdr:row>37</xdr:row>
      <xdr:rowOff>78148</xdr:rowOff>
    </xdr:to>
    <xdr:sp macro="" textlink="">
      <xdr:nvSpPr>
        <xdr:cNvPr id="597" name="楕円 596">
          <a:extLst>
            <a:ext uri="{FF2B5EF4-FFF2-40B4-BE49-F238E27FC236}">
              <a16:creationId xmlns:a16="http://schemas.microsoft.com/office/drawing/2014/main" id="{22D93817-7C0C-40BB-BE4D-D72033BF2389}"/>
            </a:ext>
          </a:extLst>
        </xdr:cNvPr>
        <xdr:cNvSpPr/>
      </xdr:nvSpPr>
      <xdr:spPr>
        <a:xfrm>
          <a:off x="18605500" y="632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17871</xdr:rowOff>
    </xdr:from>
    <xdr:to>
      <xdr:col>102</xdr:col>
      <xdr:colOff>114300</xdr:colOff>
      <xdr:row>37</xdr:row>
      <xdr:rowOff>27348</xdr:rowOff>
    </xdr:to>
    <xdr:cxnSp macro="">
      <xdr:nvCxnSpPr>
        <xdr:cNvPr id="598" name="直線コネクタ 597">
          <a:extLst>
            <a:ext uri="{FF2B5EF4-FFF2-40B4-BE49-F238E27FC236}">
              <a16:creationId xmlns:a16="http://schemas.microsoft.com/office/drawing/2014/main" id="{416F203D-A433-4DD8-9D7D-14B263D78D0C}"/>
            </a:ext>
          </a:extLst>
        </xdr:cNvPr>
        <xdr:cNvCxnSpPr/>
      </xdr:nvCxnSpPr>
      <xdr:spPr>
        <a:xfrm flipV="1">
          <a:off x="18656300" y="6361521"/>
          <a:ext cx="889000" cy="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68AA819-3604-4FDC-B03A-0D58F5002165}"/>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9B51901F-5EF4-47CB-B6FB-CCF1A7C6E20D}"/>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61D5FD4D-2BF5-43AA-BE49-E855C4E0D0D4}"/>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6D30DEC9-8068-4646-B47A-E33BF5693740}"/>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37168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A419F2BA-60C1-4E7E-BD4C-F298F766D4A8}"/>
            </a:ext>
          </a:extLst>
        </xdr:cNvPr>
        <xdr:cNvSpPr txBox="1"/>
      </xdr:nvSpPr>
      <xdr:spPr>
        <a:xfrm>
          <a:off x="21011095" y="603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77782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5CAAE7C8-B440-442D-9F89-EB158FC3C391}"/>
            </a:ext>
          </a:extLst>
        </xdr:cNvPr>
        <xdr:cNvSpPr txBox="1"/>
      </xdr:nvSpPr>
      <xdr:spPr>
        <a:xfrm>
          <a:off x="20134795" y="607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85198</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E6F632A6-DB3E-4543-9767-BF883EA6D7EA}"/>
            </a:ext>
          </a:extLst>
        </xdr:cNvPr>
        <xdr:cNvSpPr txBox="1"/>
      </xdr:nvSpPr>
      <xdr:spPr>
        <a:xfrm>
          <a:off x="19245795" y="608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94675</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AEF08843-E7C6-4D16-9404-8514870B9966}"/>
            </a:ext>
          </a:extLst>
        </xdr:cNvPr>
        <xdr:cNvSpPr txBox="1"/>
      </xdr:nvSpPr>
      <xdr:spPr>
        <a:xfrm>
          <a:off x="18356795" y="609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9F7B780-D511-4950-A3DD-2B56743CBFE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5BA58B7-B7FA-4EFD-A26C-6D28128830F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09A4286-0F02-4623-817E-322141F194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EF8D425-7E07-4D60-839C-EC3C298E33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BCDB5BC-A51D-4B1E-B853-BD58CC9FC73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BDFCB74-EE9B-4ADA-B1F9-83CAD5821A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A135B7D-540B-48C6-83D3-3D9176D6A14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676B110-A1E0-4D06-9347-52031B27107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03CDACB-799B-49FD-9A6E-9C45A29DD4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3C7A7D7-EBCD-43FF-B5EB-CAD700E2BFA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050D1BD-72DB-4A6A-A21E-A0A86182BA8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443A80EE-BEAA-45EA-9FB0-34F45D41B71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F4B6D0F4-4923-4C37-89DF-20EB50FEFF8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10A6B839-863F-45CB-8560-597CAD4CC6B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330F61B9-2D02-4CE5-BCC3-60F4260B368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EB049F18-FA92-4BED-8AD2-66834A3E1F1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72960C58-18FF-49FE-AF22-4D84919BF9C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79C845F8-B33B-47BE-8DE6-AB270FC7D2C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34F55736-BE33-4172-9368-B88B9D13A8C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C68B7AEC-613D-4F68-9AEA-23CFF4CA356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352E94E8-8586-4AB3-95D8-EB75A28CE9C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467718ED-28C1-4E27-942E-99C40823082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E0610E7A-3B6C-4E9A-9A24-0A2C4686A97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C8CCC5D5-BAAF-4AF2-A809-0CF98BC471A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CDF2E9A-3FB8-4D56-A2F5-B4B4C0E7277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130628</xdr:rowOff>
    </xdr:from>
    <xdr:to>
      <xdr:col>85</xdr:col>
      <xdr:colOff>126364</xdr:colOff>
      <xdr:row>64</xdr:row>
      <xdr:rowOff>13063</xdr:rowOff>
    </xdr:to>
    <xdr:cxnSp macro="">
      <xdr:nvCxnSpPr>
        <xdr:cNvPr id="632" name="直線コネクタ 631">
          <a:extLst>
            <a:ext uri="{FF2B5EF4-FFF2-40B4-BE49-F238E27FC236}">
              <a16:creationId xmlns:a16="http://schemas.microsoft.com/office/drawing/2014/main" id="{886D944B-5AA7-44BA-86BC-8238E09A2300}"/>
            </a:ext>
          </a:extLst>
        </xdr:cNvPr>
        <xdr:cNvCxnSpPr/>
      </xdr:nvCxnSpPr>
      <xdr:spPr>
        <a:xfrm flipV="1">
          <a:off x="16318864" y="973182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16890</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3144CE11-3E45-40CB-916D-B7DC760058BD}"/>
            </a:ext>
          </a:extLst>
        </xdr:cNvPr>
        <xdr:cNvSpPr txBox="1"/>
      </xdr:nvSpPr>
      <xdr:spPr>
        <a:xfrm>
          <a:off x="16357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13063</xdr:rowOff>
    </xdr:from>
    <xdr:to>
      <xdr:col>86</xdr:col>
      <xdr:colOff>25400</xdr:colOff>
      <xdr:row>64</xdr:row>
      <xdr:rowOff>13063</xdr:rowOff>
    </xdr:to>
    <xdr:cxnSp macro="">
      <xdr:nvCxnSpPr>
        <xdr:cNvPr id="634" name="直線コネクタ 633">
          <a:extLst>
            <a:ext uri="{FF2B5EF4-FFF2-40B4-BE49-F238E27FC236}">
              <a16:creationId xmlns:a16="http://schemas.microsoft.com/office/drawing/2014/main" id="{CFC81862-5140-4DBB-89C3-312EE9BC88F5}"/>
            </a:ext>
          </a:extLst>
        </xdr:cNvPr>
        <xdr:cNvCxnSpPr/>
      </xdr:nvCxnSpPr>
      <xdr:spPr>
        <a:xfrm>
          <a:off x="16230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77305</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1430CABB-63DF-4B51-9435-4EB6A61419BE}"/>
            </a:ext>
          </a:extLst>
        </xdr:cNvPr>
        <xdr:cNvSpPr txBox="1"/>
      </xdr:nvSpPr>
      <xdr:spPr>
        <a:xfrm>
          <a:off x="16357600" y="950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130628</xdr:rowOff>
    </xdr:from>
    <xdr:to>
      <xdr:col>86</xdr:col>
      <xdr:colOff>25400</xdr:colOff>
      <xdr:row>56</xdr:row>
      <xdr:rowOff>130628</xdr:rowOff>
    </xdr:to>
    <xdr:cxnSp macro="">
      <xdr:nvCxnSpPr>
        <xdr:cNvPr id="636" name="直線コネクタ 635">
          <a:extLst>
            <a:ext uri="{FF2B5EF4-FFF2-40B4-BE49-F238E27FC236}">
              <a16:creationId xmlns:a16="http://schemas.microsoft.com/office/drawing/2014/main" id="{375101F3-EB49-4F5C-BB5F-18AD05BCFB0A}"/>
            </a:ext>
          </a:extLst>
        </xdr:cNvPr>
        <xdr:cNvCxnSpPr/>
      </xdr:nvCxnSpPr>
      <xdr:spPr>
        <a:xfrm>
          <a:off x="16230600" y="9731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553AF48-7FC5-4918-A495-0021766DDE95}"/>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38" name="フローチャート: 判断 637">
          <a:extLst>
            <a:ext uri="{FF2B5EF4-FFF2-40B4-BE49-F238E27FC236}">
              <a16:creationId xmlns:a16="http://schemas.microsoft.com/office/drawing/2014/main" id="{1F16BBDF-3F4F-4BCB-8F5D-E20CF77D07D8}"/>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35741</xdr:rowOff>
    </xdr:from>
    <xdr:to>
      <xdr:col>81</xdr:col>
      <xdr:colOff>101600</xdr:colOff>
      <xdr:row>60</xdr:row>
      <xdr:rowOff>137341</xdr:rowOff>
    </xdr:to>
    <xdr:sp macro="" textlink="">
      <xdr:nvSpPr>
        <xdr:cNvPr id="639" name="フローチャート: 判断 638">
          <a:extLst>
            <a:ext uri="{FF2B5EF4-FFF2-40B4-BE49-F238E27FC236}">
              <a16:creationId xmlns:a16="http://schemas.microsoft.com/office/drawing/2014/main" id="{AF2CE1BA-5F10-41B0-8DDC-E829DB1D8CB9}"/>
            </a:ext>
          </a:extLst>
        </xdr:cNvPr>
        <xdr:cNvSpPr/>
      </xdr:nvSpPr>
      <xdr:spPr>
        <a:xfrm>
          <a:off x="15430500" y="1032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0" name="フローチャート: 判断 639">
          <a:extLst>
            <a:ext uri="{FF2B5EF4-FFF2-40B4-BE49-F238E27FC236}">
              <a16:creationId xmlns:a16="http://schemas.microsoft.com/office/drawing/2014/main" id="{8A6D131B-AC5C-4DB6-B58A-1BBECA68F192}"/>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41" name="フローチャート: 判断 640">
          <a:extLst>
            <a:ext uri="{FF2B5EF4-FFF2-40B4-BE49-F238E27FC236}">
              <a16:creationId xmlns:a16="http://schemas.microsoft.com/office/drawing/2014/main" id="{37822C73-6168-493C-87BC-75A8D3F2A514}"/>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135346</xdr:rowOff>
    </xdr:from>
    <xdr:to>
      <xdr:col>67</xdr:col>
      <xdr:colOff>101600</xdr:colOff>
      <xdr:row>60</xdr:row>
      <xdr:rowOff>65496</xdr:rowOff>
    </xdr:to>
    <xdr:sp macro="" textlink="">
      <xdr:nvSpPr>
        <xdr:cNvPr id="642" name="フローチャート: 判断 641">
          <a:extLst>
            <a:ext uri="{FF2B5EF4-FFF2-40B4-BE49-F238E27FC236}">
              <a16:creationId xmlns:a16="http://schemas.microsoft.com/office/drawing/2014/main" id="{EE5D1069-D834-4C6F-ADE6-78BE681F3857}"/>
            </a:ext>
          </a:extLst>
        </xdr:cNvPr>
        <xdr:cNvSpPr/>
      </xdr:nvSpPr>
      <xdr:spPr>
        <a:xfrm>
          <a:off x="12763500" y="1025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143D192-25F2-4D21-A1C9-AE2D076340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502E00A-60CD-43FF-B1F0-8FCE6225C7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994D233-70F3-4F39-B51A-B13ACE34013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17602D5-BB5E-4CF6-8EC5-6347D004FD1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46E130B-1C9F-4191-856E-310A5D66C5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156573</xdr:rowOff>
    </xdr:from>
    <xdr:to>
      <xdr:col>85</xdr:col>
      <xdr:colOff>177800</xdr:colOff>
      <xdr:row>57</xdr:row>
      <xdr:rowOff>86723</xdr:rowOff>
    </xdr:to>
    <xdr:sp macro="" textlink="">
      <xdr:nvSpPr>
        <xdr:cNvPr id="648" name="楕円 647">
          <a:extLst>
            <a:ext uri="{FF2B5EF4-FFF2-40B4-BE49-F238E27FC236}">
              <a16:creationId xmlns:a16="http://schemas.microsoft.com/office/drawing/2014/main" id="{0C3F8730-010A-4083-9732-1E481DEAF78D}"/>
            </a:ext>
          </a:extLst>
        </xdr:cNvPr>
        <xdr:cNvSpPr/>
      </xdr:nvSpPr>
      <xdr:spPr>
        <a:xfrm>
          <a:off x="16268700" y="975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71500</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14A0B84-C6D2-484E-A001-A857D36A138A}"/>
            </a:ext>
          </a:extLst>
        </xdr:cNvPr>
        <xdr:cNvSpPr txBox="1"/>
      </xdr:nvSpPr>
      <xdr:spPr>
        <a:xfrm>
          <a:off x="16357600" y="9672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123916</xdr:rowOff>
    </xdr:from>
    <xdr:to>
      <xdr:col>81</xdr:col>
      <xdr:colOff>101600</xdr:colOff>
      <xdr:row>57</xdr:row>
      <xdr:rowOff>54066</xdr:rowOff>
    </xdr:to>
    <xdr:sp macro="" textlink="">
      <xdr:nvSpPr>
        <xdr:cNvPr id="650" name="楕円 649">
          <a:extLst>
            <a:ext uri="{FF2B5EF4-FFF2-40B4-BE49-F238E27FC236}">
              <a16:creationId xmlns:a16="http://schemas.microsoft.com/office/drawing/2014/main" id="{1302A9A5-05EB-45CA-BC00-A69216743F82}"/>
            </a:ext>
          </a:extLst>
        </xdr:cNvPr>
        <xdr:cNvSpPr/>
      </xdr:nvSpPr>
      <xdr:spPr>
        <a:xfrm>
          <a:off x="15430500" y="972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3266</xdr:rowOff>
    </xdr:from>
    <xdr:to>
      <xdr:col>85</xdr:col>
      <xdr:colOff>127000</xdr:colOff>
      <xdr:row>57</xdr:row>
      <xdr:rowOff>35923</xdr:rowOff>
    </xdr:to>
    <xdr:cxnSp macro="">
      <xdr:nvCxnSpPr>
        <xdr:cNvPr id="651" name="直線コネクタ 650">
          <a:extLst>
            <a:ext uri="{FF2B5EF4-FFF2-40B4-BE49-F238E27FC236}">
              <a16:creationId xmlns:a16="http://schemas.microsoft.com/office/drawing/2014/main" id="{63307BE7-1EE6-44F2-B5C5-D16CF46E90A8}"/>
            </a:ext>
          </a:extLst>
        </xdr:cNvPr>
        <xdr:cNvCxnSpPr/>
      </xdr:nvCxnSpPr>
      <xdr:spPr>
        <a:xfrm>
          <a:off x="15481300" y="977591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89626</xdr:rowOff>
    </xdr:from>
    <xdr:to>
      <xdr:col>76</xdr:col>
      <xdr:colOff>165100</xdr:colOff>
      <xdr:row>57</xdr:row>
      <xdr:rowOff>19776</xdr:rowOff>
    </xdr:to>
    <xdr:sp macro="" textlink="">
      <xdr:nvSpPr>
        <xdr:cNvPr id="652" name="楕円 651">
          <a:extLst>
            <a:ext uri="{FF2B5EF4-FFF2-40B4-BE49-F238E27FC236}">
              <a16:creationId xmlns:a16="http://schemas.microsoft.com/office/drawing/2014/main" id="{AD997D48-CBAF-40F5-8454-73D38A01B3FD}"/>
            </a:ext>
          </a:extLst>
        </xdr:cNvPr>
        <xdr:cNvSpPr/>
      </xdr:nvSpPr>
      <xdr:spPr>
        <a:xfrm>
          <a:off x="14541500" y="96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140426</xdr:rowOff>
    </xdr:from>
    <xdr:to>
      <xdr:col>81</xdr:col>
      <xdr:colOff>50800</xdr:colOff>
      <xdr:row>57</xdr:row>
      <xdr:rowOff>3266</xdr:rowOff>
    </xdr:to>
    <xdr:cxnSp macro="">
      <xdr:nvCxnSpPr>
        <xdr:cNvPr id="653" name="直線コネクタ 652">
          <a:extLst>
            <a:ext uri="{FF2B5EF4-FFF2-40B4-BE49-F238E27FC236}">
              <a16:creationId xmlns:a16="http://schemas.microsoft.com/office/drawing/2014/main" id="{6CA8D34B-4A91-4A55-9F4D-4F26D5C463AA}"/>
            </a:ext>
          </a:extLst>
        </xdr:cNvPr>
        <xdr:cNvCxnSpPr/>
      </xdr:nvCxnSpPr>
      <xdr:spPr>
        <a:xfrm>
          <a:off x="14592300" y="97416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55335</xdr:rowOff>
    </xdr:from>
    <xdr:to>
      <xdr:col>72</xdr:col>
      <xdr:colOff>38100</xdr:colOff>
      <xdr:row>56</xdr:row>
      <xdr:rowOff>156935</xdr:rowOff>
    </xdr:to>
    <xdr:sp macro="" textlink="">
      <xdr:nvSpPr>
        <xdr:cNvPr id="654" name="楕円 653">
          <a:extLst>
            <a:ext uri="{FF2B5EF4-FFF2-40B4-BE49-F238E27FC236}">
              <a16:creationId xmlns:a16="http://schemas.microsoft.com/office/drawing/2014/main" id="{DA942F90-49E3-41A2-9E1F-776107806235}"/>
            </a:ext>
          </a:extLst>
        </xdr:cNvPr>
        <xdr:cNvSpPr/>
      </xdr:nvSpPr>
      <xdr:spPr>
        <a:xfrm>
          <a:off x="13652500" y="96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106135</xdr:rowOff>
    </xdr:from>
    <xdr:to>
      <xdr:col>76</xdr:col>
      <xdr:colOff>114300</xdr:colOff>
      <xdr:row>56</xdr:row>
      <xdr:rowOff>140426</xdr:rowOff>
    </xdr:to>
    <xdr:cxnSp macro="">
      <xdr:nvCxnSpPr>
        <xdr:cNvPr id="655" name="直線コネクタ 654">
          <a:extLst>
            <a:ext uri="{FF2B5EF4-FFF2-40B4-BE49-F238E27FC236}">
              <a16:creationId xmlns:a16="http://schemas.microsoft.com/office/drawing/2014/main" id="{205264B2-BCB5-4F34-9182-8DEC440395F9}"/>
            </a:ext>
          </a:extLst>
        </xdr:cNvPr>
        <xdr:cNvCxnSpPr/>
      </xdr:nvCxnSpPr>
      <xdr:spPr>
        <a:xfrm>
          <a:off x="13703300" y="970733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21046</xdr:rowOff>
    </xdr:from>
    <xdr:to>
      <xdr:col>67</xdr:col>
      <xdr:colOff>101600</xdr:colOff>
      <xdr:row>56</xdr:row>
      <xdr:rowOff>122646</xdr:rowOff>
    </xdr:to>
    <xdr:sp macro="" textlink="">
      <xdr:nvSpPr>
        <xdr:cNvPr id="656" name="楕円 655">
          <a:extLst>
            <a:ext uri="{FF2B5EF4-FFF2-40B4-BE49-F238E27FC236}">
              <a16:creationId xmlns:a16="http://schemas.microsoft.com/office/drawing/2014/main" id="{CCF9DDA8-DAAC-4114-9057-F1F94EA1BC51}"/>
            </a:ext>
          </a:extLst>
        </xdr:cNvPr>
        <xdr:cNvSpPr/>
      </xdr:nvSpPr>
      <xdr:spPr>
        <a:xfrm>
          <a:off x="12763500" y="96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71846</xdr:rowOff>
    </xdr:from>
    <xdr:to>
      <xdr:col>71</xdr:col>
      <xdr:colOff>177800</xdr:colOff>
      <xdr:row>56</xdr:row>
      <xdr:rowOff>106135</xdr:rowOff>
    </xdr:to>
    <xdr:cxnSp macro="">
      <xdr:nvCxnSpPr>
        <xdr:cNvPr id="657" name="直線コネクタ 656">
          <a:extLst>
            <a:ext uri="{FF2B5EF4-FFF2-40B4-BE49-F238E27FC236}">
              <a16:creationId xmlns:a16="http://schemas.microsoft.com/office/drawing/2014/main" id="{36FE7897-F2B9-4AA0-A668-95B825C97E33}"/>
            </a:ext>
          </a:extLst>
        </xdr:cNvPr>
        <xdr:cNvCxnSpPr/>
      </xdr:nvCxnSpPr>
      <xdr:spPr>
        <a:xfrm>
          <a:off x="12814300" y="967304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128468</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780DCEC1-F24A-4B8C-9055-25828298D2E0}"/>
            </a:ext>
          </a:extLst>
        </xdr:cNvPr>
        <xdr:cNvSpPr txBox="1"/>
      </xdr:nvSpPr>
      <xdr:spPr>
        <a:xfrm>
          <a:off x="15266044" y="1041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BC18E9A9-E5ED-4F0C-AD73-DF215A3A13D6}"/>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42B57024-1A07-4DC3-A067-4D0E573C895E}"/>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56623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D54E840F-2301-4DD6-A302-1ED8B38C72B0}"/>
            </a:ext>
          </a:extLst>
        </xdr:cNvPr>
        <xdr:cNvSpPr txBox="1"/>
      </xdr:nvSpPr>
      <xdr:spPr>
        <a:xfrm>
          <a:off x="12611744" y="1034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70593</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7E0143CD-37FD-4B31-AC61-282B3D095103}"/>
            </a:ext>
          </a:extLst>
        </xdr:cNvPr>
        <xdr:cNvSpPr txBox="1"/>
      </xdr:nvSpPr>
      <xdr:spPr>
        <a:xfrm>
          <a:off x="15266044" y="950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36303</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74604FC3-F594-4B0A-9A45-3C3494BA4E01}"/>
            </a:ext>
          </a:extLst>
        </xdr:cNvPr>
        <xdr:cNvSpPr txBox="1"/>
      </xdr:nvSpPr>
      <xdr:spPr>
        <a:xfrm>
          <a:off x="14389744" y="946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2012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83896328-8F40-4C92-8A31-34E64692E4D8}"/>
            </a:ext>
          </a:extLst>
        </xdr:cNvPr>
        <xdr:cNvSpPr txBox="1"/>
      </xdr:nvSpPr>
      <xdr:spPr>
        <a:xfrm>
          <a:off x="13500744" y="943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139173</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182F7E96-FFFB-48E2-8060-C22EEF59E719}"/>
            </a:ext>
          </a:extLst>
        </xdr:cNvPr>
        <xdr:cNvSpPr txBox="1"/>
      </xdr:nvSpPr>
      <xdr:spPr>
        <a:xfrm>
          <a:off x="12611744" y="939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42BEFC86-87F8-4307-9422-9C1577DFA49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306AF18E-F993-41B3-AF30-7A2CBBE4AB4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6AB6B9CB-0B1E-47AC-B019-1DA28BC0268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2CCD8644-FFCF-4F24-A53A-C3C4B09D63A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867A422F-4AB2-4C77-82B0-B21132F4FB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6A6E6668-CCA6-4BF5-A620-1AD7125FD3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5173AF59-A09B-4CF4-9463-0E841217779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8B44D165-66A9-4CB6-B1DF-528713E187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98DBDF64-1062-491D-8F89-DC4EC1298B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F65D9656-5EDF-4782-87D1-ADA41F8999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D1E53B53-055C-4884-B5E5-2B5CE8FFE8F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5852F413-9EA2-46CE-B929-9035E438DC9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D16C9902-01D8-4482-919C-1EDC2FCD727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FF26ACF0-6739-45F4-926B-21F877500CA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A5E78D3-0B9C-4301-AAEA-8B83F8FE45F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FD487558-A369-4B2D-B49E-84A4513C903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51DDA8EB-9972-4D7F-A570-011FAE7CF7B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7E6603EC-BF13-43EC-ABF2-C071311742B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F982238D-82B1-432B-8C29-B6BA6940049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6DFD0F56-538D-4971-9AD5-2AE53086BE3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D60EB52F-FACE-4B33-A51B-71F940C4947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879A692C-85D1-4741-830B-21827B2D0E1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722406C-A951-47A9-800A-36A9BA6E46C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610730A-9020-4870-BAEC-E3C2E59340D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DCDBCF94-508F-4164-9C79-258EB9162CA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F67E7D4B-6B90-487F-9DCA-A1C457E4CB25}"/>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C8FD84C-270D-4D8C-B841-92FA724D738B}"/>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7891F4CA-27A2-4C30-A44A-9D74E08B0BA7}"/>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EBBB0126-BF8C-48F5-92DE-8F53201ABEEF}"/>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EC440378-4622-4092-A1C3-55685756318E}"/>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3157FE9F-ECFD-4B60-A1BB-048B5DEB756A}"/>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88957155-0E94-4278-ADD2-E9F302164C4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469F09D1-0BB3-42F0-9794-A31F26E96A4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E558C12A-374E-49A8-961C-C1C6EB8178A3}"/>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37B5D965-F039-442F-95AA-4A4772226B69}"/>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1" name="フローチャート: 判断 700">
          <a:extLst>
            <a:ext uri="{FF2B5EF4-FFF2-40B4-BE49-F238E27FC236}">
              <a16:creationId xmlns:a16="http://schemas.microsoft.com/office/drawing/2014/main" id="{E830A896-664F-463A-899C-6A73FBB9DB5D}"/>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D4B568C-02B7-419F-B345-7500C7F7AC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F5E6C73-D713-4FD7-82EB-0803CBA4CDA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98A94F4-92FC-4EC3-A715-7466AD40ED9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5DA717E-676D-43B5-BFAA-C2DDCB1387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EB23D92-6F7A-4EAE-B61D-BED9EBDF39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136978</xdr:rowOff>
    </xdr:from>
    <xdr:to>
      <xdr:col>116</xdr:col>
      <xdr:colOff>114300</xdr:colOff>
      <xdr:row>64</xdr:row>
      <xdr:rowOff>67128</xdr:rowOff>
    </xdr:to>
    <xdr:sp macro="" textlink="">
      <xdr:nvSpPr>
        <xdr:cNvPr id="707" name="楕円 706">
          <a:extLst>
            <a:ext uri="{FF2B5EF4-FFF2-40B4-BE49-F238E27FC236}">
              <a16:creationId xmlns:a16="http://schemas.microsoft.com/office/drawing/2014/main" id="{618B12B3-B5AC-443D-9DB5-19A8C7A2EB1B}"/>
            </a:ext>
          </a:extLst>
        </xdr:cNvPr>
        <xdr:cNvSpPr/>
      </xdr:nvSpPr>
      <xdr:spPr>
        <a:xfrm>
          <a:off x="221107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51905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EA27FACB-E50E-40E8-BE62-8EB7035FA275}"/>
            </a:ext>
          </a:extLst>
        </xdr:cNvPr>
        <xdr:cNvSpPr txBox="1"/>
      </xdr:nvSpPr>
      <xdr:spPr>
        <a:xfrm>
          <a:off x="22199600" y="1085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9" name="楕円 708">
          <a:extLst>
            <a:ext uri="{FF2B5EF4-FFF2-40B4-BE49-F238E27FC236}">
              <a16:creationId xmlns:a16="http://schemas.microsoft.com/office/drawing/2014/main" id="{60FC83B5-9766-4DAE-9963-1C68DD4859B8}"/>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16328</xdr:rowOff>
    </xdr:from>
    <xdr:to>
      <xdr:col>116</xdr:col>
      <xdr:colOff>63500</xdr:colOff>
      <xdr:row>64</xdr:row>
      <xdr:rowOff>16328</xdr:rowOff>
    </xdr:to>
    <xdr:cxnSp macro="">
      <xdr:nvCxnSpPr>
        <xdr:cNvPr id="710" name="直線コネクタ 709">
          <a:extLst>
            <a:ext uri="{FF2B5EF4-FFF2-40B4-BE49-F238E27FC236}">
              <a16:creationId xmlns:a16="http://schemas.microsoft.com/office/drawing/2014/main" id="{B4520062-D480-4638-9CB1-668E8D3161D1}"/>
            </a:ext>
          </a:extLst>
        </xdr:cNvPr>
        <xdr:cNvCxnSpPr/>
      </xdr:nvCxnSpPr>
      <xdr:spPr>
        <a:xfrm>
          <a:off x="21323300" y="10989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1" name="楕円 710">
          <a:extLst>
            <a:ext uri="{FF2B5EF4-FFF2-40B4-BE49-F238E27FC236}">
              <a16:creationId xmlns:a16="http://schemas.microsoft.com/office/drawing/2014/main" id="{61E70B81-3BB2-4B83-8878-1EBF6CC519CA}"/>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2" name="直線コネクタ 711">
          <a:extLst>
            <a:ext uri="{FF2B5EF4-FFF2-40B4-BE49-F238E27FC236}">
              <a16:creationId xmlns:a16="http://schemas.microsoft.com/office/drawing/2014/main" id="{7541D3EF-72B6-49A8-BC9C-4D97414020A0}"/>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136978</xdr:rowOff>
    </xdr:from>
    <xdr:to>
      <xdr:col>102</xdr:col>
      <xdr:colOff>165100</xdr:colOff>
      <xdr:row>64</xdr:row>
      <xdr:rowOff>67128</xdr:rowOff>
    </xdr:to>
    <xdr:sp macro="" textlink="">
      <xdr:nvSpPr>
        <xdr:cNvPr id="713" name="楕円 712">
          <a:extLst>
            <a:ext uri="{FF2B5EF4-FFF2-40B4-BE49-F238E27FC236}">
              <a16:creationId xmlns:a16="http://schemas.microsoft.com/office/drawing/2014/main" id="{73D6D48F-F17D-46FA-B39F-1A3E11FFFB02}"/>
            </a:ext>
          </a:extLst>
        </xdr:cNvPr>
        <xdr:cNvSpPr/>
      </xdr:nvSpPr>
      <xdr:spPr>
        <a:xfrm>
          <a:off x="19494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16328</xdr:rowOff>
    </xdr:to>
    <xdr:cxnSp macro="">
      <xdr:nvCxnSpPr>
        <xdr:cNvPr id="714" name="直線コネクタ 713">
          <a:extLst>
            <a:ext uri="{FF2B5EF4-FFF2-40B4-BE49-F238E27FC236}">
              <a16:creationId xmlns:a16="http://schemas.microsoft.com/office/drawing/2014/main" id="{5610E37B-B337-48B6-9A1D-0E905B9BD4E4}"/>
            </a:ext>
          </a:extLst>
        </xdr:cNvPr>
        <xdr:cNvCxnSpPr/>
      </xdr:nvCxnSpPr>
      <xdr:spPr>
        <a:xfrm>
          <a:off x="19545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5" name="楕円 714">
          <a:extLst>
            <a:ext uri="{FF2B5EF4-FFF2-40B4-BE49-F238E27FC236}">
              <a16:creationId xmlns:a16="http://schemas.microsoft.com/office/drawing/2014/main" id="{EE6C3C08-E59A-4BBB-9D4B-F2053DEB16D4}"/>
            </a:ext>
          </a:extLst>
        </xdr:cNvPr>
        <xdr:cNvSpPr/>
      </xdr:nvSpPr>
      <xdr:spPr>
        <a:xfrm>
          <a:off x="18605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16328</xdr:rowOff>
    </xdr:from>
    <xdr:to>
      <xdr:col>102</xdr:col>
      <xdr:colOff>114300</xdr:colOff>
      <xdr:row>64</xdr:row>
      <xdr:rowOff>32657</xdr:rowOff>
    </xdr:to>
    <xdr:cxnSp macro="">
      <xdr:nvCxnSpPr>
        <xdr:cNvPr id="716" name="直線コネクタ 715">
          <a:extLst>
            <a:ext uri="{FF2B5EF4-FFF2-40B4-BE49-F238E27FC236}">
              <a16:creationId xmlns:a16="http://schemas.microsoft.com/office/drawing/2014/main" id="{CD39D9B0-BC4F-44BB-8B2D-7A927ED9B126}"/>
            </a:ext>
          </a:extLst>
        </xdr:cNvPr>
        <xdr:cNvCxnSpPr/>
      </xdr:nvCxnSpPr>
      <xdr:spPr>
        <a:xfrm flipV="1">
          <a:off x="18656300" y="10989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8E984DEF-0D93-471E-84D4-EFC40F134B41}"/>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A7F15044-49EB-4A14-959C-EC84AC012DF5}"/>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DC90974A-536D-4374-B37E-0BBF027E6348}"/>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0" name="n_4aveValue【保健センター・保健所】&#10;一人当たり面積">
          <a:extLst>
            <a:ext uri="{FF2B5EF4-FFF2-40B4-BE49-F238E27FC236}">
              <a16:creationId xmlns:a16="http://schemas.microsoft.com/office/drawing/2014/main" id="{216E74A9-22B8-4E50-9DD1-65A24832182E}"/>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1" name="n_1mainValue【保健センター・保健所】&#10;一人当たり面積">
          <a:extLst>
            <a:ext uri="{FF2B5EF4-FFF2-40B4-BE49-F238E27FC236}">
              <a16:creationId xmlns:a16="http://schemas.microsoft.com/office/drawing/2014/main" id="{1FAEF190-3B83-49F1-8171-9CBA807D2556}"/>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2" name="n_2mainValue【保健センター・保健所】&#10;一人当たり面積">
          <a:extLst>
            <a:ext uri="{FF2B5EF4-FFF2-40B4-BE49-F238E27FC236}">
              <a16:creationId xmlns:a16="http://schemas.microsoft.com/office/drawing/2014/main" id="{F4012150-E20D-43F9-93A6-4133276C04A9}"/>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58255</xdr:rowOff>
    </xdr:from>
    <xdr:ext cx="469744" cy="259045"/>
    <xdr:sp macro="" textlink="">
      <xdr:nvSpPr>
        <xdr:cNvPr id="723" name="n_3mainValue【保健センター・保健所】&#10;一人当たり面積">
          <a:extLst>
            <a:ext uri="{FF2B5EF4-FFF2-40B4-BE49-F238E27FC236}">
              <a16:creationId xmlns:a16="http://schemas.microsoft.com/office/drawing/2014/main" id="{780E93AD-1E5D-4083-AAA3-E8AB38FC7BFE}"/>
            </a:ext>
          </a:extLst>
        </xdr:cNvPr>
        <xdr:cNvSpPr txBox="1"/>
      </xdr:nvSpPr>
      <xdr:spPr>
        <a:xfrm>
          <a:off x="19310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4" name="n_4mainValue【保健センター・保健所】&#10;一人当たり面積">
          <a:extLst>
            <a:ext uri="{FF2B5EF4-FFF2-40B4-BE49-F238E27FC236}">
              <a16:creationId xmlns:a16="http://schemas.microsoft.com/office/drawing/2014/main" id="{FD0EA528-3A6A-46F2-A944-92E23056AAFE}"/>
            </a:ext>
          </a:extLst>
        </xdr:cNvPr>
        <xdr:cNvSpPr txBox="1"/>
      </xdr:nvSpPr>
      <xdr:spPr>
        <a:xfrm>
          <a:off x="18421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365AA855-2454-44C3-83F8-0149697C6B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F01F8894-69A3-4ABA-95A3-1C1C7CF69F8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F3AEB02-DAE6-419C-9CC7-3250394A82F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66E374B0-5A0D-4C4A-9DA1-CFB54357EB0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E36EB73-03BC-49C1-8BF7-D8316991D51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D3744A2C-FD22-4C38-877B-1B4A7CA5E9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184B1E1-4EE6-4755-8C11-768813D375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6AB269FA-DAA9-4F95-A5EA-959FA9648AF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4ABA0ADD-C038-42EE-B90F-4FB58D05813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EFD1A0D3-5650-416A-8E9A-CE384E12D44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380656F9-A1F0-425C-92F6-C9F60F3AD9D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E83908B1-DCBC-4957-B0FD-507BAAEC1B8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8461A417-A91C-484D-B59D-37E94EC33B5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8AF1A0EF-C957-4BFE-B2DC-D9E5BF817DA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1DCB0632-6759-40C2-AE5D-B40F71A4B8E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36690BC0-72C6-4912-8A56-64CFC22ED4B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A48232A3-1C6B-413B-A905-E3EF498EB2C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7B5A287-4C9D-46A7-BBA7-5AFB7EC6EFC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C00BEDDC-A3BF-408B-A262-79D202F7362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E3943F0F-78ED-410C-BE13-8A2EC475153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FEE91423-C0D6-44CE-B51C-F4B0EFECEAF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4AEEE730-CCA0-400B-A5B8-6AF8C09E403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326F15D0-653A-4E79-B1BB-E9DD085D06A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69B03F49-3806-4D1A-8C0A-85919814F1A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CBC25D8A-BC1D-4372-992E-873B9CB864C3}"/>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391A14C9-D58A-4A3C-BE5A-8A5DFF0489FA}"/>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F09E33EA-A7EC-455F-8BC1-E7EAAD536180}"/>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DAFF3017-2742-4FEC-A015-2EABE25CA4FC}"/>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FAD26CF6-5BC5-4C1E-A622-A9C868B78CD1}"/>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689E5126-8644-40A8-9106-E6C7A3992294}"/>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49FC6EB0-68CE-4E7F-8DD6-D070CCA0232A}"/>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302BC788-7F68-4662-AB80-188F4EBA0516}"/>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BCBB3727-F2FB-49A3-9DD6-5E1C0E11DA56}"/>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F8E499BD-86F0-4FAF-80A2-F556B248E656}"/>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9" name="フローチャート: 判断 758">
          <a:extLst>
            <a:ext uri="{FF2B5EF4-FFF2-40B4-BE49-F238E27FC236}">
              <a16:creationId xmlns:a16="http://schemas.microsoft.com/office/drawing/2014/main" id="{FB631A48-3557-43EA-B793-C4018BD461A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4316B1D-1F0E-46E2-8EA8-510506B7D83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101C2D7-B243-4F15-A4F7-7A79273FBC0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282F2C6-5721-40C2-8CFB-CDECE45BA53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55E1747-EC99-4D0F-B0DC-91C588B6C94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63CA1C8-7236-40B3-A154-35F1AD676E5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103505</xdr:rowOff>
    </xdr:from>
    <xdr:to>
      <xdr:col>85</xdr:col>
      <xdr:colOff>177800</xdr:colOff>
      <xdr:row>85</xdr:row>
      <xdr:rowOff>33655</xdr:rowOff>
    </xdr:to>
    <xdr:sp macro="" textlink="">
      <xdr:nvSpPr>
        <xdr:cNvPr id="765" name="楕円 764">
          <a:extLst>
            <a:ext uri="{FF2B5EF4-FFF2-40B4-BE49-F238E27FC236}">
              <a16:creationId xmlns:a16="http://schemas.microsoft.com/office/drawing/2014/main" id="{B7E8F9B9-618B-401A-93BA-C90459CAD9EF}"/>
            </a:ext>
          </a:extLst>
        </xdr:cNvPr>
        <xdr:cNvSpPr/>
      </xdr:nvSpPr>
      <xdr:spPr>
        <a:xfrm>
          <a:off x="162687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81932</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D496C85B-4BD0-422D-AEB1-E176782DDB63}"/>
            </a:ext>
          </a:extLst>
        </xdr:cNvPr>
        <xdr:cNvSpPr txBox="1"/>
      </xdr:nvSpPr>
      <xdr:spPr>
        <a:xfrm>
          <a:off x="16357600"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128270</xdr:rowOff>
    </xdr:from>
    <xdr:to>
      <xdr:col>81</xdr:col>
      <xdr:colOff>101600</xdr:colOff>
      <xdr:row>85</xdr:row>
      <xdr:rowOff>58420</xdr:rowOff>
    </xdr:to>
    <xdr:sp macro="" textlink="">
      <xdr:nvSpPr>
        <xdr:cNvPr id="767" name="楕円 766">
          <a:extLst>
            <a:ext uri="{FF2B5EF4-FFF2-40B4-BE49-F238E27FC236}">
              <a16:creationId xmlns:a16="http://schemas.microsoft.com/office/drawing/2014/main" id="{53900D0F-9194-4371-9302-BC6F008424F2}"/>
            </a:ext>
          </a:extLst>
        </xdr:cNvPr>
        <xdr:cNvSpPr/>
      </xdr:nvSpPr>
      <xdr:spPr>
        <a:xfrm>
          <a:off x="15430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154305</xdr:rowOff>
    </xdr:from>
    <xdr:to>
      <xdr:col>85</xdr:col>
      <xdr:colOff>127000</xdr:colOff>
      <xdr:row>85</xdr:row>
      <xdr:rowOff>7620</xdr:rowOff>
    </xdr:to>
    <xdr:cxnSp macro="">
      <xdr:nvCxnSpPr>
        <xdr:cNvPr id="768" name="直線コネクタ 767">
          <a:extLst>
            <a:ext uri="{FF2B5EF4-FFF2-40B4-BE49-F238E27FC236}">
              <a16:creationId xmlns:a16="http://schemas.microsoft.com/office/drawing/2014/main" id="{6D95463B-D12D-4008-9AE3-44081C0037A1}"/>
            </a:ext>
          </a:extLst>
        </xdr:cNvPr>
        <xdr:cNvCxnSpPr/>
      </xdr:nvCxnSpPr>
      <xdr:spPr>
        <a:xfrm flipV="1">
          <a:off x="15481300" y="145561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82550</xdr:rowOff>
    </xdr:from>
    <xdr:to>
      <xdr:col>76</xdr:col>
      <xdr:colOff>165100</xdr:colOff>
      <xdr:row>85</xdr:row>
      <xdr:rowOff>12700</xdr:rowOff>
    </xdr:to>
    <xdr:sp macro="" textlink="">
      <xdr:nvSpPr>
        <xdr:cNvPr id="769" name="楕円 768">
          <a:extLst>
            <a:ext uri="{FF2B5EF4-FFF2-40B4-BE49-F238E27FC236}">
              <a16:creationId xmlns:a16="http://schemas.microsoft.com/office/drawing/2014/main" id="{1E530E48-3886-4772-8738-DC31CC71EF9B}"/>
            </a:ext>
          </a:extLst>
        </xdr:cNvPr>
        <xdr:cNvSpPr/>
      </xdr:nvSpPr>
      <xdr:spPr>
        <a:xfrm>
          <a:off x="14541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133350</xdr:rowOff>
    </xdr:from>
    <xdr:to>
      <xdr:col>81</xdr:col>
      <xdr:colOff>50800</xdr:colOff>
      <xdr:row>85</xdr:row>
      <xdr:rowOff>7620</xdr:rowOff>
    </xdr:to>
    <xdr:cxnSp macro="">
      <xdr:nvCxnSpPr>
        <xdr:cNvPr id="770" name="直線コネクタ 769">
          <a:extLst>
            <a:ext uri="{FF2B5EF4-FFF2-40B4-BE49-F238E27FC236}">
              <a16:creationId xmlns:a16="http://schemas.microsoft.com/office/drawing/2014/main" id="{5E0743D6-8500-415F-AF31-406AF04462C9}"/>
            </a:ext>
          </a:extLst>
        </xdr:cNvPr>
        <xdr:cNvCxnSpPr/>
      </xdr:nvCxnSpPr>
      <xdr:spPr>
        <a:xfrm>
          <a:off x="14592300" y="14535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15875</xdr:rowOff>
    </xdr:from>
    <xdr:to>
      <xdr:col>72</xdr:col>
      <xdr:colOff>38100</xdr:colOff>
      <xdr:row>84</xdr:row>
      <xdr:rowOff>117475</xdr:rowOff>
    </xdr:to>
    <xdr:sp macro="" textlink="">
      <xdr:nvSpPr>
        <xdr:cNvPr id="771" name="楕円 770">
          <a:extLst>
            <a:ext uri="{FF2B5EF4-FFF2-40B4-BE49-F238E27FC236}">
              <a16:creationId xmlns:a16="http://schemas.microsoft.com/office/drawing/2014/main" id="{2A6CAEA9-1E02-4E1C-94CC-21DEDEA3FEAE}"/>
            </a:ext>
          </a:extLst>
        </xdr:cNvPr>
        <xdr:cNvSpPr/>
      </xdr:nvSpPr>
      <xdr:spPr>
        <a:xfrm>
          <a:off x="13652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66675</xdr:rowOff>
    </xdr:from>
    <xdr:to>
      <xdr:col>76</xdr:col>
      <xdr:colOff>114300</xdr:colOff>
      <xdr:row>84</xdr:row>
      <xdr:rowOff>133350</xdr:rowOff>
    </xdr:to>
    <xdr:cxnSp macro="">
      <xdr:nvCxnSpPr>
        <xdr:cNvPr id="772" name="直線コネクタ 771">
          <a:extLst>
            <a:ext uri="{FF2B5EF4-FFF2-40B4-BE49-F238E27FC236}">
              <a16:creationId xmlns:a16="http://schemas.microsoft.com/office/drawing/2014/main" id="{D86B5AAC-93E7-4561-9BAC-0D222DD6D7FC}"/>
            </a:ext>
          </a:extLst>
        </xdr:cNvPr>
        <xdr:cNvCxnSpPr/>
      </xdr:nvCxnSpPr>
      <xdr:spPr>
        <a:xfrm>
          <a:off x="13703300" y="14468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156845</xdr:rowOff>
    </xdr:from>
    <xdr:to>
      <xdr:col>67</xdr:col>
      <xdr:colOff>101600</xdr:colOff>
      <xdr:row>84</xdr:row>
      <xdr:rowOff>86995</xdr:rowOff>
    </xdr:to>
    <xdr:sp macro="" textlink="">
      <xdr:nvSpPr>
        <xdr:cNvPr id="773" name="楕円 772">
          <a:extLst>
            <a:ext uri="{FF2B5EF4-FFF2-40B4-BE49-F238E27FC236}">
              <a16:creationId xmlns:a16="http://schemas.microsoft.com/office/drawing/2014/main" id="{21258160-8AAA-4170-A23D-E90F2EE9FA7A}"/>
            </a:ext>
          </a:extLst>
        </xdr:cNvPr>
        <xdr:cNvSpPr/>
      </xdr:nvSpPr>
      <xdr:spPr>
        <a:xfrm>
          <a:off x="12763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36195</xdr:rowOff>
    </xdr:from>
    <xdr:to>
      <xdr:col>71</xdr:col>
      <xdr:colOff>177800</xdr:colOff>
      <xdr:row>84</xdr:row>
      <xdr:rowOff>66675</xdr:rowOff>
    </xdr:to>
    <xdr:cxnSp macro="">
      <xdr:nvCxnSpPr>
        <xdr:cNvPr id="774" name="直線コネクタ 773">
          <a:extLst>
            <a:ext uri="{FF2B5EF4-FFF2-40B4-BE49-F238E27FC236}">
              <a16:creationId xmlns:a16="http://schemas.microsoft.com/office/drawing/2014/main" id="{5392B9DA-1A71-476B-8C73-05D4DB537743}"/>
            </a:ext>
          </a:extLst>
        </xdr:cNvPr>
        <xdr:cNvCxnSpPr/>
      </xdr:nvCxnSpPr>
      <xdr:spPr>
        <a:xfrm>
          <a:off x="12814300" y="144379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5" name="n_1aveValue【消防施設】&#10;有形固定資産減価償却率">
          <a:extLst>
            <a:ext uri="{FF2B5EF4-FFF2-40B4-BE49-F238E27FC236}">
              <a16:creationId xmlns:a16="http://schemas.microsoft.com/office/drawing/2014/main" id="{B52FA68D-E870-46A1-BDFB-071A2A7DEC30}"/>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6" name="n_2aveValue【消防施設】&#10;有形固定資産減価償却率">
          <a:extLst>
            <a:ext uri="{FF2B5EF4-FFF2-40B4-BE49-F238E27FC236}">
              <a16:creationId xmlns:a16="http://schemas.microsoft.com/office/drawing/2014/main" id="{5693A20D-ADE8-496E-AF65-D80888B7F989}"/>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7" name="n_3aveValue【消防施設】&#10;有形固定資産減価償却率">
          <a:extLst>
            <a:ext uri="{FF2B5EF4-FFF2-40B4-BE49-F238E27FC236}">
              <a16:creationId xmlns:a16="http://schemas.microsoft.com/office/drawing/2014/main" id="{F3A458DA-5881-4902-8330-0D309C0ACCDE}"/>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8" name="n_4aveValue【消防施設】&#10;有形固定資産減価償却率">
          <a:extLst>
            <a:ext uri="{FF2B5EF4-FFF2-40B4-BE49-F238E27FC236}">
              <a16:creationId xmlns:a16="http://schemas.microsoft.com/office/drawing/2014/main" id="{58938A03-A68A-42AB-8D57-E9564F5E6F12}"/>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49547</xdr:rowOff>
    </xdr:from>
    <xdr:ext cx="405111" cy="259045"/>
    <xdr:sp macro="" textlink="">
      <xdr:nvSpPr>
        <xdr:cNvPr id="779" name="n_1mainValue【消防施設】&#10;有形固定資産減価償却率">
          <a:extLst>
            <a:ext uri="{FF2B5EF4-FFF2-40B4-BE49-F238E27FC236}">
              <a16:creationId xmlns:a16="http://schemas.microsoft.com/office/drawing/2014/main" id="{4A9E4B15-8DFF-4189-AF27-2AAC89C401CC}"/>
            </a:ext>
          </a:extLst>
        </xdr:cNvPr>
        <xdr:cNvSpPr txBox="1"/>
      </xdr:nvSpPr>
      <xdr:spPr>
        <a:xfrm>
          <a:off x="15266044"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3827</xdr:rowOff>
    </xdr:from>
    <xdr:ext cx="405111" cy="259045"/>
    <xdr:sp macro="" textlink="">
      <xdr:nvSpPr>
        <xdr:cNvPr id="780" name="n_2mainValue【消防施設】&#10;有形固定資産減価償却率">
          <a:extLst>
            <a:ext uri="{FF2B5EF4-FFF2-40B4-BE49-F238E27FC236}">
              <a16:creationId xmlns:a16="http://schemas.microsoft.com/office/drawing/2014/main" id="{39D1E8A4-1E94-42A2-AAF1-1F289470623C}"/>
            </a:ext>
          </a:extLst>
        </xdr:cNvPr>
        <xdr:cNvSpPr txBox="1"/>
      </xdr:nvSpPr>
      <xdr:spPr>
        <a:xfrm>
          <a:off x="14389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108602</xdr:rowOff>
    </xdr:from>
    <xdr:ext cx="405111" cy="259045"/>
    <xdr:sp macro="" textlink="">
      <xdr:nvSpPr>
        <xdr:cNvPr id="781" name="n_3mainValue【消防施設】&#10;有形固定資産減価償却率">
          <a:extLst>
            <a:ext uri="{FF2B5EF4-FFF2-40B4-BE49-F238E27FC236}">
              <a16:creationId xmlns:a16="http://schemas.microsoft.com/office/drawing/2014/main" id="{ED7644DA-50CF-46DC-A1E7-B59964628785}"/>
            </a:ext>
          </a:extLst>
        </xdr:cNvPr>
        <xdr:cNvSpPr txBox="1"/>
      </xdr:nvSpPr>
      <xdr:spPr>
        <a:xfrm>
          <a:off x="13500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78122</xdr:rowOff>
    </xdr:from>
    <xdr:ext cx="405111" cy="259045"/>
    <xdr:sp macro="" textlink="">
      <xdr:nvSpPr>
        <xdr:cNvPr id="782" name="n_4mainValue【消防施設】&#10;有形固定資産減価償却率">
          <a:extLst>
            <a:ext uri="{FF2B5EF4-FFF2-40B4-BE49-F238E27FC236}">
              <a16:creationId xmlns:a16="http://schemas.microsoft.com/office/drawing/2014/main" id="{6B646D5E-87BA-44B0-87B4-F84C1129A363}"/>
            </a:ext>
          </a:extLst>
        </xdr:cNvPr>
        <xdr:cNvSpPr txBox="1"/>
      </xdr:nvSpPr>
      <xdr:spPr>
        <a:xfrm>
          <a:off x="12611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6FAA73DB-EFE5-416F-A04B-2E09E80108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FD63ED5-3B20-490A-BD80-5B1E9735F5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848EE78A-0163-49D9-93AB-1656C7A5AD4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4DB723E4-0D20-4B7F-99C6-E0074C10B3C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1040CED8-078B-4C80-8530-20E1194A027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11D1F26A-862D-4177-9A7E-DC357EF0DA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B283CFC4-DC55-4F8C-BB32-F1174E37F1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6B400B25-4B91-4837-9BD0-80227D93B0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69725926-95F1-4590-9980-DA7C49A322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1179D7D0-56D2-4F73-B557-AE370B72F04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AEB12696-4921-444C-ADC2-93410AE6BA3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980449C9-2599-4612-913A-C6078957A4E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17395985-FB0B-498A-B206-6EDD35580C6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3A98A8FE-B779-4F42-B2BD-7E5465A6D01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02428D96-E177-47EF-926F-974CCAE8901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87C89115-F5D2-49B8-82C8-B9EE68DFE78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BAC8F43B-6713-4D24-B3D3-1B331C9F79B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556DEC60-F811-47B2-8A1E-34B74419D31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CF5DC17B-07B8-445B-9F03-C680B983F0D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5F73D0AF-8C2C-4933-96BC-4DC368430C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EBB5CE59-89AE-4D53-898D-503515AFD45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8B9F4143-CF5F-4CC6-9141-87682ABFD4A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F170D83F-E6C1-4491-A62F-4C589AC4444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20C2F24D-CC4F-4FF3-9865-06D3B2597261}"/>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D6CAC155-C8A8-4BE1-A1F8-DDCBA95A0B4D}"/>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58036AFE-540A-4678-BEEE-835943E822CA}"/>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A64C5AF4-97BB-4C04-8DED-0C500D7AA04D}"/>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149FC54B-F60F-4B7D-9F8A-BC8D9361F96E}"/>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1" name="【消防施設】&#10;一人当たり面積平均値テキスト">
          <a:extLst>
            <a:ext uri="{FF2B5EF4-FFF2-40B4-BE49-F238E27FC236}">
              <a16:creationId xmlns:a16="http://schemas.microsoft.com/office/drawing/2014/main" id="{4C5CDFDB-D6D8-4F95-B563-4F34EC8CDE8E}"/>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6944B2F0-2CD5-4E8F-8DEB-E18F44CBF40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6E176BD1-5EEA-4A66-B43B-388BD353ADBC}"/>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50F80A33-45C7-4863-816B-57072423E72B}"/>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3A0AB1C3-A07E-4133-BEDC-9EB843B4A8D6}"/>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6" name="フローチャート: 判断 815">
          <a:extLst>
            <a:ext uri="{FF2B5EF4-FFF2-40B4-BE49-F238E27FC236}">
              <a16:creationId xmlns:a16="http://schemas.microsoft.com/office/drawing/2014/main" id="{92449225-783B-4AC0-B143-2F59D3D16FF2}"/>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5E63E5F-A1E1-4DA4-A9F7-0240E7DE94E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640A601-29C4-4365-A3B7-55654CED7A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88394AD-95E9-49F4-BD69-5A3C6A04EAC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231F2C6-A64A-4E5A-B003-CFCEB04657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1E91D6F-6C75-4921-BDEB-49C3B837794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93980</xdr:rowOff>
    </xdr:from>
    <xdr:to>
      <xdr:col>116</xdr:col>
      <xdr:colOff>114300</xdr:colOff>
      <xdr:row>85</xdr:row>
      <xdr:rowOff>24130</xdr:rowOff>
    </xdr:to>
    <xdr:sp macro="" textlink="">
      <xdr:nvSpPr>
        <xdr:cNvPr id="822" name="楕円 821">
          <a:extLst>
            <a:ext uri="{FF2B5EF4-FFF2-40B4-BE49-F238E27FC236}">
              <a16:creationId xmlns:a16="http://schemas.microsoft.com/office/drawing/2014/main" id="{AC0DDEA8-C815-4607-8108-C6E3302116BA}"/>
            </a:ext>
          </a:extLst>
        </xdr:cNvPr>
        <xdr:cNvSpPr/>
      </xdr:nvSpPr>
      <xdr:spPr>
        <a:xfrm>
          <a:off x="221107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116857</xdr:rowOff>
    </xdr:from>
    <xdr:ext cx="469744" cy="259045"/>
    <xdr:sp macro="" textlink="">
      <xdr:nvSpPr>
        <xdr:cNvPr id="823" name="【消防施設】&#10;一人当たり面積該当値テキスト">
          <a:extLst>
            <a:ext uri="{FF2B5EF4-FFF2-40B4-BE49-F238E27FC236}">
              <a16:creationId xmlns:a16="http://schemas.microsoft.com/office/drawing/2014/main" id="{5A7586D8-2A9C-4584-AC2D-C03DA5025A13}"/>
            </a:ext>
          </a:extLst>
        </xdr:cNvPr>
        <xdr:cNvSpPr txBox="1"/>
      </xdr:nvSpPr>
      <xdr:spPr>
        <a:xfrm>
          <a:off x="22199600"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93980</xdr:rowOff>
    </xdr:from>
    <xdr:to>
      <xdr:col>112</xdr:col>
      <xdr:colOff>38100</xdr:colOff>
      <xdr:row>85</xdr:row>
      <xdr:rowOff>24130</xdr:rowOff>
    </xdr:to>
    <xdr:sp macro="" textlink="">
      <xdr:nvSpPr>
        <xdr:cNvPr id="824" name="楕円 823">
          <a:extLst>
            <a:ext uri="{FF2B5EF4-FFF2-40B4-BE49-F238E27FC236}">
              <a16:creationId xmlns:a16="http://schemas.microsoft.com/office/drawing/2014/main" id="{BF9A4825-FF47-44CD-A47B-E1A885C2DBD7}"/>
            </a:ext>
          </a:extLst>
        </xdr:cNvPr>
        <xdr:cNvSpPr/>
      </xdr:nvSpPr>
      <xdr:spPr>
        <a:xfrm>
          <a:off x="21272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144780</xdr:rowOff>
    </xdr:from>
    <xdr:to>
      <xdr:col>116</xdr:col>
      <xdr:colOff>63500</xdr:colOff>
      <xdr:row>84</xdr:row>
      <xdr:rowOff>144780</xdr:rowOff>
    </xdr:to>
    <xdr:cxnSp macro="">
      <xdr:nvCxnSpPr>
        <xdr:cNvPr id="825" name="直線コネクタ 824">
          <a:extLst>
            <a:ext uri="{FF2B5EF4-FFF2-40B4-BE49-F238E27FC236}">
              <a16:creationId xmlns:a16="http://schemas.microsoft.com/office/drawing/2014/main" id="{F218C874-4121-4663-A07A-547AE3DA4217}"/>
            </a:ext>
          </a:extLst>
        </xdr:cNvPr>
        <xdr:cNvCxnSpPr/>
      </xdr:nvCxnSpPr>
      <xdr:spPr>
        <a:xfrm>
          <a:off x="21323300" y="14546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826" name="楕円 825">
          <a:extLst>
            <a:ext uri="{FF2B5EF4-FFF2-40B4-BE49-F238E27FC236}">
              <a16:creationId xmlns:a16="http://schemas.microsoft.com/office/drawing/2014/main" id="{A439FF4B-E3F4-4BD2-A68F-8E4BB30510E8}"/>
            </a:ext>
          </a:extLst>
        </xdr:cNvPr>
        <xdr:cNvSpPr/>
      </xdr:nvSpPr>
      <xdr:spPr>
        <a:xfrm>
          <a:off x="20383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140970</xdr:rowOff>
    </xdr:from>
    <xdr:to>
      <xdr:col>111</xdr:col>
      <xdr:colOff>177800</xdr:colOff>
      <xdr:row>84</xdr:row>
      <xdr:rowOff>144780</xdr:rowOff>
    </xdr:to>
    <xdr:cxnSp macro="">
      <xdr:nvCxnSpPr>
        <xdr:cNvPr id="827" name="直線コネクタ 826">
          <a:extLst>
            <a:ext uri="{FF2B5EF4-FFF2-40B4-BE49-F238E27FC236}">
              <a16:creationId xmlns:a16="http://schemas.microsoft.com/office/drawing/2014/main" id="{A9C1A3D1-42E3-468E-A604-7FC5B213DA73}"/>
            </a:ext>
          </a:extLst>
        </xdr:cNvPr>
        <xdr:cNvCxnSpPr/>
      </xdr:nvCxnSpPr>
      <xdr:spPr>
        <a:xfrm>
          <a:off x="20434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93980</xdr:rowOff>
    </xdr:from>
    <xdr:to>
      <xdr:col>102</xdr:col>
      <xdr:colOff>165100</xdr:colOff>
      <xdr:row>85</xdr:row>
      <xdr:rowOff>24130</xdr:rowOff>
    </xdr:to>
    <xdr:sp macro="" textlink="">
      <xdr:nvSpPr>
        <xdr:cNvPr id="828" name="楕円 827">
          <a:extLst>
            <a:ext uri="{FF2B5EF4-FFF2-40B4-BE49-F238E27FC236}">
              <a16:creationId xmlns:a16="http://schemas.microsoft.com/office/drawing/2014/main" id="{B874C082-581A-49A3-9A5B-5A0694C0CC63}"/>
            </a:ext>
          </a:extLst>
        </xdr:cNvPr>
        <xdr:cNvSpPr/>
      </xdr:nvSpPr>
      <xdr:spPr>
        <a:xfrm>
          <a:off x="19494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140970</xdr:rowOff>
    </xdr:from>
    <xdr:to>
      <xdr:col>107</xdr:col>
      <xdr:colOff>50800</xdr:colOff>
      <xdr:row>84</xdr:row>
      <xdr:rowOff>144780</xdr:rowOff>
    </xdr:to>
    <xdr:cxnSp macro="">
      <xdr:nvCxnSpPr>
        <xdr:cNvPr id="829" name="直線コネクタ 828">
          <a:extLst>
            <a:ext uri="{FF2B5EF4-FFF2-40B4-BE49-F238E27FC236}">
              <a16:creationId xmlns:a16="http://schemas.microsoft.com/office/drawing/2014/main" id="{4FE0CD7B-2776-47D9-BC17-4FAB8DED57EB}"/>
            </a:ext>
          </a:extLst>
        </xdr:cNvPr>
        <xdr:cNvCxnSpPr/>
      </xdr:nvCxnSpPr>
      <xdr:spPr>
        <a:xfrm flipV="1">
          <a:off x="19545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97789</xdr:rowOff>
    </xdr:from>
    <xdr:to>
      <xdr:col>98</xdr:col>
      <xdr:colOff>38100</xdr:colOff>
      <xdr:row>85</xdr:row>
      <xdr:rowOff>27939</xdr:rowOff>
    </xdr:to>
    <xdr:sp macro="" textlink="">
      <xdr:nvSpPr>
        <xdr:cNvPr id="830" name="楕円 829">
          <a:extLst>
            <a:ext uri="{FF2B5EF4-FFF2-40B4-BE49-F238E27FC236}">
              <a16:creationId xmlns:a16="http://schemas.microsoft.com/office/drawing/2014/main" id="{0DA546B6-2C69-45BF-AD69-D87B912A1152}"/>
            </a:ext>
          </a:extLst>
        </xdr:cNvPr>
        <xdr:cNvSpPr/>
      </xdr:nvSpPr>
      <xdr:spPr>
        <a:xfrm>
          <a:off x="18605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144780</xdr:rowOff>
    </xdr:from>
    <xdr:to>
      <xdr:col>102</xdr:col>
      <xdr:colOff>114300</xdr:colOff>
      <xdr:row>84</xdr:row>
      <xdr:rowOff>148589</xdr:rowOff>
    </xdr:to>
    <xdr:cxnSp macro="">
      <xdr:nvCxnSpPr>
        <xdr:cNvPr id="831" name="直線コネクタ 830">
          <a:extLst>
            <a:ext uri="{FF2B5EF4-FFF2-40B4-BE49-F238E27FC236}">
              <a16:creationId xmlns:a16="http://schemas.microsoft.com/office/drawing/2014/main" id="{CF6FE647-CC15-471D-87B2-3D2E001A2406}"/>
            </a:ext>
          </a:extLst>
        </xdr:cNvPr>
        <xdr:cNvCxnSpPr/>
      </xdr:nvCxnSpPr>
      <xdr:spPr>
        <a:xfrm flipV="1">
          <a:off x="18656300" y="14546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2" name="n_1aveValue【消防施設】&#10;一人当たり面積">
          <a:extLst>
            <a:ext uri="{FF2B5EF4-FFF2-40B4-BE49-F238E27FC236}">
              <a16:creationId xmlns:a16="http://schemas.microsoft.com/office/drawing/2014/main" id="{1272BDC8-4D6E-4569-BA3E-EF8A4066A7CC}"/>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3" name="n_2aveValue【消防施設】&#10;一人当たり面積">
          <a:extLst>
            <a:ext uri="{FF2B5EF4-FFF2-40B4-BE49-F238E27FC236}">
              <a16:creationId xmlns:a16="http://schemas.microsoft.com/office/drawing/2014/main" id="{715EA2CC-8F42-48BE-87C2-0E4AA8C89F73}"/>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4" name="n_3aveValue【消防施設】&#10;一人当たり面積">
          <a:extLst>
            <a:ext uri="{FF2B5EF4-FFF2-40B4-BE49-F238E27FC236}">
              <a16:creationId xmlns:a16="http://schemas.microsoft.com/office/drawing/2014/main" id="{39E0811D-551D-4923-A47C-16B12574AAF7}"/>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5" name="n_4aveValue【消防施設】&#10;一人当たり面積">
          <a:extLst>
            <a:ext uri="{FF2B5EF4-FFF2-40B4-BE49-F238E27FC236}">
              <a16:creationId xmlns:a16="http://schemas.microsoft.com/office/drawing/2014/main" id="{49761397-3AB4-4552-B283-F2C28C10AC2A}"/>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40657</xdr:rowOff>
    </xdr:from>
    <xdr:ext cx="469744" cy="259045"/>
    <xdr:sp macro="" textlink="">
      <xdr:nvSpPr>
        <xdr:cNvPr id="836" name="n_1mainValue【消防施設】&#10;一人当たり面積">
          <a:extLst>
            <a:ext uri="{FF2B5EF4-FFF2-40B4-BE49-F238E27FC236}">
              <a16:creationId xmlns:a16="http://schemas.microsoft.com/office/drawing/2014/main" id="{88EDC07E-0828-448C-9BAB-00BB5CA3AE4C}"/>
            </a:ext>
          </a:extLst>
        </xdr:cNvPr>
        <xdr:cNvSpPr txBox="1"/>
      </xdr:nvSpPr>
      <xdr:spPr>
        <a:xfrm>
          <a:off x="21075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36847</xdr:rowOff>
    </xdr:from>
    <xdr:ext cx="469744" cy="259045"/>
    <xdr:sp macro="" textlink="">
      <xdr:nvSpPr>
        <xdr:cNvPr id="837" name="n_2mainValue【消防施設】&#10;一人当たり面積">
          <a:extLst>
            <a:ext uri="{FF2B5EF4-FFF2-40B4-BE49-F238E27FC236}">
              <a16:creationId xmlns:a16="http://schemas.microsoft.com/office/drawing/2014/main" id="{41D9DE53-D163-4AB7-B971-259DCCABB443}"/>
            </a:ext>
          </a:extLst>
        </xdr:cNvPr>
        <xdr:cNvSpPr txBox="1"/>
      </xdr:nvSpPr>
      <xdr:spPr>
        <a:xfrm>
          <a:off x="20199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40657</xdr:rowOff>
    </xdr:from>
    <xdr:ext cx="469744" cy="259045"/>
    <xdr:sp macro="" textlink="">
      <xdr:nvSpPr>
        <xdr:cNvPr id="838" name="n_3mainValue【消防施設】&#10;一人当たり面積">
          <a:extLst>
            <a:ext uri="{FF2B5EF4-FFF2-40B4-BE49-F238E27FC236}">
              <a16:creationId xmlns:a16="http://schemas.microsoft.com/office/drawing/2014/main" id="{58E72EA3-1BA3-4DB3-93B8-5DC115EA879F}"/>
            </a:ext>
          </a:extLst>
        </xdr:cNvPr>
        <xdr:cNvSpPr txBox="1"/>
      </xdr:nvSpPr>
      <xdr:spPr>
        <a:xfrm>
          <a:off x="19310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44466</xdr:rowOff>
    </xdr:from>
    <xdr:ext cx="469744" cy="259045"/>
    <xdr:sp macro="" textlink="">
      <xdr:nvSpPr>
        <xdr:cNvPr id="839" name="n_4mainValue【消防施設】&#10;一人当たり面積">
          <a:extLst>
            <a:ext uri="{FF2B5EF4-FFF2-40B4-BE49-F238E27FC236}">
              <a16:creationId xmlns:a16="http://schemas.microsoft.com/office/drawing/2014/main" id="{142DE3EB-FDDD-4F05-A4E1-167292A2F320}"/>
            </a:ext>
          </a:extLst>
        </xdr:cNvPr>
        <xdr:cNvSpPr txBox="1"/>
      </xdr:nvSpPr>
      <xdr:spPr>
        <a:xfrm>
          <a:off x="18421427" y="1427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A73CF6D0-B1AB-4858-A01E-07A891813B7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BFA61C58-C113-43CD-8778-EC9B824D05D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CF54EE6B-F2BE-4E1C-9169-CC9DC33B88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637CF1A4-BBDC-4F64-B892-A2CA61BAB8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4B8E141F-FA65-4024-9143-4D7D1DE8DA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27A7B1AB-7584-4053-8D99-B8403ACDC5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5789C076-6030-42B0-9A6B-474FCF593E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A0093589-CDC0-4BF4-8DEC-1191A326DD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18A1C932-3536-4CD9-BE58-358FC559960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AD16F844-BD4F-4343-9B33-04192524F0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8CFA9FA9-69C2-42B9-B379-9A65CDD6A5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FC061B21-0B8A-4E06-99F9-E1A53B322DD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2FFD6616-8425-4E03-9508-37F7EBFA82D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4C2D3359-A435-471E-AA05-FF06B181841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B5B27D51-82DB-41AA-874E-2C88C6AF6CA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49E0C3C2-3A68-4F50-A2D0-8FBC0C1839C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90EAD664-9962-47FA-8720-ABB068D0078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A68A1B2E-9D32-4858-A22C-29A21E82A4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B8010362-84AC-40C3-9D7B-E605F4017B6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775AC452-0D31-4477-9C40-2E6E4F0F429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E48B8148-651A-4CE2-80F6-A97642E3C07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0E9971C3-3AD9-4DDB-9ABB-8B2F48DFF1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31FDF59A-198A-4849-9F20-EDB4F51628D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1BC555FB-9A70-4197-A611-7585B7A87FC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D35E8DBC-5E8E-4292-81F4-009A5BF01B0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1A629F4C-8A7D-44B0-B5E2-B97DDD70C562}"/>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306342D0-483F-49F1-96FB-206E50D893F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453DCEB4-8857-4B8C-8E8C-3D21AA3B314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E3BE59C1-6930-4E7A-9F0B-3C10EDDEE68D}"/>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3CCBA618-433B-46E3-8723-C6863E5A3521}"/>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70" name="【庁舎】&#10;有形固定資産減価償却率平均値テキスト">
          <a:extLst>
            <a:ext uri="{FF2B5EF4-FFF2-40B4-BE49-F238E27FC236}">
              <a16:creationId xmlns:a16="http://schemas.microsoft.com/office/drawing/2014/main" id="{362AAA10-8BBD-4989-8CC5-DB10A44B90D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F11A6CEA-BAD5-40BB-9F7A-EEF78766883E}"/>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F2454857-06BD-4F0B-B54B-A51EF20BD4DD}"/>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5E17B813-AA35-482D-8950-0BBD61475823}"/>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98AF0B28-363C-4D0D-AE76-B649E8132D67}"/>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914A8D07-AFEE-452F-AF5C-8FBBADCEBDBD}"/>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F0DB81B-DF38-4E36-9DD0-72453DCB242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FDACD9A-BD57-42FE-BBC5-DB427FD524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B41763D-78B9-4F41-B81A-15DB42F809E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9B5CA02-602E-48F7-A83B-17761752B6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44BB823-8BE5-444B-9AFE-69C1FE19BB2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881" name="楕円 880">
          <a:extLst>
            <a:ext uri="{FF2B5EF4-FFF2-40B4-BE49-F238E27FC236}">
              <a16:creationId xmlns:a16="http://schemas.microsoft.com/office/drawing/2014/main" id="{6E019BD8-F3A6-4CCA-AA64-6250896C568C}"/>
            </a:ext>
          </a:extLst>
        </xdr:cNvPr>
        <xdr:cNvSpPr/>
      </xdr:nvSpPr>
      <xdr:spPr>
        <a:xfrm>
          <a:off x="16268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131190</xdr:rowOff>
    </xdr:from>
    <xdr:ext cx="405111" cy="259045"/>
    <xdr:sp macro="" textlink="">
      <xdr:nvSpPr>
        <xdr:cNvPr id="882" name="【庁舎】&#10;有形固定資産減価償却率該当値テキスト">
          <a:extLst>
            <a:ext uri="{FF2B5EF4-FFF2-40B4-BE49-F238E27FC236}">
              <a16:creationId xmlns:a16="http://schemas.microsoft.com/office/drawing/2014/main" id="{4882BB3C-0547-4E15-A26B-7E9BAF8C96E5}"/>
            </a:ext>
          </a:extLst>
        </xdr:cNvPr>
        <xdr:cNvSpPr txBox="1"/>
      </xdr:nvSpPr>
      <xdr:spPr>
        <a:xfrm>
          <a:off x="16357600"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126637</xdr:rowOff>
    </xdr:from>
    <xdr:to>
      <xdr:col>81</xdr:col>
      <xdr:colOff>101600</xdr:colOff>
      <xdr:row>105</xdr:row>
      <xdr:rowOff>56787</xdr:rowOff>
    </xdr:to>
    <xdr:sp macro="" textlink="">
      <xdr:nvSpPr>
        <xdr:cNvPr id="883" name="楕円 882">
          <a:extLst>
            <a:ext uri="{FF2B5EF4-FFF2-40B4-BE49-F238E27FC236}">
              <a16:creationId xmlns:a16="http://schemas.microsoft.com/office/drawing/2014/main" id="{433990EE-239F-4AC3-AFF6-34837B216DB4}"/>
            </a:ext>
          </a:extLst>
        </xdr:cNvPr>
        <xdr:cNvSpPr/>
      </xdr:nvSpPr>
      <xdr:spPr>
        <a:xfrm>
          <a:off x="15430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5987</xdr:rowOff>
    </xdr:from>
    <xdr:to>
      <xdr:col>85</xdr:col>
      <xdr:colOff>127000</xdr:colOff>
      <xdr:row>105</xdr:row>
      <xdr:rowOff>32113</xdr:rowOff>
    </xdr:to>
    <xdr:cxnSp macro="">
      <xdr:nvCxnSpPr>
        <xdr:cNvPr id="884" name="直線コネクタ 883">
          <a:extLst>
            <a:ext uri="{FF2B5EF4-FFF2-40B4-BE49-F238E27FC236}">
              <a16:creationId xmlns:a16="http://schemas.microsoft.com/office/drawing/2014/main" id="{D1560373-ACA7-49D5-8D7E-AEF54D7A5281}"/>
            </a:ext>
          </a:extLst>
        </xdr:cNvPr>
        <xdr:cNvCxnSpPr/>
      </xdr:nvCxnSpPr>
      <xdr:spPr>
        <a:xfrm>
          <a:off x="15481300" y="1800823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85816</xdr:rowOff>
    </xdr:from>
    <xdr:to>
      <xdr:col>76</xdr:col>
      <xdr:colOff>165100</xdr:colOff>
      <xdr:row>105</xdr:row>
      <xdr:rowOff>15966</xdr:rowOff>
    </xdr:to>
    <xdr:sp macro="" textlink="">
      <xdr:nvSpPr>
        <xdr:cNvPr id="885" name="楕円 884">
          <a:extLst>
            <a:ext uri="{FF2B5EF4-FFF2-40B4-BE49-F238E27FC236}">
              <a16:creationId xmlns:a16="http://schemas.microsoft.com/office/drawing/2014/main" id="{2D96E72F-9C2E-4124-B79D-763D8781EADB}"/>
            </a:ext>
          </a:extLst>
        </xdr:cNvPr>
        <xdr:cNvSpPr/>
      </xdr:nvSpPr>
      <xdr:spPr>
        <a:xfrm>
          <a:off x="14541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136616</xdr:rowOff>
    </xdr:from>
    <xdr:to>
      <xdr:col>81</xdr:col>
      <xdr:colOff>50800</xdr:colOff>
      <xdr:row>105</xdr:row>
      <xdr:rowOff>5987</xdr:rowOff>
    </xdr:to>
    <xdr:cxnSp macro="">
      <xdr:nvCxnSpPr>
        <xdr:cNvPr id="886" name="直線コネクタ 885">
          <a:extLst>
            <a:ext uri="{FF2B5EF4-FFF2-40B4-BE49-F238E27FC236}">
              <a16:creationId xmlns:a16="http://schemas.microsoft.com/office/drawing/2014/main" id="{08C737ED-B1FF-44B4-BDF3-29352F52B528}"/>
            </a:ext>
          </a:extLst>
        </xdr:cNvPr>
        <xdr:cNvCxnSpPr/>
      </xdr:nvCxnSpPr>
      <xdr:spPr>
        <a:xfrm>
          <a:off x="14592300" y="1796741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87" name="楕円 886">
          <a:extLst>
            <a:ext uri="{FF2B5EF4-FFF2-40B4-BE49-F238E27FC236}">
              <a16:creationId xmlns:a16="http://schemas.microsoft.com/office/drawing/2014/main" id="{3EABFDC1-14F8-42E8-B85B-18A4D6EA1846}"/>
            </a:ext>
          </a:extLst>
        </xdr:cNvPr>
        <xdr:cNvSpPr/>
      </xdr:nvSpPr>
      <xdr:spPr>
        <a:xfrm>
          <a:off x="13652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136616</xdr:rowOff>
    </xdr:from>
    <xdr:to>
      <xdr:col>76</xdr:col>
      <xdr:colOff>114300</xdr:colOff>
      <xdr:row>104</xdr:row>
      <xdr:rowOff>139881</xdr:rowOff>
    </xdr:to>
    <xdr:cxnSp macro="">
      <xdr:nvCxnSpPr>
        <xdr:cNvPr id="888" name="直線コネクタ 887">
          <a:extLst>
            <a:ext uri="{FF2B5EF4-FFF2-40B4-BE49-F238E27FC236}">
              <a16:creationId xmlns:a16="http://schemas.microsoft.com/office/drawing/2014/main" id="{0DE5EC55-EB0A-4A35-9BEA-30A192351B48}"/>
            </a:ext>
          </a:extLst>
        </xdr:cNvPr>
        <xdr:cNvCxnSpPr/>
      </xdr:nvCxnSpPr>
      <xdr:spPr>
        <a:xfrm flipV="1">
          <a:off x="13703300" y="1796741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64588</xdr:rowOff>
    </xdr:from>
    <xdr:to>
      <xdr:col>67</xdr:col>
      <xdr:colOff>101600</xdr:colOff>
      <xdr:row>104</xdr:row>
      <xdr:rowOff>166188</xdr:rowOff>
    </xdr:to>
    <xdr:sp macro="" textlink="">
      <xdr:nvSpPr>
        <xdr:cNvPr id="889" name="楕円 888">
          <a:extLst>
            <a:ext uri="{FF2B5EF4-FFF2-40B4-BE49-F238E27FC236}">
              <a16:creationId xmlns:a16="http://schemas.microsoft.com/office/drawing/2014/main" id="{2F014B84-511C-402C-BE28-2956B70C2E09}"/>
            </a:ext>
          </a:extLst>
        </xdr:cNvPr>
        <xdr:cNvSpPr/>
      </xdr:nvSpPr>
      <xdr:spPr>
        <a:xfrm>
          <a:off x="12763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115388</xdr:rowOff>
    </xdr:from>
    <xdr:to>
      <xdr:col>71</xdr:col>
      <xdr:colOff>177800</xdr:colOff>
      <xdr:row>104</xdr:row>
      <xdr:rowOff>139881</xdr:rowOff>
    </xdr:to>
    <xdr:cxnSp macro="">
      <xdr:nvCxnSpPr>
        <xdr:cNvPr id="890" name="直線コネクタ 889">
          <a:extLst>
            <a:ext uri="{FF2B5EF4-FFF2-40B4-BE49-F238E27FC236}">
              <a16:creationId xmlns:a16="http://schemas.microsoft.com/office/drawing/2014/main" id="{FA6BA528-2321-47B2-8FCD-B0552A194B05}"/>
            </a:ext>
          </a:extLst>
        </xdr:cNvPr>
        <xdr:cNvCxnSpPr/>
      </xdr:nvCxnSpPr>
      <xdr:spPr>
        <a:xfrm>
          <a:off x="12814300" y="179461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1" name="n_1aveValue【庁舎】&#10;有形固定資産減価償却率">
          <a:extLst>
            <a:ext uri="{FF2B5EF4-FFF2-40B4-BE49-F238E27FC236}">
              <a16:creationId xmlns:a16="http://schemas.microsoft.com/office/drawing/2014/main" id="{ED8EAF58-82A1-4A73-B267-A50A518C925B}"/>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2" name="n_2aveValue【庁舎】&#10;有形固定資産減価償却率">
          <a:extLst>
            <a:ext uri="{FF2B5EF4-FFF2-40B4-BE49-F238E27FC236}">
              <a16:creationId xmlns:a16="http://schemas.microsoft.com/office/drawing/2014/main" id="{AA072EEC-D35E-4DD2-9002-50AEF2838048}"/>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3" name="n_3aveValue【庁舎】&#10;有形固定資産減価償却率">
          <a:extLst>
            <a:ext uri="{FF2B5EF4-FFF2-40B4-BE49-F238E27FC236}">
              <a16:creationId xmlns:a16="http://schemas.microsoft.com/office/drawing/2014/main" id="{B719AB0F-9027-4AA6-8226-669FB49DD25B}"/>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4" name="n_4aveValue【庁舎】&#10;有形固定資産減価償却率">
          <a:extLst>
            <a:ext uri="{FF2B5EF4-FFF2-40B4-BE49-F238E27FC236}">
              <a16:creationId xmlns:a16="http://schemas.microsoft.com/office/drawing/2014/main" id="{F5BD35D4-F8BC-48D0-A43E-C581B1FD20A7}"/>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47914</xdr:rowOff>
    </xdr:from>
    <xdr:ext cx="405111" cy="259045"/>
    <xdr:sp macro="" textlink="">
      <xdr:nvSpPr>
        <xdr:cNvPr id="895" name="n_1mainValue【庁舎】&#10;有形固定資産減価償却率">
          <a:extLst>
            <a:ext uri="{FF2B5EF4-FFF2-40B4-BE49-F238E27FC236}">
              <a16:creationId xmlns:a16="http://schemas.microsoft.com/office/drawing/2014/main" id="{AA287796-152B-4311-BB90-E58989525D69}"/>
            </a:ext>
          </a:extLst>
        </xdr:cNvPr>
        <xdr:cNvSpPr txBox="1"/>
      </xdr:nvSpPr>
      <xdr:spPr>
        <a:xfrm>
          <a:off x="152660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7093</xdr:rowOff>
    </xdr:from>
    <xdr:ext cx="405111" cy="259045"/>
    <xdr:sp macro="" textlink="">
      <xdr:nvSpPr>
        <xdr:cNvPr id="896" name="n_2mainValue【庁舎】&#10;有形固定資産減価償却率">
          <a:extLst>
            <a:ext uri="{FF2B5EF4-FFF2-40B4-BE49-F238E27FC236}">
              <a16:creationId xmlns:a16="http://schemas.microsoft.com/office/drawing/2014/main" id="{9684FD31-95B3-422C-98A7-E9DB1CF10430}"/>
            </a:ext>
          </a:extLst>
        </xdr:cNvPr>
        <xdr:cNvSpPr txBox="1"/>
      </xdr:nvSpPr>
      <xdr:spPr>
        <a:xfrm>
          <a:off x="143897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97" name="n_3mainValue【庁舎】&#10;有形固定資産減価償却率">
          <a:extLst>
            <a:ext uri="{FF2B5EF4-FFF2-40B4-BE49-F238E27FC236}">
              <a16:creationId xmlns:a16="http://schemas.microsoft.com/office/drawing/2014/main" id="{6367A1C0-9131-4E3D-B66D-B53448F2CED1}"/>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157315</xdr:rowOff>
    </xdr:from>
    <xdr:ext cx="405111" cy="259045"/>
    <xdr:sp macro="" textlink="">
      <xdr:nvSpPr>
        <xdr:cNvPr id="898" name="n_4mainValue【庁舎】&#10;有形固定資産減価償却率">
          <a:extLst>
            <a:ext uri="{FF2B5EF4-FFF2-40B4-BE49-F238E27FC236}">
              <a16:creationId xmlns:a16="http://schemas.microsoft.com/office/drawing/2014/main" id="{E8BFE315-4ED5-4D9B-AAF9-2B74D09E9A5B}"/>
            </a:ext>
          </a:extLst>
        </xdr:cNvPr>
        <xdr:cNvSpPr txBox="1"/>
      </xdr:nvSpPr>
      <xdr:spPr>
        <a:xfrm>
          <a:off x="12611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5ADA7C14-0D23-4D10-A4AA-671165C83B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523532A0-CE6D-4825-B5B4-256C5E1AFA6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9465B44A-B650-47FE-81CB-C4386B91FF7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AB28475B-C9A5-45EE-A6B0-FC17310E92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ED89A870-CB75-4653-90B3-C6379C1317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A434DCB8-F76B-43E0-A4C2-45160202FB0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CB2C3E88-0BE8-42BD-A741-5C137F15FC5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D4A7777C-9572-4D31-8B19-AE48A4FDFE1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0129B86B-03A0-4708-A2C1-4E292DA780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8CF81C5B-9541-4A88-B8C4-4D209FBE402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BB6B9013-C3AE-447E-909C-C1DE7E20849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0D2CEA22-7D16-4C78-9126-F7B9C1ED48D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59E4A359-3CFE-43B7-8145-C004D80CEFD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57764B3E-94F6-43B3-BDBE-61AF29D133F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6DBEAAFB-D94B-4327-94E0-9FD705DA83C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6F1A8684-675D-4B0F-B755-6AA7A901BCF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CB087E9F-1661-4F5C-BECB-7C8AFD366AC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F8E58800-F2F8-43BF-B481-3B236C4CD4D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6F5A287F-4B2F-41AC-A7F9-A550FBF328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7B923884-D5D3-404F-9546-49679203D7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5670E19D-D28F-486C-AAE5-B748D968C8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F43943EE-1F6C-4947-AFD0-E6016E10F78B}"/>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5250CFFA-88BB-415E-8A32-763EDFECCC4C}"/>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473A78CA-79DE-46F2-8EE0-F58A9FAC415F}"/>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8F3A6074-FB99-4993-BBEA-7C6A537E470B}"/>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3A153784-65B5-4BFC-A884-22A207B63A2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BB3EDD20-4427-4FFC-BFB2-64A451F35B9A}"/>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A8339549-D1CF-406E-B18B-57F3F9B93C5D}"/>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F2AD54F7-C786-4CA6-9673-5E5AAF227104}"/>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F051B506-39FD-46A9-953B-2016803070A3}"/>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DDDB10F1-7B27-46C7-899D-502BE8F2E69A}"/>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30" name="フローチャート: 判断 929">
          <a:extLst>
            <a:ext uri="{FF2B5EF4-FFF2-40B4-BE49-F238E27FC236}">
              <a16:creationId xmlns:a16="http://schemas.microsoft.com/office/drawing/2014/main" id="{EA463569-5C8D-4B79-AC08-A40CDD05F9CF}"/>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9287347D-034A-4828-BBB6-0F7B25BBE5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D072C38-8AC5-4F8E-83C8-9E75F2FA39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C6B4589-349E-4078-9658-9516292516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715EBBC-D45A-4357-BE41-1F2878E071C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AB64B35-4DBD-4ABE-A22B-94A284DC957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91694</xdr:rowOff>
    </xdr:from>
    <xdr:to>
      <xdr:col>116</xdr:col>
      <xdr:colOff>114300</xdr:colOff>
      <xdr:row>104</xdr:row>
      <xdr:rowOff>21844</xdr:rowOff>
    </xdr:to>
    <xdr:sp macro="" textlink="">
      <xdr:nvSpPr>
        <xdr:cNvPr id="936" name="楕円 935">
          <a:extLst>
            <a:ext uri="{FF2B5EF4-FFF2-40B4-BE49-F238E27FC236}">
              <a16:creationId xmlns:a16="http://schemas.microsoft.com/office/drawing/2014/main" id="{C582E4EE-3A01-4C35-8636-1FB0FC502D94}"/>
            </a:ext>
          </a:extLst>
        </xdr:cNvPr>
        <xdr:cNvSpPr/>
      </xdr:nvSpPr>
      <xdr:spPr>
        <a:xfrm>
          <a:off x="221107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114571</xdr:rowOff>
    </xdr:from>
    <xdr:ext cx="469744" cy="259045"/>
    <xdr:sp macro="" textlink="">
      <xdr:nvSpPr>
        <xdr:cNvPr id="937" name="【庁舎】&#10;一人当たり面積該当値テキスト">
          <a:extLst>
            <a:ext uri="{FF2B5EF4-FFF2-40B4-BE49-F238E27FC236}">
              <a16:creationId xmlns:a16="http://schemas.microsoft.com/office/drawing/2014/main" id="{C66A198F-2228-45F7-B9FF-6412A84AA5BF}"/>
            </a:ext>
          </a:extLst>
        </xdr:cNvPr>
        <xdr:cNvSpPr txBox="1"/>
      </xdr:nvSpPr>
      <xdr:spPr>
        <a:xfrm>
          <a:off x="22199600" y="1760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96265</xdr:rowOff>
    </xdr:from>
    <xdr:to>
      <xdr:col>112</xdr:col>
      <xdr:colOff>38100</xdr:colOff>
      <xdr:row>104</xdr:row>
      <xdr:rowOff>26415</xdr:rowOff>
    </xdr:to>
    <xdr:sp macro="" textlink="">
      <xdr:nvSpPr>
        <xdr:cNvPr id="938" name="楕円 937">
          <a:extLst>
            <a:ext uri="{FF2B5EF4-FFF2-40B4-BE49-F238E27FC236}">
              <a16:creationId xmlns:a16="http://schemas.microsoft.com/office/drawing/2014/main" id="{95851ACA-8697-4593-8AD6-15D8B8607E99}"/>
            </a:ext>
          </a:extLst>
        </xdr:cNvPr>
        <xdr:cNvSpPr/>
      </xdr:nvSpPr>
      <xdr:spPr>
        <a:xfrm>
          <a:off x="21272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142494</xdr:rowOff>
    </xdr:from>
    <xdr:to>
      <xdr:col>116</xdr:col>
      <xdr:colOff>63500</xdr:colOff>
      <xdr:row>103</xdr:row>
      <xdr:rowOff>147065</xdr:rowOff>
    </xdr:to>
    <xdr:cxnSp macro="">
      <xdr:nvCxnSpPr>
        <xdr:cNvPr id="939" name="直線コネクタ 938">
          <a:extLst>
            <a:ext uri="{FF2B5EF4-FFF2-40B4-BE49-F238E27FC236}">
              <a16:creationId xmlns:a16="http://schemas.microsoft.com/office/drawing/2014/main" id="{0ABA43A7-5FE2-46E4-BD8E-580374338980}"/>
            </a:ext>
          </a:extLst>
        </xdr:cNvPr>
        <xdr:cNvCxnSpPr/>
      </xdr:nvCxnSpPr>
      <xdr:spPr>
        <a:xfrm flipV="1">
          <a:off x="21323300" y="178018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9398</xdr:rowOff>
    </xdr:from>
    <xdr:to>
      <xdr:col>107</xdr:col>
      <xdr:colOff>101600</xdr:colOff>
      <xdr:row>103</xdr:row>
      <xdr:rowOff>110998</xdr:rowOff>
    </xdr:to>
    <xdr:sp macro="" textlink="">
      <xdr:nvSpPr>
        <xdr:cNvPr id="940" name="楕円 939">
          <a:extLst>
            <a:ext uri="{FF2B5EF4-FFF2-40B4-BE49-F238E27FC236}">
              <a16:creationId xmlns:a16="http://schemas.microsoft.com/office/drawing/2014/main" id="{D734B94E-EA53-4DF7-856A-F10E0659B9E0}"/>
            </a:ext>
          </a:extLst>
        </xdr:cNvPr>
        <xdr:cNvSpPr/>
      </xdr:nvSpPr>
      <xdr:spPr>
        <a:xfrm>
          <a:off x="203835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60198</xdr:rowOff>
    </xdr:from>
    <xdr:to>
      <xdr:col>111</xdr:col>
      <xdr:colOff>177800</xdr:colOff>
      <xdr:row>103</xdr:row>
      <xdr:rowOff>147065</xdr:rowOff>
    </xdr:to>
    <xdr:cxnSp macro="">
      <xdr:nvCxnSpPr>
        <xdr:cNvPr id="941" name="直線コネクタ 940">
          <a:extLst>
            <a:ext uri="{FF2B5EF4-FFF2-40B4-BE49-F238E27FC236}">
              <a16:creationId xmlns:a16="http://schemas.microsoft.com/office/drawing/2014/main" id="{2B885190-6ABC-4FF0-94D2-D2DE202B3927}"/>
            </a:ext>
          </a:extLst>
        </xdr:cNvPr>
        <xdr:cNvCxnSpPr/>
      </xdr:nvCxnSpPr>
      <xdr:spPr>
        <a:xfrm>
          <a:off x="20434300" y="17719548"/>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42" name="楕円 941">
          <a:extLst>
            <a:ext uri="{FF2B5EF4-FFF2-40B4-BE49-F238E27FC236}">
              <a16:creationId xmlns:a16="http://schemas.microsoft.com/office/drawing/2014/main" id="{2B175D5E-DC92-4357-879C-5E1B9F642444}"/>
            </a:ext>
          </a:extLst>
        </xdr:cNvPr>
        <xdr:cNvSpPr/>
      </xdr:nvSpPr>
      <xdr:spPr>
        <a:xfrm>
          <a:off x="19494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60198</xdr:rowOff>
    </xdr:from>
    <xdr:to>
      <xdr:col>107</xdr:col>
      <xdr:colOff>50800</xdr:colOff>
      <xdr:row>103</xdr:row>
      <xdr:rowOff>64770</xdr:rowOff>
    </xdr:to>
    <xdr:cxnSp macro="">
      <xdr:nvCxnSpPr>
        <xdr:cNvPr id="943" name="直線コネクタ 942">
          <a:extLst>
            <a:ext uri="{FF2B5EF4-FFF2-40B4-BE49-F238E27FC236}">
              <a16:creationId xmlns:a16="http://schemas.microsoft.com/office/drawing/2014/main" id="{127F7C16-6EAC-4262-83C7-B99EB0E33000}"/>
            </a:ext>
          </a:extLst>
        </xdr:cNvPr>
        <xdr:cNvCxnSpPr/>
      </xdr:nvCxnSpPr>
      <xdr:spPr>
        <a:xfrm flipV="1">
          <a:off x="19545300" y="177195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23113</xdr:rowOff>
    </xdr:from>
    <xdr:to>
      <xdr:col>98</xdr:col>
      <xdr:colOff>38100</xdr:colOff>
      <xdr:row>103</xdr:row>
      <xdr:rowOff>124713</xdr:rowOff>
    </xdr:to>
    <xdr:sp macro="" textlink="">
      <xdr:nvSpPr>
        <xdr:cNvPr id="944" name="楕円 943">
          <a:extLst>
            <a:ext uri="{FF2B5EF4-FFF2-40B4-BE49-F238E27FC236}">
              <a16:creationId xmlns:a16="http://schemas.microsoft.com/office/drawing/2014/main" id="{84AE777A-806B-4E43-8986-F5883592C8B2}"/>
            </a:ext>
          </a:extLst>
        </xdr:cNvPr>
        <xdr:cNvSpPr/>
      </xdr:nvSpPr>
      <xdr:spPr>
        <a:xfrm>
          <a:off x="18605500" y="176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64770</xdr:rowOff>
    </xdr:from>
    <xdr:to>
      <xdr:col>102</xdr:col>
      <xdr:colOff>114300</xdr:colOff>
      <xdr:row>103</xdr:row>
      <xdr:rowOff>73913</xdr:rowOff>
    </xdr:to>
    <xdr:cxnSp macro="">
      <xdr:nvCxnSpPr>
        <xdr:cNvPr id="945" name="直線コネクタ 944">
          <a:extLst>
            <a:ext uri="{FF2B5EF4-FFF2-40B4-BE49-F238E27FC236}">
              <a16:creationId xmlns:a16="http://schemas.microsoft.com/office/drawing/2014/main" id="{D1F6374E-BD26-4189-AD05-C2FF5C22D92F}"/>
            </a:ext>
          </a:extLst>
        </xdr:cNvPr>
        <xdr:cNvCxnSpPr/>
      </xdr:nvCxnSpPr>
      <xdr:spPr>
        <a:xfrm flipV="1">
          <a:off x="18656300" y="177241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6" name="n_1aveValue【庁舎】&#10;一人当たり面積">
          <a:extLst>
            <a:ext uri="{FF2B5EF4-FFF2-40B4-BE49-F238E27FC236}">
              <a16:creationId xmlns:a16="http://schemas.microsoft.com/office/drawing/2014/main" id="{A33B8F44-9737-43AD-8377-B4D0826A9780}"/>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7" name="n_2aveValue【庁舎】&#10;一人当たり面積">
          <a:extLst>
            <a:ext uri="{FF2B5EF4-FFF2-40B4-BE49-F238E27FC236}">
              <a16:creationId xmlns:a16="http://schemas.microsoft.com/office/drawing/2014/main" id="{14C1C58E-F1B5-46D4-96DE-13627CB9597B}"/>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8" name="n_3aveValue【庁舎】&#10;一人当たり面積">
          <a:extLst>
            <a:ext uri="{FF2B5EF4-FFF2-40B4-BE49-F238E27FC236}">
              <a16:creationId xmlns:a16="http://schemas.microsoft.com/office/drawing/2014/main" id="{81294359-4772-4950-86CB-95CA6FECDA58}"/>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9" name="n_4aveValue【庁舎】&#10;一人当たり面積">
          <a:extLst>
            <a:ext uri="{FF2B5EF4-FFF2-40B4-BE49-F238E27FC236}">
              <a16:creationId xmlns:a16="http://schemas.microsoft.com/office/drawing/2014/main" id="{34009E56-1E73-4DCA-AF4D-774FB1413636}"/>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42942</xdr:rowOff>
    </xdr:from>
    <xdr:ext cx="469744" cy="259045"/>
    <xdr:sp macro="" textlink="">
      <xdr:nvSpPr>
        <xdr:cNvPr id="950" name="n_1mainValue【庁舎】&#10;一人当たり面積">
          <a:extLst>
            <a:ext uri="{FF2B5EF4-FFF2-40B4-BE49-F238E27FC236}">
              <a16:creationId xmlns:a16="http://schemas.microsoft.com/office/drawing/2014/main" id="{3CF01AB9-D69C-4B37-8367-709B85117579}"/>
            </a:ext>
          </a:extLst>
        </xdr:cNvPr>
        <xdr:cNvSpPr txBox="1"/>
      </xdr:nvSpPr>
      <xdr:spPr>
        <a:xfrm>
          <a:off x="210757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127525</xdr:rowOff>
    </xdr:from>
    <xdr:ext cx="469744" cy="259045"/>
    <xdr:sp macro="" textlink="">
      <xdr:nvSpPr>
        <xdr:cNvPr id="951" name="n_2mainValue【庁舎】&#10;一人当たり面積">
          <a:extLst>
            <a:ext uri="{FF2B5EF4-FFF2-40B4-BE49-F238E27FC236}">
              <a16:creationId xmlns:a16="http://schemas.microsoft.com/office/drawing/2014/main" id="{7E54B6B4-BD33-40BC-9D9F-BF6E0F92B68B}"/>
            </a:ext>
          </a:extLst>
        </xdr:cNvPr>
        <xdr:cNvSpPr txBox="1"/>
      </xdr:nvSpPr>
      <xdr:spPr>
        <a:xfrm>
          <a:off x="20199427" y="1744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952" name="n_3mainValue【庁舎】&#10;一人当たり面積">
          <a:extLst>
            <a:ext uri="{FF2B5EF4-FFF2-40B4-BE49-F238E27FC236}">
              <a16:creationId xmlns:a16="http://schemas.microsoft.com/office/drawing/2014/main" id="{0F99D43D-544F-4476-AC0F-846EE0E78BF9}"/>
            </a:ext>
          </a:extLst>
        </xdr:cNvPr>
        <xdr:cNvSpPr txBox="1"/>
      </xdr:nvSpPr>
      <xdr:spPr>
        <a:xfrm>
          <a:off x="19310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141240</xdr:rowOff>
    </xdr:from>
    <xdr:ext cx="469744" cy="259045"/>
    <xdr:sp macro="" textlink="">
      <xdr:nvSpPr>
        <xdr:cNvPr id="953" name="n_4mainValue【庁舎】&#10;一人当たり面積">
          <a:extLst>
            <a:ext uri="{FF2B5EF4-FFF2-40B4-BE49-F238E27FC236}">
              <a16:creationId xmlns:a16="http://schemas.microsoft.com/office/drawing/2014/main" id="{9F037475-57E5-4E6C-B81D-F33500163A5D}"/>
            </a:ext>
          </a:extLst>
        </xdr:cNvPr>
        <xdr:cNvSpPr txBox="1"/>
      </xdr:nvSpPr>
      <xdr:spPr>
        <a:xfrm>
          <a:off x="18421427" y="1745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D7C950C-C35A-4F13-8A2C-2F83A04DB4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F23ED4F2-FC28-45BC-824D-98509B5CC35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58FE0EF-3E30-48FD-9FA2-9010BB1894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類似団体と比較して、特に有形固定資産減価償却率が高くなっている施設は一般廃棄物処理施設及び消防施設であり、反対に特に低くなっている施設は保健センターである。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一般廃棄物処理施設は、令和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年度に三の倉センター</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年築</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長寿命化のため</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大規模整備</a:t>
          </a:r>
          <a:r>
            <a:rPr kumimoji="1" lang="ja-JP" altLang="ja-JP" sz="1100">
              <a:solidFill>
                <a:schemeClr val="dk1"/>
              </a:solidFill>
              <a:effectLst/>
              <a:latin typeface="+mn-lt"/>
              <a:ea typeface="+mn-ea"/>
              <a:cs typeface="+mn-cs"/>
            </a:rPr>
            <a:t>工事を実施し</a:t>
          </a:r>
          <a:r>
            <a:rPr kumimoji="1" lang="ja-JP" altLang="en-US" sz="1100">
              <a:solidFill>
                <a:schemeClr val="dk1"/>
              </a:solidFill>
              <a:effectLst/>
              <a:latin typeface="+mn-lt"/>
              <a:ea typeface="+mn-ea"/>
              <a:cs typeface="+mn-cs"/>
            </a:rPr>
            <a:t>たところだが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12.0</a:t>
          </a:r>
          <a:r>
            <a:rPr kumimoji="1" lang="ja-JP" altLang="en-US" sz="1100">
              <a:solidFill>
                <a:schemeClr val="dk1"/>
              </a:solidFill>
              <a:effectLst/>
              <a:latin typeface="+mn-lt"/>
              <a:ea typeface="+mn-ea"/>
              <a:cs typeface="+mn-cs"/>
            </a:rPr>
            <a:t>ポイント上回っている。近隣市の廃棄物処理施設も老朽化していることから、</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月の稼働を目指し、東農西部</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市でのごみ焼却施設の広域化事業に着手している。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消防施設については、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つある消防施設のうち最も古い北消防署</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年築</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の移転整備事業を進めて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中</a:t>
          </a:r>
          <a:r>
            <a:rPr kumimoji="1" lang="ja-JP" altLang="ja-JP" sz="1100">
              <a:solidFill>
                <a:schemeClr val="dk1"/>
              </a:solidFill>
              <a:effectLst/>
              <a:latin typeface="+mn-lt"/>
              <a:ea typeface="+mn-ea"/>
              <a:cs typeface="+mn-cs"/>
            </a:rPr>
            <a:t>に供用開始</a:t>
          </a:r>
          <a:r>
            <a:rPr kumimoji="1" lang="ja-JP" altLang="en-US" sz="1100">
              <a:solidFill>
                <a:schemeClr val="dk1"/>
              </a:solidFill>
              <a:effectLst/>
              <a:latin typeface="+mn-lt"/>
              <a:ea typeface="+mn-ea"/>
              <a:cs typeface="+mn-cs"/>
            </a:rPr>
            <a:t>予定であり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これに伴い有形固定資産減価償却率</a:t>
          </a:r>
          <a:r>
            <a:rPr kumimoji="1" lang="ja-JP" altLang="ja-JP" sz="1100">
              <a:solidFill>
                <a:schemeClr val="dk1"/>
              </a:solidFill>
              <a:effectLst/>
              <a:latin typeface="+mn-lt"/>
              <a:ea typeface="+mn-ea"/>
              <a:cs typeface="+mn-cs"/>
            </a:rPr>
            <a:t>数値は下降する見込みである。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保健センターは、多治見市役所駅北庁舎の新築に併せて移転し</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月供用開始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、旧施設を除却したことにより、類似団体と比較して有形固定資産減価償却率が低くなっている。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は大型施設整備事業や物件の除却がなく、前年度と比較して各施設の有形固定資産減価償却率や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人あたり面積に大きな変化はなかった。一方で、令和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年度中には星ケ台運動公園や北消防署の完成が予定されており、有形固定資産減価償却率は下降する見込みである。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49606979</v>
      </c>
      <c r="BO4" s="485"/>
      <c r="BP4" s="485"/>
      <c r="BQ4" s="485"/>
      <c r="BR4" s="485"/>
      <c r="BS4" s="485"/>
      <c r="BT4" s="485"/>
      <c r="BU4" s="486"/>
      <c r="BV4" s="484">
        <v>45966708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16.100000000000001</v>
      </c>
      <c r="CU4" s="625"/>
      <c r="CV4" s="625"/>
      <c r="CW4" s="625"/>
      <c r="CX4" s="625"/>
      <c r="CY4" s="625"/>
      <c r="CZ4" s="625"/>
      <c r="DA4" s="626"/>
      <c r="DB4" s="624">
        <v>18.100000000000001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44468684</v>
      </c>
      <c r="BO5" s="456"/>
      <c r="BP5" s="456"/>
      <c r="BQ5" s="456"/>
      <c r="BR5" s="456"/>
      <c r="BS5" s="456"/>
      <c r="BT5" s="456"/>
      <c r="BU5" s="457"/>
      <c r="BV5" s="455">
        <v>40778465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89.4</v>
      </c>
      <c r="CU5" s="453"/>
      <c r="CV5" s="453"/>
      <c r="CW5" s="453"/>
      <c r="CX5" s="453"/>
      <c r="CY5" s="453"/>
      <c r="CZ5" s="453"/>
      <c r="DA5" s="454"/>
      <c r="DB5" s="452">
        <v>87.4</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5138295</v>
      </c>
      <c r="BO6" s="456"/>
      <c r="BP6" s="456"/>
      <c r="BQ6" s="456"/>
      <c r="BR6" s="456"/>
      <c r="BS6" s="456"/>
      <c r="BT6" s="456"/>
      <c r="BU6" s="457"/>
      <c r="BV6" s="455">
        <v>5188243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89.4</v>
      </c>
      <c r="CU6" s="599"/>
      <c r="CV6" s="599"/>
      <c r="CW6" s="599"/>
      <c r="CX6" s="599"/>
      <c r="CY6" s="599"/>
      <c r="CZ6" s="599"/>
      <c r="DA6" s="600"/>
      <c r="DB6" s="598">
        <v>87.8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1172546</v>
      </c>
      <c r="BO7" s="456"/>
      <c r="BP7" s="456"/>
      <c r="BQ7" s="456"/>
      <c r="BR7" s="456"/>
      <c r="BS7" s="456"/>
      <c r="BT7" s="456"/>
      <c r="BU7" s="457"/>
      <c r="BV7" s="455">
        <v>803794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24669653</v>
      </c>
      <c r="CU7" s="456"/>
      <c r="CV7" s="456"/>
      <c r="CW7" s="456"/>
      <c r="CX7" s="456"/>
      <c r="CY7" s="456"/>
      <c r="CZ7" s="456"/>
      <c r="DA7" s="457"/>
      <c r="DB7" s="455">
        <v>24232639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3965749</v>
      </c>
      <c r="BO8" s="456"/>
      <c r="BP8" s="456"/>
      <c r="BQ8" s="456"/>
      <c r="BR8" s="456"/>
      <c r="BS8" s="456"/>
      <c r="BT8" s="456"/>
      <c r="BU8" s="457"/>
      <c r="BV8" s="455">
        <v>4384449</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0.68</v>
      </c>
      <c r="CU8" s="559"/>
      <c r="CV8" s="559"/>
      <c r="CW8" s="559"/>
      <c r="CX8" s="559"/>
      <c r="CY8" s="559"/>
      <c r="CZ8" s="559"/>
      <c r="DA8" s="560"/>
      <c r="DB8" s="558">
        <v>0.68</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106732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-418700</v>
      </c>
      <c r="BO9" s="456"/>
      <c r="BP9" s="456"/>
      <c r="BQ9" s="456"/>
      <c r="BR9" s="456"/>
      <c r="BS9" s="456"/>
      <c r="BT9" s="456"/>
      <c r="BU9" s="457"/>
      <c r="BV9" s="455">
        <v>-12397</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v>
      </c>
      <c r="CU9" s="453"/>
      <c r="CV9" s="453"/>
      <c r="CW9" s="453"/>
      <c r="CX9" s="453"/>
      <c r="CY9" s="453"/>
      <c r="CZ9" s="453"/>
      <c r="DA9" s="454"/>
      <c r="DB9" s="452">
        <v>11.1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110441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138514</v>
      </c>
      <c r="BO10" s="456"/>
      <c r="BP10" s="456"/>
      <c r="BQ10" s="456"/>
      <c r="BR10" s="456"/>
      <c r="BS10" s="456"/>
      <c r="BT10" s="456"/>
      <c r="BU10" s="457"/>
      <c r="BV10" s="455">
        <v>11709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105048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2159167</v>
      </c>
      <c r="BO12" s="456"/>
      <c r="BP12" s="456"/>
      <c r="BQ12" s="456"/>
      <c r="BR12" s="456"/>
      <c r="BS12" s="456"/>
      <c r="BT12" s="456"/>
      <c r="BU12" s="457"/>
      <c r="BV12" s="455">
        <v>1476218</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102234</v>
      </c>
      <c r="S13" s="543"/>
      <c r="T13" s="543"/>
      <c r="U13" s="543"/>
      <c r="V13" s="544"/>
      <c r="W13" s="545" t="s">
        <v>131</v>
      </c>
      <c r="X13" s="441"/>
      <c r="Y13" s="441"/>
      <c r="Z13" s="441"/>
      <c r="AA13" s="441"/>
      <c r="AB13" s="442"/>
      <c r="AC13" s="408">
        <v>308</v>
      </c>
      <c r="AD13" s="409"/>
      <c r="AE13" s="409"/>
      <c r="AF13" s="409"/>
      <c r="AG13" s="410"/>
      <c r="AH13" s="408">
        <v>293</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-2439353</v>
      </c>
      <c r="BO13" s="456"/>
      <c r="BP13" s="456"/>
      <c r="BQ13" s="456"/>
      <c r="BR13" s="456"/>
      <c r="BS13" s="456"/>
      <c r="BT13" s="456"/>
      <c r="BU13" s="457"/>
      <c r="BV13" s="455">
        <v>-1476906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-2.2999999999999998</v>
      </c>
      <c r="CU13" s="453"/>
      <c r="CV13" s="453"/>
      <c r="CW13" s="453"/>
      <c r="CX13" s="453"/>
      <c r="CY13" s="453"/>
      <c r="CZ13" s="453"/>
      <c r="DA13" s="454"/>
      <c r="DB13" s="452">
        <v>-3.1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106181</v>
      </c>
      <c r="S14" s="543"/>
      <c r="T14" s="543"/>
      <c r="U14" s="543"/>
      <c r="V14" s="544"/>
      <c r="W14" s="546"/>
      <c r="X14" s="444"/>
      <c r="Y14" s="444"/>
      <c r="Z14" s="444"/>
      <c r="AA14" s="444"/>
      <c r="AB14" s="445"/>
      <c r="AC14" s="535">
        <v>0.6</v>
      </c>
      <c r="AD14" s="536"/>
      <c r="AE14" s="536"/>
      <c r="AF14" s="536"/>
      <c r="AG14" s="537"/>
      <c r="AH14" s="535">
        <v>0.6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103541</v>
      </c>
      <c r="S15" s="543"/>
      <c r="T15" s="543"/>
      <c r="U15" s="543"/>
      <c r="V15" s="544"/>
      <c r="W15" s="545" t="s">
        <v>137</v>
      </c>
      <c r="X15" s="441"/>
      <c r="Y15" s="441"/>
      <c r="Z15" s="441"/>
      <c r="AA15" s="441"/>
      <c r="AB15" s="442"/>
      <c r="AC15" s="408">
        <v>15327</v>
      </c>
      <c r="AD15" s="409"/>
      <c r="AE15" s="409"/>
      <c r="AF15" s="409"/>
      <c r="AG15" s="410"/>
      <c r="AH15" s="408">
        <v>16394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14107210</v>
      </c>
      <c r="BO15" s="485"/>
      <c r="BP15" s="485"/>
      <c r="BQ15" s="485"/>
      <c r="BR15" s="485"/>
      <c r="BS15" s="485"/>
      <c r="BT15" s="485"/>
      <c r="BU15" s="486"/>
      <c r="BV15" s="484">
        <v>13912978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30.3</v>
      </c>
      <c r="AD16" s="536"/>
      <c r="AE16" s="536"/>
      <c r="AF16" s="536"/>
      <c r="AG16" s="537"/>
      <c r="AH16" s="535">
        <v>30.9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20777030</v>
      </c>
      <c r="BO16" s="456"/>
      <c r="BP16" s="456"/>
      <c r="BQ16" s="456"/>
      <c r="BR16" s="456"/>
      <c r="BS16" s="456"/>
      <c r="BT16" s="456"/>
      <c r="BU16" s="457"/>
      <c r="BV16" s="455">
        <v>20295352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34970</v>
      </c>
      <c r="AD17" s="409"/>
      <c r="AE17" s="409"/>
      <c r="AF17" s="409"/>
      <c r="AG17" s="410"/>
      <c r="AH17" s="408">
        <v>36422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17890330</v>
      </c>
      <c r="BO17" s="456"/>
      <c r="BP17" s="456"/>
      <c r="BQ17" s="456"/>
      <c r="BR17" s="456"/>
      <c r="BS17" s="456"/>
      <c r="BT17" s="456"/>
      <c r="BU17" s="457"/>
      <c r="BV17" s="455">
        <v>17610286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91.25</v>
      </c>
      <c r="M18" s="508"/>
      <c r="N18" s="508"/>
      <c r="O18" s="508"/>
      <c r="P18" s="508"/>
      <c r="Q18" s="508"/>
      <c r="R18" s="509"/>
      <c r="S18" s="509"/>
      <c r="T18" s="509"/>
      <c r="U18" s="509"/>
      <c r="V18" s="510"/>
      <c r="W18" s="526"/>
      <c r="X18" s="527"/>
      <c r="Y18" s="527"/>
      <c r="Z18" s="527"/>
      <c r="AA18" s="527"/>
      <c r="AB18" s="551"/>
      <c r="AC18" s="425">
        <v>69.099999999999994</v>
      </c>
      <c r="AD18" s="426"/>
      <c r="AE18" s="426"/>
      <c r="AF18" s="426"/>
      <c r="AG18" s="511"/>
      <c r="AH18" s="425">
        <v>68.599999999999994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23088929</v>
      </c>
      <c r="BO18" s="456"/>
      <c r="BP18" s="456"/>
      <c r="BQ18" s="456"/>
      <c r="BR18" s="456"/>
      <c r="BS18" s="456"/>
      <c r="BT18" s="456"/>
      <c r="BU18" s="457"/>
      <c r="BV18" s="455">
        <v>21597189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1170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34786667</v>
      </c>
      <c r="BO19" s="456"/>
      <c r="BP19" s="456"/>
      <c r="BQ19" s="456"/>
      <c r="BR19" s="456"/>
      <c r="BS19" s="456"/>
      <c r="BT19" s="456"/>
      <c r="BU19" s="457"/>
      <c r="BV19" s="455">
        <v>32842031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42656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34853510</v>
      </c>
      <c r="BO22" s="485"/>
      <c r="BP22" s="485"/>
      <c r="BQ22" s="485"/>
      <c r="BR22" s="485"/>
      <c r="BS22" s="485"/>
      <c r="BT22" s="485"/>
      <c r="BU22" s="486"/>
      <c r="BV22" s="484">
        <v>34677454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17788447</v>
      </c>
      <c r="BO23" s="456"/>
      <c r="BP23" s="456"/>
      <c r="BQ23" s="456"/>
      <c r="BR23" s="456"/>
      <c r="BS23" s="456"/>
      <c r="BT23" s="456"/>
      <c r="BU23" s="457"/>
      <c r="BV23" s="455">
        <v>17536877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10050</v>
      </c>
      <c r="R24" s="409"/>
      <c r="S24" s="409"/>
      <c r="T24" s="409"/>
      <c r="U24" s="409"/>
      <c r="V24" s="410"/>
      <c r="W24" s="498"/>
      <c r="X24" s="435"/>
      <c r="Y24" s="436"/>
      <c r="Z24" s="411" t="s">
        <v>162</v>
      </c>
      <c r="AA24" s="412"/>
      <c r="AB24" s="412"/>
      <c r="AC24" s="412"/>
      <c r="AD24" s="412"/>
      <c r="AE24" s="412"/>
      <c r="AF24" s="412"/>
      <c r="AG24" s="413"/>
      <c r="AH24" s="408">
        <v>667</v>
      </c>
      <c r="AI24" s="409"/>
      <c r="AJ24" s="409"/>
      <c r="AK24" s="409"/>
      <c r="AL24" s="410"/>
      <c r="AM24" s="408">
        <v>2059696</v>
      </c>
      <c r="AN24" s="409"/>
      <c r="AO24" s="409"/>
      <c r="AP24" s="409"/>
      <c r="AQ24" s="409"/>
      <c r="AR24" s="410"/>
      <c r="AS24" s="408">
        <v>3088</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26871015</v>
      </c>
      <c r="BO24" s="456"/>
      <c r="BP24" s="456"/>
      <c r="BQ24" s="456"/>
      <c r="BR24" s="456"/>
      <c r="BS24" s="456"/>
      <c r="BT24" s="456"/>
      <c r="BU24" s="457"/>
      <c r="BV24" s="455">
        <v>25907177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8400</v>
      </c>
      <c r="R25" s="409"/>
      <c r="S25" s="409"/>
      <c r="T25" s="409"/>
      <c r="U25" s="409"/>
      <c r="V25" s="410"/>
      <c r="W25" s="498"/>
      <c r="X25" s="435"/>
      <c r="Y25" s="436"/>
      <c r="Z25" s="411" t="s">
        <v>165</v>
      </c>
      <c r="AA25" s="412"/>
      <c r="AB25" s="412"/>
      <c r="AC25" s="412"/>
      <c r="AD25" s="412"/>
      <c r="AE25" s="412"/>
      <c r="AF25" s="412"/>
      <c r="AG25" s="413"/>
      <c r="AH25" s="408">
        <v>113</v>
      </c>
      <c r="AI25" s="409"/>
      <c r="AJ25" s="409"/>
      <c r="AK25" s="409"/>
      <c r="AL25" s="410"/>
      <c r="AM25" s="408">
        <v>347588</v>
      </c>
      <c r="AN25" s="409"/>
      <c r="AO25" s="409"/>
      <c r="AP25" s="409"/>
      <c r="AQ25" s="409"/>
      <c r="AR25" s="410"/>
      <c r="AS25" s="408">
        <v>3076</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4971505</v>
      </c>
      <c r="BO25" s="485"/>
      <c r="BP25" s="485"/>
      <c r="BQ25" s="485"/>
      <c r="BR25" s="485"/>
      <c r="BS25" s="485"/>
      <c r="BT25" s="485"/>
      <c r="BU25" s="486"/>
      <c r="BV25" s="484">
        <v>7533045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6650</v>
      </c>
      <c r="R26" s="409"/>
      <c r="S26" s="409"/>
      <c r="T26" s="409"/>
      <c r="U26" s="409"/>
      <c r="V26" s="410"/>
      <c r="W26" s="498"/>
      <c r="X26" s="435"/>
      <c r="Y26" s="436"/>
      <c r="Z26" s="411" t="s">
        <v>168</v>
      </c>
      <c r="AA26" s="466"/>
      <c r="AB26" s="466"/>
      <c r="AC26" s="466"/>
      <c r="AD26" s="466"/>
      <c r="AE26" s="466"/>
      <c r="AF26" s="466"/>
      <c r="AG26" s="467"/>
      <c r="AH26" s="408">
        <v>67</v>
      </c>
      <c r="AI26" s="409"/>
      <c r="AJ26" s="409"/>
      <c r="AK26" s="409"/>
      <c r="AL26" s="410"/>
      <c r="AM26" s="408">
        <v>186796</v>
      </c>
      <c r="AN26" s="409"/>
      <c r="AO26" s="409"/>
      <c r="AP26" s="409"/>
      <c r="AQ26" s="409"/>
      <c r="AR26" s="410"/>
      <c r="AS26" s="408">
        <v>2788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5840</v>
      </c>
      <c r="R27" s="409"/>
      <c r="S27" s="409"/>
      <c r="T27" s="409"/>
      <c r="U27" s="409"/>
      <c r="V27" s="410"/>
      <c r="W27" s="498"/>
      <c r="X27" s="435"/>
      <c r="Y27" s="436"/>
      <c r="Z27" s="411" t="s">
        <v>171</v>
      </c>
      <c r="AA27" s="412"/>
      <c r="AB27" s="412"/>
      <c r="AC27" s="412"/>
      <c r="AD27" s="412"/>
      <c r="AE27" s="412"/>
      <c r="AF27" s="412"/>
      <c r="AG27" s="413"/>
      <c r="AH27" s="408">
        <v>37</v>
      </c>
      <c r="AI27" s="409"/>
      <c r="AJ27" s="409"/>
      <c r="AK27" s="409"/>
      <c r="AL27" s="410"/>
      <c r="AM27" s="408">
        <v>119764</v>
      </c>
      <c r="AN27" s="409"/>
      <c r="AO27" s="409"/>
      <c r="AP27" s="409"/>
      <c r="AQ27" s="409"/>
      <c r="AR27" s="410"/>
      <c r="AS27" s="408">
        <v>3237</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2297067</v>
      </c>
      <c r="BO27" s="490"/>
      <c r="BP27" s="490"/>
      <c r="BQ27" s="490"/>
      <c r="BR27" s="490"/>
      <c r="BS27" s="490"/>
      <c r="BT27" s="490"/>
      <c r="BU27" s="491"/>
      <c r="BV27" s="489">
        <v>2297067</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5340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7712490</v>
      </c>
      <c r="BO28" s="485"/>
      <c r="BP28" s="485"/>
      <c r="BQ28" s="485"/>
      <c r="BR28" s="485"/>
      <c r="BS28" s="485"/>
      <c r="BT28" s="485"/>
      <c r="BU28" s="486"/>
      <c r="BV28" s="484">
        <v>7533143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19</v>
      </c>
      <c r="M29" s="409"/>
      <c r="N29" s="409"/>
      <c r="O29" s="409"/>
      <c r="P29" s="410"/>
      <c r="Q29" s="408">
        <v>4860</v>
      </c>
      <c r="R29" s="409"/>
      <c r="S29" s="409"/>
      <c r="T29" s="409"/>
      <c r="U29" s="409"/>
      <c r="V29" s="410"/>
      <c r="W29" s="499"/>
      <c r="X29" s="500"/>
      <c r="Y29" s="501"/>
      <c r="Z29" s="411" t="s">
        <v>177</v>
      </c>
      <c r="AA29" s="412"/>
      <c r="AB29" s="412"/>
      <c r="AC29" s="412"/>
      <c r="AD29" s="412"/>
      <c r="AE29" s="412"/>
      <c r="AF29" s="412"/>
      <c r="AG29" s="413"/>
      <c r="AH29" s="408">
        <v>704</v>
      </c>
      <c r="AI29" s="409"/>
      <c r="AJ29" s="409"/>
      <c r="AK29" s="409"/>
      <c r="AL29" s="410"/>
      <c r="AM29" s="408">
        <v>2179460</v>
      </c>
      <c r="AN29" s="409"/>
      <c r="AO29" s="409"/>
      <c r="AP29" s="409"/>
      <c r="AQ29" s="409"/>
      <c r="AR29" s="410"/>
      <c r="AS29" s="408">
        <v>3096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3546926</v>
      </c>
      <c r="BO29" s="456"/>
      <c r="BP29" s="456"/>
      <c r="BQ29" s="456"/>
      <c r="BR29" s="456"/>
      <c r="BS29" s="456"/>
      <c r="BT29" s="456"/>
      <c r="BU29" s="457"/>
      <c r="BV29" s="455">
        <v>3720908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11900505</v>
      </c>
      <c r="BO30" s="490"/>
      <c r="BP30" s="490"/>
      <c r="BQ30" s="490"/>
      <c r="BR30" s="490"/>
      <c r="BS30" s="490"/>
      <c r="BT30" s="490"/>
      <c r="BU30" s="491"/>
      <c r="BV30" s="489">
        <v>11512008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12</v>
      </c>
      <c r="BX34" s="403"/>
      <c r="BY34" s="404" t="str">
        <f>IF('各会計、関係団体の財政状況及び健全化判断比率'!B68="","",'各会計、関係団体の財政状況及び健全化判断比率'!B68)</f>
        <v>東濃西部広域行政事務組合（一般会計）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22</v>
      </c>
      <c r="CP34" s="403"/>
      <c r="CQ34" s="404" t="str">
        <f>IF('各会計、関係団体の財政状況及び健全化判断比率'!BS7="","",'各会計、関係団体の財政状況及び健全化判断比率'!BS7)</f>
        <v>多治見市文化振興事業団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IF('各会計、関係団体の財政状況及び健全化判断比率'!B33="","",'各会計、関係団体の財政状況及び健全化判断比率'!B33)</f>
        <v>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13</v>
      </c>
      <c r="BX35" s="403"/>
      <c r="BY35" s="404" t="str">
        <f>IF('各会計、関係団体の財政状況及び健全化判断比率'!B69="","",'各会計、関係団体の財政状況及び健全化判断比率'!B69)</f>
        <v>東濃西部広域行政事務組合（東濃西部ふるさと活性化基金特別会計）</v>
      </c>
      <c r="BZ35" s="404"/>
      <c r="CA35" s="404"/>
      <c r="CB35" s="404"/>
      <c r="CC35" s="404"/>
      <c r="CD35" s="404"/>
      <c r="CE35" s="404"/>
      <c r="CF35" s="404"/>
      <c r="CG35" s="404"/>
      <c r="CH35" s="404"/>
      <c r="CI35" s="404"/>
      <c r="CJ35" s="404"/>
      <c r="CK35" s="404"/>
      <c r="CL35" s="404"/>
      <c r="CM35" s="404"/>
      <c r="CN35" s="169"/>
      <c r="CO35" s="403">
        <f t="shared" ref="CO35:CO43" si="3">IF(CQ35="","",CO34+1)</f>
        <v>23</v>
      </c>
      <c r="CP35" s="403"/>
      <c r="CQ35" s="404" t="str">
        <f>IF('各会計、関係団体の財政状況及び健全化判断比率'!BS8="","",'各会計、関係団体の財政状況及び健全化判断比率'!BS8)</f>
        <v>多治見市土地開発公社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市営住宅敷金等特別会計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10</v>
      </c>
      <c r="AN36" s="403"/>
      <c r="AO36" s="404" t="str">
        <f>IF('各会計、関係団体の財政状況及び健全化判断比率'!B34="","",'各会計、関係団体の財政状況及び健全化判断比率'!B34)</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14</v>
      </c>
      <c r="BX36" s="403"/>
      <c r="BY36" s="404" t="str">
        <f>IF('各会計、関係団体の財政状況及び健全化判断比率'!B70="","",'各会計、関係団体の財政状況及び健全化判断比率'!B70)</f>
        <v>東濃西部広域行政事務組合（東濃看護専門学校事業特別会計）</v>
      </c>
      <c r="BZ36" s="404"/>
      <c r="CA36" s="404"/>
      <c r="CB36" s="404"/>
      <c r="CC36" s="404"/>
      <c r="CD36" s="404"/>
      <c r="CE36" s="404"/>
      <c r="CF36" s="404"/>
      <c r="CG36" s="404"/>
      <c r="CH36" s="404"/>
      <c r="CI36" s="404"/>
      <c r="CJ36" s="404"/>
      <c r="CK36" s="404"/>
      <c r="CL36" s="404"/>
      <c r="CM36" s="404"/>
      <c r="CN36" s="169"/>
      <c r="CO36" s="403">
        <f t="shared" si="3"/>
        <v>24</v>
      </c>
      <c r="CP36" s="403"/>
      <c r="CQ36" s="404" t="str">
        <f>IF('各会計、関係団体の財政状況及び健全化判断比率'!BS9="","",'各会計、関係団体の財政状況及び健全化判断比率'!BS9)</f>
        <v>セラミックパーク美濃</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7</v>
      </c>
      <c r="V37" s="403"/>
      <c r="W37" s="404" t="str">
        <f>IF('各会計、関係団体の財政状況及び健全化判断比率'!B31="","",'各会計、関係団体の財政状況及び健全化判断比率'!B31)</f>
        <v>駐車場事業特別会計</v>
      </c>
      <c r="X37" s="404"/>
      <c r="Y37" s="404"/>
      <c r="Z37" s="404"/>
      <c r="AA37" s="404"/>
      <c r="AB37" s="404"/>
      <c r="AC37" s="404"/>
      <c r="AD37" s="404"/>
      <c r="AE37" s="404"/>
      <c r="AF37" s="404"/>
      <c r="AG37" s="404"/>
      <c r="AH37" s="404"/>
      <c r="AI37" s="404"/>
      <c r="AJ37" s="404"/>
      <c r="AK37" s="404"/>
      <c r="AL37" s="169"/>
      <c r="AM37" s="403">
        <f t="shared" si="0"/>
        <v>11</v>
      </c>
      <c r="AN37" s="403"/>
      <c r="AO37" s="404" t="str">
        <f>IF('各会計、関係団体の財政状況及び健全化判断比率'!B35="","",'各会計、関係団体の財政状況及び健全化判断比率'!B35)</f>
        <v>農業集落排水事業会計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15</v>
      </c>
      <c r="BX37" s="403"/>
      <c r="BY37" s="404" t="str">
        <f>IF('各会計、関係団体の財政状況及び健全化判断比率'!B71="","",'各会計、関係団体の財政状況及び健全化判断比率'!B71)</f>
        <v>東濃西部広域行政事務組合（東濃西部少年センター事業特別会計）</v>
      </c>
      <c r="BZ37" s="404"/>
      <c r="CA37" s="404"/>
      <c r="CB37" s="404"/>
      <c r="CC37" s="404"/>
      <c r="CD37" s="404"/>
      <c r="CE37" s="404"/>
      <c r="CF37" s="404"/>
      <c r="CG37" s="404"/>
      <c r="CH37" s="404"/>
      <c r="CI37" s="404"/>
      <c r="CJ37" s="404"/>
      <c r="CK37" s="404"/>
      <c r="CL37" s="404"/>
      <c r="CM37" s="404"/>
      <c r="CN37" s="169"/>
      <c r="CO37" s="403">
        <f t="shared" si="3"/>
        <v>25</v>
      </c>
      <c r="CP37" s="403"/>
      <c r="CQ37" s="404" t="str">
        <f>IF('各会計、関係団体の財政状況及び健全化判断比率'!BS10="","",'各会計、関係団体の財政状況及び健全化判断比率'!BS10)</f>
        <v>エフエムたじみ</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16</v>
      </c>
      <c r="BX38" s="403"/>
      <c r="BY38" s="404" t="str">
        <f>IF('各会計、関係団体の財政状況及び健全化判断比率'!B72="","",'各会計、関係団体の財政状況及び健全化判断比率'!B72)</f>
        <v>東濃西部広域行政事務組合（東濃地域医師確保奨学金資金等貸付事業特別会計）</v>
      </c>
      <c r="BZ38" s="404"/>
      <c r="CA38" s="404"/>
      <c r="CB38" s="404"/>
      <c r="CC38" s="404"/>
      <c r="CD38" s="404"/>
      <c r="CE38" s="404"/>
      <c r="CF38" s="404"/>
      <c r="CG38" s="404"/>
      <c r="CH38" s="404"/>
      <c r="CI38" s="404"/>
      <c r="CJ38" s="404"/>
      <c r="CK38" s="404"/>
      <c r="CL38" s="404"/>
      <c r="CM38" s="404"/>
      <c r="CN38" s="169"/>
      <c r="CO38" s="403">
        <f t="shared" si="3"/>
        <v>26</v>
      </c>
      <c r="CP38" s="403"/>
      <c r="CQ38" s="404" t="str">
        <f>IF('各会計、関係団体の財政状況及び健全化判断比率'!BS11="","",'各会計、関係団体の財政状況及び健全化判断比率'!BS11)</f>
        <v>多治見市観光協会</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17</v>
      </c>
      <c r="BX39" s="403"/>
      <c r="BY39" s="404" t="str">
        <f>IF('各会計、関係団体の財政状況及び健全化判断比率'!B73="","",'各会計、関係団体の財政状況及び健全化判断比率'!B73)</f>
        <v>東濃西部広域行政事務組合（東濃西部看護師修学資金貸付事業特別会計）</v>
      </c>
      <c r="BZ39" s="404"/>
      <c r="CA39" s="404"/>
      <c r="CB39" s="404"/>
      <c r="CC39" s="404"/>
      <c r="CD39" s="404"/>
      <c r="CE39" s="404"/>
      <c r="CF39" s="404"/>
      <c r="CG39" s="404"/>
      <c r="CH39" s="404"/>
      <c r="CI39" s="404"/>
      <c r="CJ39" s="404"/>
      <c r="CK39" s="404"/>
      <c r="CL39" s="404"/>
      <c r="CM39" s="404"/>
      <c r="CN39" s="169"/>
      <c r="CO39" s="403">
        <f t="shared" si="3"/>
        <v>27</v>
      </c>
      <c r="CP39" s="403"/>
      <c r="CQ39" s="404" t="str">
        <f>IF('各会計、関係団体の財政状況及び健全化判断比率'!BS12="","",'各会計、関係団体の財政状況及び健全化判断比率'!BS12)</f>
        <v>プラティ多治見</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18</v>
      </c>
      <c r="BX40" s="403"/>
      <c r="BY40" s="404" t="str">
        <f>IF('各会計、関係団体の財政状況及び健全化判断比率'!B74="","",'各会計、関係団体の財政状況及び健全化判断比率'!B74)</f>
        <v>東濃西部広域行政事務組合（東濃西部地域消費生活相談事業特別会計）</v>
      </c>
      <c r="BZ40" s="404"/>
      <c r="CA40" s="404"/>
      <c r="CB40" s="404"/>
      <c r="CC40" s="404"/>
      <c r="CD40" s="404"/>
      <c r="CE40" s="404"/>
      <c r="CF40" s="404"/>
      <c r="CG40" s="404"/>
      <c r="CH40" s="404"/>
      <c r="CI40" s="404"/>
      <c r="CJ40" s="404"/>
      <c r="CK40" s="404"/>
      <c r="CL40" s="404"/>
      <c r="CM40" s="404"/>
      <c r="CN40" s="169"/>
      <c r="CO40" s="403">
        <f t="shared" si="3"/>
        <v>28</v>
      </c>
      <c r="CP40" s="403"/>
      <c r="CQ40" s="404" t="str">
        <f>IF('各会計、関係団体の財政状況及び健全化判断比率'!BS13="","",'各会計、関係団体の財政状況及び健全化判断比率'!BS13)</f>
        <v>東濃鉄道</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19</v>
      </c>
      <c r="BX41" s="403"/>
      <c r="BY41" s="404" t="str">
        <f>IF('各会計、関係団体の財政状況及び健全化判断比率'!B75="","",'各会計、関係団体の財政状況及び健全化判断比率'!B75)</f>
        <v>可児川防災等ため池組合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20</v>
      </c>
      <c r="BX42" s="403"/>
      <c r="BY42" s="404" t="str">
        <f>IF('各会計、関係団体の財政状況及び健全化判断比率'!B76="","",'各会計、関係団体の財政状況及び健全化判断比率'!B76)</f>
        <v>土岐川防災ダム一部事務組合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21</v>
      </c>
      <c r="BX43" s="403"/>
      <c r="BY43" s="404" t="str">
        <f>IF('各会計、関係団体の財政状況及び健全化判断比率'!B77="","",'各会計、関係団体の財政状況及び健全化判断比率'!B77)</f>
        <v>岐阜県市町村会館組合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EBhpU5I573XrE1Gb4lSzmn4zePHYo/LZupLZlErSgIolEO2WMIseh0Wb5kZAmgc0sgGj3vkDAOxPPLbPwyTOcg==" saltValue="R9kG8WFrSTgPuAeRMcxw9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15742452</v>
      </c>
      <c r="S5" s="713"/>
      <c r="T5" s="713"/>
      <c r="U5" s="713"/>
      <c r="V5" s="713"/>
      <c r="W5" s="713"/>
      <c r="X5" s="713"/>
      <c r="Y5" s="738"/>
      <c r="Z5" s="751">
        <v>31.7</v>
      </c>
      <c r="AA5" s="751"/>
      <c r="AB5" s="751"/>
      <c r="AC5" s="751"/>
      <c r="AD5" s="752">
        <v>14621779</v>
      </c>
      <c r="AE5" s="752"/>
      <c r="AF5" s="752"/>
      <c r="AG5" s="752"/>
      <c r="AH5" s="752"/>
      <c r="AI5" s="752"/>
      <c r="AJ5" s="752"/>
      <c r="AK5" s="752"/>
      <c r="AL5" s="739">
        <v>56.6</v>
      </c>
      <c r="AM5" s="721"/>
      <c r="AN5" s="721"/>
      <c r="AO5" s="740"/>
      <c r="AP5" s="715" t="s">
        <v>216</v>
      </c>
      <c r="AQ5" s="716"/>
      <c r="AR5" s="716"/>
      <c r="AS5" s="716"/>
      <c r="AT5" s="716"/>
      <c r="AU5" s="716"/>
      <c r="AV5" s="716"/>
      <c r="AW5" s="716"/>
      <c r="AX5" s="716"/>
      <c r="AY5" s="716"/>
      <c r="AZ5" s="716"/>
      <c r="BA5" s="716"/>
      <c r="BB5" s="716"/>
      <c r="BC5" s="716"/>
      <c r="BD5" s="716"/>
      <c r="BE5" s="716"/>
      <c r="BF5" s="717"/>
      <c r="BG5" s="657">
        <v>14603287</v>
      </c>
      <c r="BH5" s="658"/>
      <c r="BI5" s="658"/>
      <c r="BJ5" s="658"/>
      <c r="BK5" s="658"/>
      <c r="BL5" s="658"/>
      <c r="BM5" s="658"/>
      <c r="BN5" s="659"/>
      <c r="BO5" s="695">
        <v>92.8</v>
      </c>
      <c r="BP5" s="695"/>
      <c r="BQ5" s="695"/>
      <c r="BR5" s="695"/>
      <c r="BS5" s="696">
        <v>392542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306821</v>
      </c>
      <c r="S6" s="658"/>
      <c r="T6" s="658"/>
      <c r="U6" s="658"/>
      <c r="V6" s="658"/>
      <c r="W6" s="658"/>
      <c r="X6" s="658"/>
      <c r="Y6" s="659"/>
      <c r="Z6" s="695">
        <v>0.6</v>
      </c>
      <c r="AA6" s="695"/>
      <c r="AB6" s="695"/>
      <c r="AC6" s="695"/>
      <c r="AD6" s="696">
        <v>306821</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14603287</v>
      </c>
      <c r="BH6" s="658"/>
      <c r="BI6" s="658"/>
      <c r="BJ6" s="658"/>
      <c r="BK6" s="658"/>
      <c r="BL6" s="658"/>
      <c r="BM6" s="658"/>
      <c r="BN6" s="659"/>
      <c r="BO6" s="695">
        <v>92.8</v>
      </c>
      <c r="BP6" s="695"/>
      <c r="BQ6" s="695"/>
      <c r="BR6" s="695"/>
      <c r="BS6" s="696">
        <v>392542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286289</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285897</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7141</v>
      </c>
      <c r="S7" s="658"/>
      <c r="T7" s="658"/>
      <c r="U7" s="658"/>
      <c r="V7" s="658"/>
      <c r="W7" s="658"/>
      <c r="X7" s="658"/>
      <c r="Y7" s="659"/>
      <c r="Z7" s="695">
        <v>0</v>
      </c>
      <c r="AA7" s="695"/>
      <c r="AB7" s="695"/>
      <c r="AC7" s="695"/>
      <c r="AD7" s="696">
        <v>7141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7561710</v>
      </c>
      <c r="BH7" s="658"/>
      <c r="BI7" s="658"/>
      <c r="BJ7" s="658"/>
      <c r="BK7" s="658"/>
      <c r="BL7" s="658"/>
      <c r="BM7" s="658"/>
      <c r="BN7" s="659"/>
      <c r="BO7" s="695">
        <v>48</v>
      </c>
      <c r="BP7" s="695"/>
      <c r="BQ7" s="695"/>
      <c r="BR7" s="695"/>
      <c r="BS7" s="696">
        <v>392542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5155423</v>
      </c>
      <c r="CS7" s="658"/>
      <c r="CT7" s="658"/>
      <c r="CU7" s="658"/>
      <c r="CV7" s="658"/>
      <c r="CW7" s="658"/>
      <c r="CX7" s="658"/>
      <c r="CY7" s="659"/>
      <c r="CZ7" s="695">
        <v>11.6</v>
      </c>
      <c r="DA7" s="695"/>
      <c r="DB7" s="695"/>
      <c r="DC7" s="695"/>
      <c r="DD7" s="663">
        <v>239469</v>
      </c>
      <c r="DE7" s="658"/>
      <c r="DF7" s="658"/>
      <c r="DG7" s="658"/>
      <c r="DH7" s="658"/>
      <c r="DI7" s="658"/>
      <c r="DJ7" s="658"/>
      <c r="DK7" s="658"/>
      <c r="DL7" s="658"/>
      <c r="DM7" s="658"/>
      <c r="DN7" s="658"/>
      <c r="DO7" s="658"/>
      <c r="DP7" s="659"/>
      <c r="DQ7" s="663">
        <v>3714336</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152001</v>
      </c>
      <c r="S8" s="658"/>
      <c r="T8" s="658"/>
      <c r="U8" s="658"/>
      <c r="V8" s="658"/>
      <c r="W8" s="658"/>
      <c r="X8" s="658"/>
      <c r="Y8" s="659"/>
      <c r="Z8" s="695">
        <v>0.3</v>
      </c>
      <c r="AA8" s="695"/>
      <c r="AB8" s="695"/>
      <c r="AC8" s="695"/>
      <c r="AD8" s="696">
        <v>152001</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170743</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17455520</v>
      </c>
      <c r="CS8" s="658"/>
      <c r="CT8" s="658"/>
      <c r="CU8" s="658"/>
      <c r="CV8" s="658"/>
      <c r="CW8" s="658"/>
      <c r="CX8" s="658"/>
      <c r="CY8" s="659"/>
      <c r="CZ8" s="695">
        <v>39.299999999999997</v>
      </c>
      <c r="DA8" s="695"/>
      <c r="DB8" s="695"/>
      <c r="DC8" s="695"/>
      <c r="DD8" s="663">
        <v>481766</v>
      </c>
      <c r="DE8" s="658"/>
      <c r="DF8" s="658"/>
      <c r="DG8" s="658"/>
      <c r="DH8" s="658"/>
      <c r="DI8" s="658"/>
      <c r="DJ8" s="658"/>
      <c r="DK8" s="658"/>
      <c r="DL8" s="658"/>
      <c r="DM8" s="658"/>
      <c r="DN8" s="658"/>
      <c r="DO8" s="658"/>
      <c r="DP8" s="659"/>
      <c r="DQ8" s="663">
        <v>9874330</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195028</v>
      </c>
      <c r="S9" s="658"/>
      <c r="T9" s="658"/>
      <c r="U9" s="658"/>
      <c r="V9" s="658"/>
      <c r="W9" s="658"/>
      <c r="X9" s="658"/>
      <c r="Y9" s="659"/>
      <c r="Z9" s="695">
        <v>0.4</v>
      </c>
      <c r="AA9" s="695"/>
      <c r="AB9" s="695"/>
      <c r="AC9" s="695"/>
      <c r="AD9" s="696">
        <v>195028</v>
      </c>
      <c r="AE9" s="696"/>
      <c r="AF9" s="696"/>
      <c r="AG9" s="696"/>
      <c r="AH9" s="696"/>
      <c r="AI9" s="696"/>
      <c r="AJ9" s="696"/>
      <c r="AK9" s="696"/>
      <c r="AL9" s="660">
        <v>0.8</v>
      </c>
      <c r="AM9" s="661"/>
      <c r="AN9" s="661"/>
      <c r="AO9" s="697"/>
      <c r="AP9" s="654" t="s">
        <v>230</v>
      </c>
      <c r="AQ9" s="655"/>
      <c r="AR9" s="655"/>
      <c r="AS9" s="655"/>
      <c r="AT9" s="655"/>
      <c r="AU9" s="655"/>
      <c r="AV9" s="655"/>
      <c r="AW9" s="655"/>
      <c r="AX9" s="655"/>
      <c r="AY9" s="655"/>
      <c r="AZ9" s="655"/>
      <c r="BA9" s="655"/>
      <c r="BB9" s="655"/>
      <c r="BC9" s="655"/>
      <c r="BD9" s="655"/>
      <c r="BE9" s="655"/>
      <c r="BF9" s="656"/>
      <c r="BG9" s="657">
        <v>5670271</v>
      </c>
      <c r="BH9" s="658"/>
      <c r="BI9" s="658"/>
      <c r="BJ9" s="658"/>
      <c r="BK9" s="658"/>
      <c r="BL9" s="658"/>
      <c r="BM9" s="658"/>
      <c r="BN9" s="659"/>
      <c r="BO9" s="695">
        <v>36</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3893985</v>
      </c>
      <c r="CS9" s="658"/>
      <c r="CT9" s="658"/>
      <c r="CU9" s="658"/>
      <c r="CV9" s="658"/>
      <c r="CW9" s="658"/>
      <c r="CX9" s="658"/>
      <c r="CY9" s="659"/>
      <c r="CZ9" s="695">
        <v>8.8000000000000007</v>
      </c>
      <c r="DA9" s="695"/>
      <c r="DB9" s="695"/>
      <c r="DC9" s="695"/>
      <c r="DD9" s="663">
        <v>31276</v>
      </c>
      <c r="DE9" s="658"/>
      <c r="DF9" s="658"/>
      <c r="DG9" s="658"/>
      <c r="DH9" s="658"/>
      <c r="DI9" s="658"/>
      <c r="DJ9" s="658"/>
      <c r="DK9" s="658"/>
      <c r="DL9" s="658"/>
      <c r="DM9" s="658"/>
      <c r="DN9" s="658"/>
      <c r="DO9" s="658"/>
      <c r="DP9" s="659"/>
      <c r="DQ9" s="663">
        <v>2889543</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348774</v>
      </c>
      <c r="BH10" s="658"/>
      <c r="BI10" s="658"/>
      <c r="BJ10" s="658"/>
      <c r="BK10" s="658"/>
      <c r="BL10" s="658"/>
      <c r="BM10" s="658"/>
      <c r="BN10" s="659"/>
      <c r="BO10" s="695">
        <v>2.2000000000000002</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17844</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11293</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2730599</v>
      </c>
      <c r="S11" s="658"/>
      <c r="T11" s="658"/>
      <c r="U11" s="658"/>
      <c r="V11" s="658"/>
      <c r="W11" s="658"/>
      <c r="X11" s="658"/>
      <c r="Y11" s="659"/>
      <c r="Z11" s="660">
        <v>5.5</v>
      </c>
      <c r="AA11" s="661"/>
      <c r="AB11" s="661"/>
      <c r="AC11" s="662"/>
      <c r="AD11" s="663">
        <v>2730599</v>
      </c>
      <c r="AE11" s="658"/>
      <c r="AF11" s="658"/>
      <c r="AG11" s="658"/>
      <c r="AH11" s="658"/>
      <c r="AI11" s="658"/>
      <c r="AJ11" s="658"/>
      <c r="AK11" s="659"/>
      <c r="AL11" s="660">
        <v>10.6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1371922</v>
      </c>
      <c r="BH11" s="658"/>
      <c r="BI11" s="658"/>
      <c r="BJ11" s="658"/>
      <c r="BK11" s="658"/>
      <c r="BL11" s="658"/>
      <c r="BM11" s="658"/>
      <c r="BN11" s="659"/>
      <c r="BO11" s="695">
        <v>8.6999999999999993</v>
      </c>
      <c r="BP11" s="695"/>
      <c r="BQ11" s="695"/>
      <c r="BR11" s="695"/>
      <c r="BS11" s="696">
        <v>392542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278159</v>
      </c>
      <c r="CS11" s="658"/>
      <c r="CT11" s="658"/>
      <c r="CU11" s="658"/>
      <c r="CV11" s="658"/>
      <c r="CW11" s="658"/>
      <c r="CX11" s="658"/>
      <c r="CY11" s="659"/>
      <c r="CZ11" s="695">
        <v>0.6</v>
      </c>
      <c r="DA11" s="695"/>
      <c r="DB11" s="695"/>
      <c r="DC11" s="695"/>
      <c r="DD11" s="663">
        <v>82198</v>
      </c>
      <c r="DE11" s="658"/>
      <c r="DF11" s="658"/>
      <c r="DG11" s="658"/>
      <c r="DH11" s="658"/>
      <c r="DI11" s="658"/>
      <c r="DJ11" s="658"/>
      <c r="DK11" s="658"/>
      <c r="DL11" s="658"/>
      <c r="DM11" s="658"/>
      <c r="DN11" s="658"/>
      <c r="DO11" s="658"/>
      <c r="DP11" s="659"/>
      <c r="DQ11" s="663">
        <v>201365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57632</v>
      </c>
      <c r="S12" s="658"/>
      <c r="T12" s="658"/>
      <c r="U12" s="658"/>
      <c r="V12" s="658"/>
      <c r="W12" s="658"/>
      <c r="X12" s="658"/>
      <c r="Y12" s="659"/>
      <c r="Z12" s="695">
        <v>0.1</v>
      </c>
      <c r="AA12" s="695"/>
      <c r="AB12" s="695"/>
      <c r="AC12" s="695"/>
      <c r="AD12" s="696">
        <v>57632</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6115353</v>
      </c>
      <c r="BH12" s="658"/>
      <c r="BI12" s="658"/>
      <c r="BJ12" s="658"/>
      <c r="BK12" s="658"/>
      <c r="BL12" s="658"/>
      <c r="BM12" s="658"/>
      <c r="BN12" s="659"/>
      <c r="BO12" s="695">
        <v>38.799999999999997</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1112009</v>
      </c>
      <c r="CS12" s="658"/>
      <c r="CT12" s="658"/>
      <c r="CU12" s="658"/>
      <c r="CV12" s="658"/>
      <c r="CW12" s="658"/>
      <c r="CX12" s="658"/>
      <c r="CY12" s="659"/>
      <c r="CZ12" s="695">
        <v>2.5</v>
      </c>
      <c r="DA12" s="695"/>
      <c r="DB12" s="695"/>
      <c r="DC12" s="695"/>
      <c r="DD12" s="663">
        <v>29524</v>
      </c>
      <c r="DE12" s="658"/>
      <c r="DF12" s="658"/>
      <c r="DG12" s="658"/>
      <c r="DH12" s="658"/>
      <c r="DI12" s="658"/>
      <c r="DJ12" s="658"/>
      <c r="DK12" s="658"/>
      <c r="DL12" s="658"/>
      <c r="DM12" s="658"/>
      <c r="DN12" s="658"/>
      <c r="DO12" s="658"/>
      <c r="DP12" s="659"/>
      <c r="DQ12" s="663">
        <v>885997</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v>2753</v>
      </c>
      <c r="S13" s="658"/>
      <c r="T13" s="658"/>
      <c r="U13" s="658"/>
      <c r="V13" s="658"/>
      <c r="W13" s="658"/>
      <c r="X13" s="658"/>
      <c r="Y13" s="659"/>
      <c r="Z13" s="695">
        <v>0</v>
      </c>
      <c r="AA13" s="695"/>
      <c r="AB13" s="695"/>
      <c r="AC13" s="695"/>
      <c r="AD13" s="696">
        <v>2753</v>
      </c>
      <c r="AE13" s="696"/>
      <c r="AF13" s="696"/>
      <c r="AG13" s="696"/>
      <c r="AH13" s="696"/>
      <c r="AI13" s="696"/>
      <c r="AJ13" s="696"/>
      <c r="AK13" s="696"/>
      <c r="AL13" s="660">
        <v>0</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6109620</v>
      </c>
      <c r="BH13" s="658"/>
      <c r="BI13" s="658"/>
      <c r="BJ13" s="658"/>
      <c r="BK13" s="658"/>
      <c r="BL13" s="658"/>
      <c r="BM13" s="658"/>
      <c r="BN13" s="659"/>
      <c r="BO13" s="695">
        <v>38.799999999999997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2722543</v>
      </c>
      <c r="CS13" s="658"/>
      <c r="CT13" s="658"/>
      <c r="CU13" s="658"/>
      <c r="CV13" s="658"/>
      <c r="CW13" s="658"/>
      <c r="CX13" s="658"/>
      <c r="CY13" s="659"/>
      <c r="CZ13" s="695">
        <v>6.1</v>
      </c>
      <c r="DA13" s="695"/>
      <c r="DB13" s="695"/>
      <c r="DC13" s="695"/>
      <c r="DD13" s="663">
        <v>869992</v>
      </c>
      <c r="DE13" s="658"/>
      <c r="DF13" s="658"/>
      <c r="DG13" s="658"/>
      <c r="DH13" s="658"/>
      <c r="DI13" s="658"/>
      <c r="DJ13" s="658"/>
      <c r="DK13" s="658"/>
      <c r="DL13" s="658"/>
      <c r="DM13" s="658"/>
      <c r="DN13" s="658"/>
      <c r="DO13" s="658"/>
      <c r="DP13" s="659"/>
      <c r="DQ13" s="663">
        <v>1886952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329591</v>
      </c>
      <c r="BH14" s="658"/>
      <c r="BI14" s="658"/>
      <c r="BJ14" s="658"/>
      <c r="BK14" s="658"/>
      <c r="BL14" s="658"/>
      <c r="BM14" s="658"/>
      <c r="BN14" s="659"/>
      <c r="BO14" s="695">
        <v>2.1</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2215398</v>
      </c>
      <c r="CS14" s="658"/>
      <c r="CT14" s="658"/>
      <c r="CU14" s="658"/>
      <c r="CV14" s="658"/>
      <c r="CW14" s="658"/>
      <c r="CX14" s="658"/>
      <c r="CY14" s="659"/>
      <c r="CZ14" s="695">
        <v>5</v>
      </c>
      <c r="DA14" s="695"/>
      <c r="DB14" s="695"/>
      <c r="DC14" s="695"/>
      <c r="DD14" s="663">
        <v>1019694</v>
      </c>
      <c r="DE14" s="658"/>
      <c r="DF14" s="658"/>
      <c r="DG14" s="658"/>
      <c r="DH14" s="658"/>
      <c r="DI14" s="658"/>
      <c r="DJ14" s="658"/>
      <c r="DK14" s="658"/>
      <c r="DL14" s="658"/>
      <c r="DM14" s="658"/>
      <c r="DN14" s="658"/>
      <c r="DO14" s="658"/>
      <c r="DP14" s="659"/>
      <c r="DQ14" s="663">
        <v>1533797</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46769</v>
      </c>
      <c r="S15" s="658"/>
      <c r="T15" s="658"/>
      <c r="U15" s="658"/>
      <c r="V15" s="658"/>
      <c r="W15" s="658"/>
      <c r="X15" s="658"/>
      <c r="Y15" s="659"/>
      <c r="Z15" s="695">
        <v>0.1</v>
      </c>
      <c r="AA15" s="695"/>
      <c r="AB15" s="695"/>
      <c r="AC15" s="695"/>
      <c r="AD15" s="696">
        <v>46769</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596630</v>
      </c>
      <c r="BH15" s="658"/>
      <c r="BI15" s="658"/>
      <c r="BJ15" s="658"/>
      <c r="BK15" s="658"/>
      <c r="BL15" s="658"/>
      <c r="BM15" s="658"/>
      <c r="BN15" s="659"/>
      <c r="BO15" s="695">
        <v>3.8</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7284979</v>
      </c>
      <c r="CS15" s="658"/>
      <c r="CT15" s="658"/>
      <c r="CU15" s="658"/>
      <c r="CV15" s="658"/>
      <c r="CW15" s="658"/>
      <c r="CX15" s="658"/>
      <c r="CY15" s="659"/>
      <c r="CZ15" s="695">
        <v>16.399999999999999</v>
      </c>
      <c r="DA15" s="695"/>
      <c r="DB15" s="695"/>
      <c r="DC15" s="695"/>
      <c r="DD15" s="663">
        <v>4058435</v>
      </c>
      <c r="DE15" s="658"/>
      <c r="DF15" s="658"/>
      <c r="DG15" s="658"/>
      <c r="DH15" s="658"/>
      <c r="DI15" s="658"/>
      <c r="DJ15" s="658"/>
      <c r="DK15" s="658"/>
      <c r="DL15" s="658"/>
      <c r="DM15" s="658"/>
      <c r="DN15" s="658"/>
      <c r="DO15" s="658"/>
      <c r="DP15" s="659"/>
      <c r="DQ15" s="663">
        <v>4450628</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226694</v>
      </c>
      <c r="S16" s="658"/>
      <c r="T16" s="658"/>
      <c r="U16" s="658"/>
      <c r="V16" s="658"/>
      <c r="W16" s="658"/>
      <c r="X16" s="658"/>
      <c r="Y16" s="659"/>
      <c r="Z16" s="695">
        <v>0.5</v>
      </c>
      <c r="AA16" s="695"/>
      <c r="AB16" s="695"/>
      <c r="AC16" s="695"/>
      <c r="AD16" s="696">
        <v>226694</v>
      </c>
      <c r="AE16" s="696"/>
      <c r="AF16" s="696"/>
      <c r="AG16" s="696"/>
      <c r="AH16" s="696"/>
      <c r="AI16" s="696"/>
      <c r="AJ16" s="696"/>
      <c r="AK16" s="696"/>
      <c r="AL16" s="660">
        <v>0.9</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3</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593251</v>
      </c>
      <c r="S17" s="658"/>
      <c r="T17" s="658"/>
      <c r="U17" s="658"/>
      <c r="V17" s="658"/>
      <c r="W17" s="658"/>
      <c r="X17" s="658"/>
      <c r="Y17" s="659"/>
      <c r="Z17" s="695">
        <v>1.2</v>
      </c>
      <c r="AA17" s="695"/>
      <c r="AB17" s="695"/>
      <c r="AC17" s="695"/>
      <c r="AD17" s="696">
        <v>593251</v>
      </c>
      <c r="AE17" s="696"/>
      <c r="AF17" s="696"/>
      <c r="AG17" s="696"/>
      <c r="AH17" s="696"/>
      <c r="AI17" s="696"/>
      <c r="AJ17" s="696"/>
      <c r="AK17" s="696"/>
      <c r="AL17" s="660">
        <v>2.2999999999999998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3833212</v>
      </c>
      <c r="CS17" s="658"/>
      <c r="CT17" s="658"/>
      <c r="CU17" s="658"/>
      <c r="CV17" s="658"/>
      <c r="CW17" s="658"/>
      <c r="CX17" s="658"/>
      <c r="CY17" s="659"/>
      <c r="CZ17" s="695">
        <v>8.6</v>
      </c>
      <c r="DA17" s="695"/>
      <c r="DB17" s="695"/>
      <c r="DC17" s="695"/>
      <c r="DD17" s="663" t="s">
        <v>122</v>
      </c>
      <c r="DE17" s="658"/>
      <c r="DF17" s="658"/>
      <c r="DG17" s="658"/>
      <c r="DH17" s="658"/>
      <c r="DI17" s="658"/>
      <c r="DJ17" s="658"/>
      <c r="DK17" s="658"/>
      <c r="DL17" s="658"/>
      <c r="DM17" s="658"/>
      <c r="DN17" s="658"/>
      <c r="DO17" s="658"/>
      <c r="DP17" s="659"/>
      <c r="DQ17" s="663">
        <v>3833212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102679</v>
      </c>
      <c r="S18" s="658"/>
      <c r="T18" s="658"/>
      <c r="U18" s="658"/>
      <c r="V18" s="658"/>
      <c r="W18" s="658"/>
      <c r="X18" s="658"/>
      <c r="Y18" s="659"/>
      <c r="Z18" s="695">
        <v>0.2</v>
      </c>
      <c r="AA18" s="695"/>
      <c r="AB18" s="695"/>
      <c r="AC18" s="695"/>
      <c r="AD18" s="696">
        <v>102679</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v>213323</v>
      </c>
      <c r="CS18" s="658"/>
      <c r="CT18" s="658"/>
      <c r="CU18" s="658"/>
      <c r="CV18" s="658"/>
      <c r="CW18" s="658"/>
      <c r="CX18" s="658"/>
      <c r="CY18" s="659"/>
      <c r="CZ18" s="695">
        <v>0.5</v>
      </c>
      <c r="DA18" s="695"/>
      <c r="DB18" s="695"/>
      <c r="DC18" s="695"/>
      <c r="DD18" s="663">
        <v>213323</v>
      </c>
      <c r="DE18" s="658"/>
      <c r="DF18" s="658"/>
      <c r="DG18" s="658"/>
      <c r="DH18" s="658"/>
      <c r="DI18" s="658"/>
      <c r="DJ18" s="658"/>
      <c r="DK18" s="658"/>
      <c r="DL18" s="658"/>
      <c r="DM18" s="658"/>
      <c r="DN18" s="658"/>
      <c r="DO18" s="658"/>
      <c r="DP18" s="659"/>
      <c r="DQ18" s="663">
        <v>81022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485620</v>
      </c>
      <c r="S19" s="658"/>
      <c r="T19" s="658"/>
      <c r="U19" s="658"/>
      <c r="V19" s="658"/>
      <c r="W19" s="658"/>
      <c r="X19" s="658"/>
      <c r="Y19" s="659"/>
      <c r="Z19" s="695">
        <v>1</v>
      </c>
      <c r="AA19" s="695"/>
      <c r="AB19" s="695"/>
      <c r="AC19" s="695"/>
      <c r="AD19" s="696">
        <v>485620</v>
      </c>
      <c r="AE19" s="696"/>
      <c r="AF19" s="696"/>
      <c r="AG19" s="696"/>
      <c r="AH19" s="696"/>
      <c r="AI19" s="696"/>
      <c r="AJ19" s="696"/>
      <c r="AK19" s="696"/>
      <c r="AL19" s="660">
        <v>1.9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1139165</v>
      </c>
      <c r="BH19" s="658"/>
      <c r="BI19" s="658"/>
      <c r="BJ19" s="658"/>
      <c r="BK19" s="658"/>
      <c r="BL19" s="658"/>
      <c r="BM19" s="658"/>
      <c r="BN19" s="659"/>
      <c r="BO19" s="695">
        <v>7.2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4952</v>
      </c>
      <c r="S20" s="658"/>
      <c r="T20" s="658"/>
      <c r="U20" s="658"/>
      <c r="V20" s="658"/>
      <c r="W20" s="658"/>
      <c r="X20" s="658"/>
      <c r="Y20" s="659"/>
      <c r="Z20" s="695">
        <v>0</v>
      </c>
      <c r="AA20" s="695"/>
      <c r="AB20" s="695"/>
      <c r="AC20" s="695"/>
      <c r="AD20" s="696">
        <v>4952</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1139165</v>
      </c>
      <c r="BH20" s="658"/>
      <c r="BI20" s="658"/>
      <c r="BJ20" s="658"/>
      <c r="BK20" s="658"/>
      <c r="BL20" s="658"/>
      <c r="BM20" s="658"/>
      <c r="BN20" s="659"/>
      <c r="BO20" s="695">
        <v>7.2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44468684</v>
      </c>
      <c r="CS20" s="658"/>
      <c r="CT20" s="658"/>
      <c r="CU20" s="658"/>
      <c r="CV20" s="658"/>
      <c r="CW20" s="658"/>
      <c r="CX20" s="658"/>
      <c r="CY20" s="659"/>
      <c r="CZ20" s="695">
        <v>100</v>
      </c>
      <c r="DA20" s="695"/>
      <c r="DB20" s="695"/>
      <c r="DC20" s="695"/>
      <c r="DD20" s="663">
        <v>7025677</v>
      </c>
      <c r="DE20" s="658"/>
      <c r="DF20" s="658"/>
      <c r="DG20" s="658"/>
      <c r="DH20" s="658"/>
      <c r="DI20" s="658"/>
      <c r="DJ20" s="658"/>
      <c r="DK20" s="658"/>
      <c r="DL20" s="658"/>
      <c r="DM20" s="658"/>
      <c r="DN20" s="658"/>
      <c r="DO20" s="658"/>
      <c r="DP20" s="659"/>
      <c r="DQ20" s="663">
        <v>29648372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7401863</v>
      </c>
      <c r="S21" s="658"/>
      <c r="T21" s="658"/>
      <c r="U21" s="658"/>
      <c r="V21" s="658"/>
      <c r="W21" s="658"/>
      <c r="X21" s="658"/>
      <c r="Y21" s="659"/>
      <c r="Z21" s="695">
        <v>14.9</v>
      </c>
      <c r="AA21" s="695"/>
      <c r="AB21" s="695"/>
      <c r="AC21" s="695"/>
      <c r="AD21" s="696">
        <v>6669818</v>
      </c>
      <c r="AE21" s="696"/>
      <c r="AF21" s="696"/>
      <c r="AG21" s="696"/>
      <c r="AH21" s="696"/>
      <c r="AI21" s="696"/>
      <c r="AJ21" s="696"/>
      <c r="AK21" s="696"/>
      <c r="AL21" s="660">
        <v>25.8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18492</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6669818</v>
      </c>
      <c r="S22" s="658"/>
      <c r="T22" s="658"/>
      <c r="U22" s="658"/>
      <c r="V22" s="658"/>
      <c r="W22" s="658"/>
      <c r="X22" s="658"/>
      <c r="Y22" s="659"/>
      <c r="Z22" s="695">
        <v>13.4</v>
      </c>
      <c r="AA22" s="695"/>
      <c r="AB22" s="695"/>
      <c r="AC22" s="695"/>
      <c r="AD22" s="696">
        <v>6669818</v>
      </c>
      <c r="AE22" s="696"/>
      <c r="AF22" s="696"/>
      <c r="AG22" s="696"/>
      <c r="AH22" s="696"/>
      <c r="AI22" s="696"/>
      <c r="AJ22" s="696"/>
      <c r="AK22" s="696"/>
      <c r="AL22" s="660">
        <v>25.8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732045</v>
      </c>
      <c r="S23" s="658"/>
      <c r="T23" s="658"/>
      <c r="U23" s="658"/>
      <c r="V23" s="658"/>
      <c r="W23" s="658"/>
      <c r="X23" s="658"/>
      <c r="Y23" s="659"/>
      <c r="Z23" s="695">
        <v>1.5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1120673</v>
      </c>
      <c r="BH23" s="658"/>
      <c r="BI23" s="658"/>
      <c r="BJ23" s="658"/>
      <c r="BK23" s="658"/>
      <c r="BL23" s="658"/>
      <c r="BM23" s="658"/>
      <c r="BN23" s="659"/>
      <c r="BO23" s="695">
        <v>7.1</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21225742</v>
      </c>
      <c r="CS24" s="713"/>
      <c r="CT24" s="713"/>
      <c r="CU24" s="713"/>
      <c r="CV24" s="713"/>
      <c r="CW24" s="713"/>
      <c r="CX24" s="713"/>
      <c r="CY24" s="738"/>
      <c r="CZ24" s="739">
        <v>47.7</v>
      </c>
      <c r="DA24" s="721"/>
      <c r="DB24" s="721"/>
      <c r="DC24" s="741"/>
      <c r="DD24" s="737">
        <v>14941249</v>
      </c>
      <c r="DE24" s="713"/>
      <c r="DF24" s="713"/>
      <c r="DG24" s="713"/>
      <c r="DH24" s="713"/>
      <c r="DI24" s="713"/>
      <c r="DJ24" s="713"/>
      <c r="DK24" s="738"/>
      <c r="DL24" s="737">
        <v>13415256</v>
      </c>
      <c r="DM24" s="713"/>
      <c r="DN24" s="713"/>
      <c r="DO24" s="713"/>
      <c r="DP24" s="713"/>
      <c r="DQ24" s="713"/>
      <c r="DR24" s="713"/>
      <c r="DS24" s="713"/>
      <c r="DT24" s="713"/>
      <c r="DU24" s="713"/>
      <c r="DV24" s="738"/>
      <c r="DW24" s="739">
        <v>52</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27463004</v>
      </c>
      <c r="S25" s="658"/>
      <c r="T25" s="658"/>
      <c r="U25" s="658"/>
      <c r="V25" s="658"/>
      <c r="W25" s="658"/>
      <c r="X25" s="658"/>
      <c r="Y25" s="659"/>
      <c r="Z25" s="695">
        <v>55.4</v>
      </c>
      <c r="AA25" s="695"/>
      <c r="AB25" s="695"/>
      <c r="AC25" s="695"/>
      <c r="AD25" s="696">
        <v>25610286</v>
      </c>
      <c r="AE25" s="696"/>
      <c r="AF25" s="696"/>
      <c r="AG25" s="696"/>
      <c r="AH25" s="696"/>
      <c r="AI25" s="696"/>
      <c r="AJ25" s="696"/>
      <c r="AK25" s="696"/>
      <c r="AL25" s="660">
        <v>99.2</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7345175</v>
      </c>
      <c r="CS25" s="670"/>
      <c r="CT25" s="670"/>
      <c r="CU25" s="670"/>
      <c r="CV25" s="670"/>
      <c r="CW25" s="670"/>
      <c r="CX25" s="670"/>
      <c r="CY25" s="671"/>
      <c r="CZ25" s="660">
        <v>16.5</v>
      </c>
      <c r="DA25" s="672"/>
      <c r="DB25" s="672"/>
      <c r="DC25" s="673"/>
      <c r="DD25" s="663">
        <v>6826843</v>
      </c>
      <c r="DE25" s="670"/>
      <c r="DF25" s="670"/>
      <c r="DG25" s="670"/>
      <c r="DH25" s="670"/>
      <c r="DI25" s="670"/>
      <c r="DJ25" s="670"/>
      <c r="DK25" s="671"/>
      <c r="DL25" s="663">
        <v>6790182</v>
      </c>
      <c r="DM25" s="670"/>
      <c r="DN25" s="670"/>
      <c r="DO25" s="670"/>
      <c r="DP25" s="670"/>
      <c r="DQ25" s="670"/>
      <c r="DR25" s="670"/>
      <c r="DS25" s="670"/>
      <c r="DT25" s="670"/>
      <c r="DU25" s="670"/>
      <c r="DV25" s="671"/>
      <c r="DW25" s="660">
        <v>26.3</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8455</v>
      </c>
      <c r="S26" s="658"/>
      <c r="T26" s="658"/>
      <c r="U26" s="658"/>
      <c r="V26" s="658"/>
      <c r="W26" s="658"/>
      <c r="X26" s="658"/>
      <c r="Y26" s="659"/>
      <c r="Z26" s="695">
        <v>0</v>
      </c>
      <c r="AA26" s="695"/>
      <c r="AB26" s="695"/>
      <c r="AC26" s="695"/>
      <c r="AD26" s="696">
        <v>8455</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4443633</v>
      </c>
      <c r="CS26" s="658"/>
      <c r="CT26" s="658"/>
      <c r="CU26" s="658"/>
      <c r="CV26" s="658"/>
      <c r="CW26" s="658"/>
      <c r="CX26" s="658"/>
      <c r="CY26" s="659"/>
      <c r="CZ26" s="660">
        <v>10</v>
      </c>
      <c r="DA26" s="672"/>
      <c r="DB26" s="672"/>
      <c r="DC26" s="673"/>
      <c r="DD26" s="663">
        <v>4191541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214078</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15742452</v>
      </c>
      <c r="BH27" s="658"/>
      <c r="BI27" s="658"/>
      <c r="BJ27" s="658"/>
      <c r="BK27" s="658"/>
      <c r="BL27" s="658"/>
      <c r="BM27" s="658"/>
      <c r="BN27" s="659"/>
      <c r="BO27" s="695">
        <v>100</v>
      </c>
      <c r="BP27" s="695"/>
      <c r="BQ27" s="695"/>
      <c r="BR27" s="695"/>
      <c r="BS27" s="696">
        <v>392542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10047355</v>
      </c>
      <c r="CS27" s="670"/>
      <c r="CT27" s="670"/>
      <c r="CU27" s="670"/>
      <c r="CV27" s="670"/>
      <c r="CW27" s="670"/>
      <c r="CX27" s="670"/>
      <c r="CY27" s="671"/>
      <c r="CZ27" s="660">
        <v>22.6</v>
      </c>
      <c r="DA27" s="672"/>
      <c r="DB27" s="672"/>
      <c r="DC27" s="673"/>
      <c r="DD27" s="663">
        <v>4281194</v>
      </c>
      <c r="DE27" s="670"/>
      <c r="DF27" s="670"/>
      <c r="DG27" s="670"/>
      <c r="DH27" s="670"/>
      <c r="DI27" s="670"/>
      <c r="DJ27" s="670"/>
      <c r="DK27" s="671"/>
      <c r="DL27" s="663">
        <v>2791862</v>
      </c>
      <c r="DM27" s="670"/>
      <c r="DN27" s="670"/>
      <c r="DO27" s="670"/>
      <c r="DP27" s="670"/>
      <c r="DQ27" s="670"/>
      <c r="DR27" s="670"/>
      <c r="DS27" s="670"/>
      <c r="DT27" s="670"/>
      <c r="DU27" s="670"/>
      <c r="DV27" s="671"/>
      <c r="DW27" s="660">
        <v>10.8</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339861</v>
      </c>
      <c r="S28" s="658"/>
      <c r="T28" s="658"/>
      <c r="U28" s="658"/>
      <c r="V28" s="658"/>
      <c r="W28" s="658"/>
      <c r="X28" s="658"/>
      <c r="Y28" s="659"/>
      <c r="Z28" s="695">
        <v>0.7</v>
      </c>
      <c r="AA28" s="695"/>
      <c r="AB28" s="695"/>
      <c r="AC28" s="695"/>
      <c r="AD28" s="696">
        <v>49823</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3833212</v>
      </c>
      <c r="CS28" s="658"/>
      <c r="CT28" s="658"/>
      <c r="CU28" s="658"/>
      <c r="CV28" s="658"/>
      <c r="CW28" s="658"/>
      <c r="CX28" s="658"/>
      <c r="CY28" s="659"/>
      <c r="CZ28" s="660">
        <v>8.6</v>
      </c>
      <c r="DA28" s="672"/>
      <c r="DB28" s="672"/>
      <c r="DC28" s="673"/>
      <c r="DD28" s="663">
        <v>3833212</v>
      </c>
      <c r="DE28" s="658"/>
      <c r="DF28" s="658"/>
      <c r="DG28" s="658"/>
      <c r="DH28" s="658"/>
      <c r="DI28" s="658"/>
      <c r="DJ28" s="658"/>
      <c r="DK28" s="659"/>
      <c r="DL28" s="663">
        <v>3833212</v>
      </c>
      <c r="DM28" s="658"/>
      <c r="DN28" s="658"/>
      <c r="DO28" s="658"/>
      <c r="DP28" s="658"/>
      <c r="DQ28" s="658"/>
      <c r="DR28" s="658"/>
      <c r="DS28" s="658"/>
      <c r="DT28" s="658"/>
      <c r="DU28" s="658"/>
      <c r="DV28" s="659"/>
      <c r="DW28" s="660">
        <v>14.8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673255</v>
      </c>
      <c r="S29" s="658"/>
      <c r="T29" s="658"/>
      <c r="U29" s="658"/>
      <c r="V29" s="658"/>
      <c r="W29" s="658"/>
      <c r="X29" s="658"/>
      <c r="Y29" s="659"/>
      <c r="Z29" s="695">
        <v>1.4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3833212</v>
      </c>
      <c r="CS29" s="670"/>
      <c r="CT29" s="670"/>
      <c r="CU29" s="670"/>
      <c r="CV29" s="670"/>
      <c r="CW29" s="670"/>
      <c r="CX29" s="670"/>
      <c r="CY29" s="671"/>
      <c r="CZ29" s="660">
        <v>8.6</v>
      </c>
      <c r="DA29" s="672"/>
      <c r="DB29" s="672"/>
      <c r="DC29" s="673"/>
      <c r="DD29" s="663">
        <v>3833212</v>
      </c>
      <c r="DE29" s="670"/>
      <c r="DF29" s="670"/>
      <c r="DG29" s="670"/>
      <c r="DH29" s="670"/>
      <c r="DI29" s="670"/>
      <c r="DJ29" s="670"/>
      <c r="DK29" s="671"/>
      <c r="DL29" s="663">
        <v>3833212</v>
      </c>
      <c r="DM29" s="670"/>
      <c r="DN29" s="670"/>
      <c r="DO29" s="670"/>
      <c r="DP29" s="670"/>
      <c r="DQ29" s="670"/>
      <c r="DR29" s="670"/>
      <c r="DS29" s="670"/>
      <c r="DT29" s="670"/>
      <c r="DU29" s="670"/>
      <c r="DV29" s="671"/>
      <c r="DW29" s="660">
        <v>14.8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6378859</v>
      </c>
      <c r="S30" s="658"/>
      <c r="T30" s="658"/>
      <c r="U30" s="658"/>
      <c r="V30" s="658"/>
      <c r="W30" s="658"/>
      <c r="X30" s="658"/>
      <c r="Y30" s="659"/>
      <c r="Z30" s="695">
        <v>12.9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3713644</v>
      </c>
      <c r="CS30" s="658"/>
      <c r="CT30" s="658"/>
      <c r="CU30" s="658"/>
      <c r="CV30" s="658"/>
      <c r="CW30" s="658"/>
      <c r="CX30" s="658"/>
      <c r="CY30" s="659"/>
      <c r="CZ30" s="660">
        <v>8.4</v>
      </c>
      <c r="DA30" s="672"/>
      <c r="DB30" s="672"/>
      <c r="DC30" s="673"/>
      <c r="DD30" s="663">
        <v>3713644</v>
      </c>
      <c r="DE30" s="658"/>
      <c r="DF30" s="658"/>
      <c r="DG30" s="658"/>
      <c r="DH30" s="658"/>
      <c r="DI30" s="658"/>
      <c r="DJ30" s="658"/>
      <c r="DK30" s="659"/>
      <c r="DL30" s="663">
        <v>3713644</v>
      </c>
      <c r="DM30" s="658"/>
      <c r="DN30" s="658"/>
      <c r="DO30" s="658"/>
      <c r="DP30" s="658"/>
      <c r="DQ30" s="658"/>
      <c r="DR30" s="658"/>
      <c r="DS30" s="658"/>
      <c r="DT30" s="658"/>
      <c r="DU30" s="658"/>
      <c r="DV30" s="659"/>
      <c r="DW30" s="660">
        <v>14.4</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v>300</v>
      </c>
      <c r="S31" s="658"/>
      <c r="T31" s="658"/>
      <c r="U31" s="658"/>
      <c r="V31" s="658"/>
      <c r="W31" s="658"/>
      <c r="X31" s="658"/>
      <c r="Y31" s="659"/>
      <c r="Z31" s="695">
        <v>0</v>
      </c>
      <c r="AA31" s="695"/>
      <c r="AB31" s="695"/>
      <c r="AC31" s="695"/>
      <c r="AD31" s="696">
        <v>300</v>
      </c>
      <c r="AE31" s="696"/>
      <c r="AF31" s="696"/>
      <c r="AG31" s="696"/>
      <c r="AH31" s="696"/>
      <c r="AI31" s="696"/>
      <c r="AJ31" s="696"/>
      <c r="AK31" s="696"/>
      <c r="AL31" s="660">
        <v>0</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99.2</v>
      </c>
      <c r="BH31" s="720"/>
      <c r="BI31" s="720"/>
      <c r="BJ31" s="720"/>
      <c r="BK31" s="720"/>
      <c r="BL31" s="720"/>
      <c r="BM31" s="721">
        <v>97.8</v>
      </c>
      <c r="BN31" s="720"/>
      <c r="BO31" s="720"/>
      <c r="BP31" s="720"/>
      <c r="BQ31" s="722"/>
      <c r="BR31" s="719">
        <v>99.2</v>
      </c>
      <c r="BS31" s="720"/>
      <c r="BT31" s="720"/>
      <c r="BU31" s="720"/>
      <c r="BV31" s="720"/>
      <c r="BW31" s="720"/>
      <c r="BX31" s="721">
        <v>97.7</v>
      </c>
      <c r="BY31" s="720"/>
      <c r="BZ31" s="720"/>
      <c r="CA31" s="720"/>
      <c r="CB31" s="722"/>
      <c r="CD31" s="678"/>
      <c r="CE31" s="679"/>
      <c r="CF31" s="654" t="s">
        <v>300</v>
      </c>
      <c r="CG31" s="655"/>
      <c r="CH31" s="655"/>
      <c r="CI31" s="655"/>
      <c r="CJ31" s="655"/>
      <c r="CK31" s="655"/>
      <c r="CL31" s="655"/>
      <c r="CM31" s="655"/>
      <c r="CN31" s="655"/>
      <c r="CO31" s="655"/>
      <c r="CP31" s="655"/>
      <c r="CQ31" s="656"/>
      <c r="CR31" s="657">
        <v>119568</v>
      </c>
      <c r="CS31" s="670"/>
      <c r="CT31" s="670"/>
      <c r="CU31" s="670"/>
      <c r="CV31" s="670"/>
      <c r="CW31" s="670"/>
      <c r="CX31" s="670"/>
      <c r="CY31" s="671"/>
      <c r="CZ31" s="660">
        <v>0.3</v>
      </c>
      <c r="DA31" s="672"/>
      <c r="DB31" s="672"/>
      <c r="DC31" s="673"/>
      <c r="DD31" s="663">
        <v>119568</v>
      </c>
      <c r="DE31" s="670"/>
      <c r="DF31" s="670"/>
      <c r="DG31" s="670"/>
      <c r="DH31" s="670"/>
      <c r="DI31" s="670"/>
      <c r="DJ31" s="670"/>
      <c r="DK31" s="671"/>
      <c r="DL31" s="663">
        <v>119568</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2831666</v>
      </c>
      <c r="S32" s="658"/>
      <c r="T32" s="658"/>
      <c r="U32" s="658"/>
      <c r="V32" s="658"/>
      <c r="W32" s="658"/>
      <c r="X32" s="658"/>
      <c r="Y32" s="659"/>
      <c r="Z32" s="695">
        <v>5.7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99.2</v>
      </c>
      <c r="BH32" s="670"/>
      <c r="BI32" s="670"/>
      <c r="BJ32" s="670"/>
      <c r="BK32" s="670"/>
      <c r="BL32" s="670"/>
      <c r="BM32" s="661">
        <v>97.9</v>
      </c>
      <c r="BN32" s="670"/>
      <c r="BO32" s="670"/>
      <c r="BP32" s="670"/>
      <c r="BQ32" s="693"/>
      <c r="BR32" s="723">
        <v>99</v>
      </c>
      <c r="BS32" s="670"/>
      <c r="BT32" s="670"/>
      <c r="BU32" s="670"/>
      <c r="BV32" s="670"/>
      <c r="BW32" s="670"/>
      <c r="BX32" s="661">
        <v>97.7</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438125</v>
      </c>
      <c r="S33" s="658"/>
      <c r="T33" s="658"/>
      <c r="U33" s="658"/>
      <c r="V33" s="658"/>
      <c r="W33" s="658"/>
      <c r="X33" s="658"/>
      <c r="Y33" s="659"/>
      <c r="Z33" s="695">
        <v>0.9</v>
      </c>
      <c r="AA33" s="695"/>
      <c r="AB33" s="695"/>
      <c r="AC33" s="695"/>
      <c r="AD33" s="696">
        <v>151272</v>
      </c>
      <c r="AE33" s="696"/>
      <c r="AF33" s="696"/>
      <c r="AG33" s="696"/>
      <c r="AH33" s="696"/>
      <c r="AI33" s="696"/>
      <c r="AJ33" s="696"/>
      <c r="AK33" s="696"/>
      <c r="AL33" s="660">
        <v>0.6</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99.1</v>
      </c>
      <c r="BH33" s="642"/>
      <c r="BI33" s="642"/>
      <c r="BJ33" s="642"/>
      <c r="BK33" s="642"/>
      <c r="BL33" s="642"/>
      <c r="BM33" s="688">
        <v>97.6</v>
      </c>
      <c r="BN33" s="642"/>
      <c r="BO33" s="642"/>
      <c r="BP33" s="642"/>
      <c r="BQ33" s="705"/>
      <c r="BR33" s="718">
        <v>99.2</v>
      </c>
      <c r="BS33" s="642"/>
      <c r="BT33" s="642"/>
      <c r="BU33" s="642"/>
      <c r="BV33" s="642"/>
      <c r="BW33" s="642"/>
      <c r="BX33" s="688">
        <v>97.6</v>
      </c>
      <c r="BY33" s="642"/>
      <c r="BZ33" s="642"/>
      <c r="CA33" s="642"/>
      <c r="CB33" s="705"/>
      <c r="CD33" s="654" t="s">
        <v>307</v>
      </c>
      <c r="CE33" s="655"/>
      <c r="CF33" s="655"/>
      <c r="CG33" s="655"/>
      <c r="CH33" s="655"/>
      <c r="CI33" s="655"/>
      <c r="CJ33" s="655"/>
      <c r="CK33" s="655"/>
      <c r="CL33" s="655"/>
      <c r="CM33" s="655"/>
      <c r="CN33" s="655"/>
      <c r="CO33" s="655"/>
      <c r="CP33" s="655"/>
      <c r="CQ33" s="656"/>
      <c r="CR33" s="657">
        <v>16217265</v>
      </c>
      <c r="CS33" s="670"/>
      <c r="CT33" s="670"/>
      <c r="CU33" s="670"/>
      <c r="CV33" s="670"/>
      <c r="CW33" s="670"/>
      <c r="CX33" s="670"/>
      <c r="CY33" s="671"/>
      <c r="CZ33" s="660">
        <v>36.5</v>
      </c>
      <c r="DA33" s="672"/>
      <c r="DB33" s="672"/>
      <c r="DC33" s="673"/>
      <c r="DD33" s="663">
        <v>12341980</v>
      </c>
      <c r="DE33" s="670"/>
      <c r="DF33" s="670"/>
      <c r="DG33" s="670"/>
      <c r="DH33" s="670"/>
      <c r="DI33" s="670"/>
      <c r="DJ33" s="670"/>
      <c r="DK33" s="671"/>
      <c r="DL33" s="663">
        <v>9673673</v>
      </c>
      <c r="DM33" s="670"/>
      <c r="DN33" s="670"/>
      <c r="DO33" s="670"/>
      <c r="DP33" s="670"/>
      <c r="DQ33" s="670"/>
      <c r="DR33" s="670"/>
      <c r="DS33" s="670"/>
      <c r="DT33" s="670"/>
      <c r="DU33" s="670"/>
      <c r="DV33" s="671"/>
      <c r="DW33" s="660">
        <v>37.5</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532062</v>
      </c>
      <c r="S34" s="658"/>
      <c r="T34" s="658"/>
      <c r="U34" s="658"/>
      <c r="V34" s="658"/>
      <c r="W34" s="658"/>
      <c r="X34" s="658"/>
      <c r="Y34" s="659"/>
      <c r="Z34" s="695">
        <v>1.1000000000000001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7157840</v>
      </c>
      <c r="CS34" s="658"/>
      <c r="CT34" s="658"/>
      <c r="CU34" s="658"/>
      <c r="CV34" s="658"/>
      <c r="CW34" s="658"/>
      <c r="CX34" s="658"/>
      <c r="CY34" s="659"/>
      <c r="CZ34" s="660">
        <v>16.100000000000001</v>
      </c>
      <c r="DA34" s="672"/>
      <c r="DB34" s="672"/>
      <c r="DC34" s="673"/>
      <c r="DD34" s="663">
        <v>5177105</v>
      </c>
      <c r="DE34" s="658"/>
      <c r="DF34" s="658"/>
      <c r="DG34" s="658"/>
      <c r="DH34" s="658"/>
      <c r="DI34" s="658"/>
      <c r="DJ34" s="658"/>
      <c r="DK34" s="659"/>
      <c r="DL34" s="663">
        <v>4731272</v>
      </c>
      <c r="DM34" s="658"/>
      <c r="DN34" s="658"/>
      <c r="DO34" s="658"/>
      <c r="DP34" s="658"/>
      <c r="DQ34" s="658"/>
      <c r="DR34" s="658"/>
      <c r="DS34" s="658"/>
      <c r="DT34" s="658"/>
      <c r="DU34" s="658"/>
      <c r="DV34" s="659"/>
      <c r="DW34" s="660">
        <v>18.3</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3101711</v>
      </c>
      <c r="S35" s="658"/>
      <c r="T35" s="658"/>
      <c r="U35" s="658"/>
      <c r="V35" s="658"/>
      <c r="W35" s="658"/>
      <c r="X35" s="658"/>
      <c r="Y35" s="659"/>
      <c r="Z35" s="695">
        <v>6.3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517129</v>
      </c>
      <c r="CS35" s="670"/>
      <c r="CT35" s="670"/>
      <c r="CU35" s="670"/>
      <c r="CV35" s="670"/>
      <c r="CW35" s="670"/>
      <c r="CX35" s="670"/>
      <c r="CY35" s="671"/>
      <c r="CZ35" s="660">
        <v>1.2</v>
      </c>
      <c r="DA35" s="672"/>
      <c r="DB35" s="672"/>
      <c r="DC35" s="673"/>
      <c r="DD35" s="663">
        <v>435683</v>
      </c>
      <c r="DE35" s="670"/>
      <c r="DF35" s="670"/>
      <c r="DG35" s="670"/>
      <c r="DH35" s="670"/>
      <c r="DI35" s="670"/>
      <c r="DJ35" s="670"/>
      <c r="DK35" s="671"/>
      <c r="DL35" s="663">
        <v>435525</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2988243</v>
      </c>
      <c r="S36" s="658"/>
      <c r="T36" s="658"/>
      <c r="U36" s="658"/>
      <c r="V36" s="658"/>
      <c r="W36" s="658"/>
      <c r="X36" s="658"/>
      <c r="Y36" s="659"/>
      <c r="Z36" s="695">
        <v>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5281627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138391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3018242</v>
      </c>
      <c r="CS36" s="658"/>
      <c r="CT36" s="658"/>
      <c r="CU36" s="658"/>
      <c r="CV36" s="658"/>
      <c r="CW36" s="658"/>
      <c r="CX36" s="658"/>
      <c r="CY36" s="659"/>
      <c r="CZ36" s="660">
        <v>6.8</v>
      </c>
      <c r="DA36" s="672"/>
      <c r="DB36" s="672"/>
      <c r="DC36" s="673"/>
      <c r="DD36" s="663">
        <v>2462864</v>
      </c>
      <c r="DE36" s="658"/>
      <c r="DF36" s="658"/>
      <c r="DG36" s="658"/>
      <c r="DH36" s="658"/>
      <c r="DI36" s="658"/>
      <c r="DJ36" s="658"/>
      <c r="DK36" s="659"/>
      <c r="DL36" s="663">
        <v>1198110</v>
      </c>
      <c r="DM36" s="658"/>
      <c r="DN36" s="658"/>
      <c r="DO36" s="658"/>
      <c r="DP36" s="658"/>
      <c r="DQ36" s="658"/>
      <c r="DR36" s="658"/>
      <c r="DS36" s="658"/>
      <c r="DT36" s="658"/>
      <c r="DU36" s="658"/>
      <c r="DV36" s="659"/>
      <c r="DW36" s="660">
        <v>4.5999999999999996</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747660</v>
      </c>
      <c r="S37" s="658"/>
      <c r="T37" s="658"/>
      <c r="U37" s="658"/>
      <c r="V37" s="658"/>
      <c r="W37" s="658"/>
      <c r="X37" s="658"/>
      <c r="Y37" s="659"/>
      <c r="Z37" s="695">
        <v>1.5</v>
      </c>
      <c r="AA37" s="695"/>
      <c r="AB37" s="695"/>
      <c r="AC37" s="695"/>
      <c r="AD37" s="696">
        <v>1406</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656941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52919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94071</v>
      </c>
      <c r="CS37" s="670"/>
      <c r="CT37" s="670"/>
      <c r="CU37" s="670"/>
      <c r="CV37" s="670"/>
      <c r="CW37" s="670"/>
      <c r="CX37" s="670"/>
      <c r="CY37" s="671"/>
      <c r="CZ37" s="660">
        <v>0.2</v>
      </c>
      <c r="DA37" s="672"/>
      <c r="DB37" s="672"/>
      <c r="DC37" s="673"/>
      <c r="DD37" s="663">
        <v>72990</v>
      </c>
      <c r="DE37" s="670"/>
      <c r="DF37" s="670"/>
      <c r="DG37" s="670"/>
      <c r="DH37" s="670"/>
      <c r="DI37" s="670"/>
      <c r="DJ37" s="670"/>
      <c r="DK37" s="671"/>
      <c r="DL37" s="663">
        <v>69184</v>
      </c>
      <c r="DM37" s="670"/>
      <c r="DN37" s="670"/>
      <c r="DO37" s="670"/>
      <c r="DP37" s="670"/>
      <c r="DQ37" s="670"/>
      <c r="DR37" s="670"/>
      <c r="DS37" s="670"/>
      <c r="DT37" s="670"/>
      <c r="DU37" s="670"/>
      <c r="DV37" s="671"/>
      <c r="DW37" s="660">
        <v>0.3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3889700</v>
      </c>
      <c r="S38" s="658"/>
      <c r="T38" s="658"/>
      <c r="U38" s="658"/>
      <c r="V38" s="658"/>
      <c r="W38" s="658"/>
      <c r="X38" s="658"/>
      <c r="Y38" s="659"/>
      <c r="Z38" s="695">
        <v>7.8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491052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12439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4099041</v>
      </c>
      <c r="CS38" s="658"/>
      <c r="CT38" s="658"/>
      <c r="CU38" s="658"/>
      <c r="CV38" s="658"/>
      <c r="CW38" s="658"/>
      <c r="CX38" s="658"/>
      <c r="CY38" s="659"/>
      <c r="CZ38" s="660">
        <v>9.1999999999999993</v>
      </c>
      <c r="DA38" s="672"/>
      <c r="DB38" s="672"/>
      <c r="DC38" s="673"/>
      <c r="DD38" s="663">
        <v>3366910</v>
      </c>
      <c r="DE38" s="658"/>
      <c r="DF38" s="658"/>
      <c r="DG38" s="658"/>
      <c r="DH38" s="658"/>
      <c r="DI38" s="658"/>
      <c r="DJ38" s="658"/>
      <c r="DK38" s="659"/>
      <c r="DL38" s="663">
        <v>3308766</v>
      </c>
      <c r="DM38" s="658"/>
      <c r="DN38" s="658"/>
      <c r="DO38" s="658"/>
      <c r="DP38" s="658"/>
      <c r="DQ38" s="658"/>
      <c r="DR38" s="658"/>
      <c r="DS38" s="658"/>
      <c r="DT38" s="658"/>
      <c r="DU38" s="658"/>
      <c r="DV38" s="659"/>
      <c r="DW38" s="660">
        <v>12.8</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34593</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18306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1283606</v>
      </c>
      <c r="CS39" s="670"/>
      <c r="CT39" s="670"/>
      <c r="CU39" s="670"/>
      <c r="CV39" s="670"/>
      <c r="CW39" s="670"/>
      <c r="CX39" s="670"/>
      <c r="CY39" s="671"/>
      <c r="CZ39" s="660">
        <v>2.9</v>
      </c>
      <c r="DA39" s="672"/>
      <c r="DB39" s="672"/>
      <c r="DC39" s="673"/>
      <c r="DD39" s="663">
        <v>819011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141407</v>
      </c>
      <c r="CS40" s="658"/>
      <c r="CT40" s="658"/>
      <c r="CU40" s="658"/>
      <c r="CV40" s="658"/>
      <c r="CW40" s="658"/>
      <c r="CX40" s="658"/>
      <c r="CY40" s="659"/>
      <c r="CZ40" s="660">
        <v>0.3</v>
      </c>
      <c r="DA40" s="672"/>
      <c r="DB40" s="672"/>
      <c r="DC40" s="673"/>
      <c r="DD40" s="663">
        <v>80407</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49606979</v>
      </c>
      <c r="S41" s="682"/>
      <c r="T41" s="682"/>
      <c r="U41" s="682"/>
      <c r="V41" s="682"/>
      <c r="W41" s="682"/>
      <c r="X41" s="682"/>
      <c r="Y41" s="685"/>
      <c r="Z41" s="686">
        <v>100</v>
      </c>
      <c r="AA41" s="686"/>
      <c r="AB41" s="686"/>
      <c r="AC41" s="686"/>
      <c r="AD41" s="687">
        <v>25821542</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793328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3305713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7025677</v>
      </c>
      <c r="CS42" s="670"/>
      <c r="CT42" s="670"/>
      <c r="CU42" s="670"/>
      <c r="CV42" s="670"/>
      <c r="CW42" s="670"/>
      <c r="CX42" s="670"/>
      <c r="CY42" s="671"/>
      <c r="CZ42" s="660">
        <v>15.8</v>
      </c>
      <c r="DA42" s="672"/>
      <c r="DB42" s="672"/>
      <c r="DC42" s="673"/>
      <c r="DD42" s="663">
        <v>2365143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75602</v>
      </c>
      <c r="CS43" s="670"/>
      <c r="CT43" s="670"/>
      <c r="CU43" s="670"/>
      <c r="CV43" s="670"/>
      <c r="CW43" s="670"/>
      <c r="CX43" s="670"/>
      <c r="CY43" s="671"/>
      <c r="CZ43" s="660">
        <v>0.2</v>
      </c>
      <c r="DA43" s="672"/>
      <c r="DB43" s="672"/>
      <c r="DC43" s="673"/>
      <c r="DD43" s="663">
        <v>75602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7025677</v>
      </c>
      <c r="CS44" s="658"/>
      <c r="CT44" s="658"/>
      <c r="CU44" s="658"/>
      <c r="CV44" s="658"/>
      <c r="CW44" s="658"/>
      <c r="CX44" s="658"/>
      <c r="CY44" s="659"/>
      <c r="CZ44" s="660">
        <v>15.8</v>
      </c>
      <c r="DA44" s="661"/>
      <c r="DB44" s="661"/>
      <c r="DC44" s="662"/>
      <c r="DD44" s="663">
        <v>2365143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898061</v>
      </c>
      <c r="CS45" s="670"/>
      <c r="CT45" s="670"/>
      <c r="CU45" s="670"/>
      <c r="CV45" s="670"/>
      <c r="CW45" s="670"/>
      <c r="CX45" s="670"/>
      <c r="CY45" s="671"/>
      <c r="CZ45" s="660">
        <v>2</v>
      </c>
      <c r="DA45" s="672"/>
      <c r="DB45" s="672"/>
      <c r="DC45" s="673"/>
      <c r="DD45" s="663">
        <v>196800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6082205</v>
      </c>
      <c r="CS46" s="658"/>
      <c r="CT46" s="658"/>
      <c r="CU46" s="658"/>
      <c r="CV46" s="658"/>
      <c r="CW46" s="658"/>
      <c r="CX46" s="658"/>
      <c r="CY46" s="659"/>
      <c r="CZ46" s="660">
        <v>13.7</v>
      </c>
      <c r="DA46" s="661"/>
      <c r="DB46" s="661"/>
      <c r="DC46" s="662"/>
      <c r="DD46" s="663">
        <v>2124332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44468684</v>
      </c>
      <c r="CS49" s="642"/>
      <c r="CT49" s="642"/>
      <c r="CU49" s="642"/>
      <c r="CV49" s="642"/>
      <c r="CW49" s="642"/>
      <c r="CX49" s="642"/>
      <c r="CY49" s="643"/>
      <c r="CZ49" s="644">
        <v>100</v>
      </c>
      <c r="DA49" s="645"/>
      <c r="DB49" s="645"/>
      <c r="DC49" s="646"/>
      <c r="DD49" s="647">
        <v>29648372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RKhcYNc+cSaEGUd2m4DHdV+LLFmikEiMAJP+ujhhPOPVVrbgOe416F5/vI2b3mabhR1PUrba+ozrLBmBdvl/lA==" saltValue="5y8mmZzUR/5wUayJeJMA6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50342</v>
      </c>
      <c r="R7" s="1139"/>
      <c r="S7" s="1139"/>
      <c r="T7" s="1139"/>
      <c r="U7" s="1139"/>
      <c r="V7" s="1139">
        <v>45204</v>
      </c>
      <c r="W7" s="1139"/>
      <c r="X7" s="1139"/>
      <c r="Y7" s="1139"/>
      <c r="Z7" s="1139"/>
      <c r="AA7" s="1139">
        <v>5138</v>
      </c>
      <c r="AB7" s="1139"/>
      <c r="AC7" s="1139"/>
      <c r="AD7" s="1139"/>
      <c r="AE7" s="1140"/>
      <c r="AF7" s="1141">
        <v>3965</v>
      </c>
      <c r="AG7" s="1142"/>
      <c r="AH7" s="1142"/>
      <c r="AI7" s="1142"/>
      <c r="AJ7" s="1143"/>
      <c r="AK7" s="1144">
        <v>3102</v>
      </c>
      <c r="AL7" s="1145"/>
      <c r="AM7" s="1145"/>
      <c r="AN7" s="1145"/>
      <c r="AO7" s="1145"/>
      <c r="AP7" s="1145">
        <v>34854</v>
      </c>
      <c r="AQ7" s="1145"/>
      <c r="AR7" s="1145"/>
      <c r="AS7" s="1145"/>
      <c r="AT7" s="1145"/>
      <c r="AU7" s="1146" t="s">
        <v>585</v>
      </c>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554</v>
      </c>
      <c r="BT7" s="1136"/>
      <c r="BU7" s="1136"/>
      <c r="BV7" s="1136"/>
      <c r="BW7" s="1136"/>
      <c r="BX7" s="1136"/>
      <c r="BY7" s="1136"/>
      <c r="BZ7" s="1136"/>
      <c r="CA7" s="1136"/>
      <c r="CB7" s="1136"/>
      <c r="CC7" s="1136"/>
      <c r="CD7" s="1136"/>
      <c r="CE7" s="1136"/>
      <c r="CF7" s="1136"/>
      <c r="CG7" s="1148"/>
      <c r="CH7" s="1132">
        <v>-5</v>
      </c>
      <c r="CI7" s="1133"/>
      <c r="CJ7" s="1133"/>
      <c r="CK7" s="1133"/>
      <c r="CL7" s="1134"/>
      <c r="CM7" s="1132">
        <v>742</v>
      </c>
      <c r="CN7" s="1133"/>
      <c r="CO7" s="1133"/>
      <c r="CP7" s="1133"/>
      <c r="CQ7" s="1134"/>
      <c r="CR7" s="1132">
        <v>100</v>
      </c>
      <c r="CS7" s="1133"/>
      <c r="CT7" s="1133"/>
      <c r="CU7" s="1133"/>
      <c r="CV7" s="1134"/>
      <c r="CW7" s="1132">
        <v>2</v>
      </c>
      <c r="CX7" s="1133"/>
      <c r="CY7" s="1133"/>
      <c r="CZ7" s="1133"/>
      <c r="DA7" s="1134"/>
      <c r="DB7" s="1132" t="s">
        <v>572</v>
      </c>
      <c r="DC7" s="1133"/>
      <c r="DD7" s="1133"/>
      <c r="DE7" s="1133"/>
      <c r="DF7" s="1134"/>
      <c r="DG7" s="1132" t="s">
        <v>572</v>
      </c>
      <c r="DH7" s="1133"/>
      <c r="DI7" s="1133"/>
      <c r="DJ7" s="1133"/>
      <c r="DK7" s="1134"/>
      <c r="DL7" s="1132" t="s">
        <v>572</v>
      </c>
      <c r="DM7" s="1133"/>
      <c r="DN7" s="1133"/>
      <c r="DO7" s="1133"/>
      <c r="DP7" s="1134"/>
      <c r="DQ7" s="1132" t="s">
        <v>572</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232</v>
      </c>
      <c r="R8" s="1075"/>
      <c r="S8" s="1075"/>
      <c r="T8" s="1075"/>
      <c r="U8" s="1075"/>
      <c r="V8" s="1075">
        <v>232</v>
      </c>
      <c r="W8" s="1075"/>
      <c r="X8" s="1075"/>
      <c r="Y8" s="1075"/>
      <c r="Z8" s="1075"/>
      <c r="AA8" s="1075">
        <v>0</v>
      </c>
      <c r="AB8" s="1075"/>
      <c r="AC8" s="1075"/>
      <c r="AD8" s="1075"/>
      <c r="AE8" s="1076"/>
      <c r="AF8" s="1071" t="s">
        <v>572</v>
      </c>
      <c r="AG8" s="1072"/>
      <c r="AH8" s="1072"/>
      <c r="AI8" s="1072"/>
      <c r="AJ8" s="1073"/>
      <c r="AK8" s="1116">
        <v>9</v>
      </c>
      <c r="AL8" s="1117"/>
      <c r="AM8" s="1117"/>
      <c r="AN8" s="1117"/>
      <c r="AO8" s="1117"/>
      <c r="AP8" s="1117" t="s">
        <v>572</v>
      </c>
      <c r="AQ8" s="1117"/>
      <c r="AR8" s="1117"/>
      <c r="AS8" s="1117"/>
      <c r="AT8" s="1117"/>
      <c r="AU8" s="1118" t="s">
        <v>576</v>
      </c>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t="s">
        <v>560</v>
      </c>
      <c r="BS8" s="1028" t="s">
        <v>555</v>
      </c>
      <c r="BT8" s="1029"/>
      <c r="BU8" s="1029"/>
      <c r="BV8" s="1029"/>
      <c r="BW8" s="1029"/>
      <c r="BX8" s="1029"/>
      <c r="BY8" s="1029"/>
      <c r="BZ8" s="1029"/>
      <c r="CA8" s="1029"/>
      <c r="CB8" s="1029"/>
      <c r="CC8" s="1029"/>
      <c r="CD8" s="1029"/>
      <c r="CE8" s="1029"/>
      <c r="CF8" s="1029"/>
      <c r="CG8" s="1050"/>
      <c r="CH8" s="1025">
        <v>17</v>
      </c>
      <c r="CI8" s="1026"/>
      <c r="CJ8" s="1026"/>
      <c r="CK8" s="1026"/>
      <c r="CL8" s="1027"/>
      <c r="CM8" s="1025">
        <v>1558</v>
      </c>
      <c r="CN8" s="1026"/>
      <c r="CO8" s="1026"/>
      <c r="CP8" s="1026"/>
      <c r="CQ8" s="1027"/>
      <c r="CR8" s="1025">
        <v>6</v>
      </c>
      <c r="CS8" s="1026"/>
      <c r="CT8" s="1026"/>
      <c r="CU8" s="1026"/>
      <c r="CV8" s="1027"/>
      <c r="CW8" s="1025" t="s">
        <v>572</v>
      </c>
      <c r="CX8" s="1026"/>
      <c r="CY8" s="1026"/>
      <c r="CZ8" s="1026"/>
      <c r="DA8" s="1027"/>
      <c r="DB8" s="1025" t="s">
        <v>572</v>
      </c>
      <c r="DC8" s="1026"/>
      <c r="DD8" s="1026"/>
      <c r="DE8" s="1026"/>
      <c r="DF8" s="1027"/>
      <c r="DG8" s="1025" t="s">
        <v>572</v>
      </c>
      <c r="DH8" s="1026"/>
      <c r="DI8" s="1026"/>
      <c r="DJ8" s="1026"/>
      <c r="DK8" s="1027"/>
      <c r="DL8" s="1025" t="s">
        <v>572</v>
      </c>
      <c r="DM8" s="1026"/>
      <c r="DN8" s="1026"/>
      <c r="DO8" s="1026"/>
      <c r="DP8" s="1027"/>
      <c r="DQ8" s="1025" t="s">
        <v>572</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9</v>
      </c>
      <c r="R9" s="1075"/>
      <c r="S9" s="1075"/>
      <c r="T9" s="1075"/>
      <c r="U9" s="1075"/>
      <c r="V9" s="1075">
        <v>9</v>
      </c>
      <c r="W9" s="1075"/>
      <c r="X9" s="1075"/>
      <c r="Y9" s="1075"/>
      <c r="Z9" s="1075"/>
      <c r="AA9" s="1075" t="s">
        <v>572</v>
      </c>
      <c r="AB9" s="1075"/>
      <c r="AC9" s="1075"/>
      <c r="AD9" s="1075"/>
      <c r="AE9" s="1076"/>
      <c r="AF9" s="1071" t="s">
        <v>122</v>
      </c>
      <c r="AG9" s="1072"/>
      <c r="AH9" s="1072"/>
      <c r="AI9" s="1072"/>
      <c r="AJ9" s="1073"/>
      <c r="AK9" s="1116">
        <v>8</v>
      </c>
      <c r="AL9" s="1117"/>
      <c r="AM9" s="1117"/>
      <c r="AN9" s="1117"/>
      <c r="AO9" s="1117"/>
      <c r="AP9" s="1117" t="s">
        <v>572</v>
      </c>
      <c r="AQ9" s="1117"/>
      <c r="AR9" s="1117"/>
      <c r="AS9" s="1117"/>
      <c r="AT9" s="1117"/>
      <c r="AU9" s="1118" t="s">
        <v>577</v>
      </c>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556</v>
      </c>
      <c r="BT9" s="1029"/>
      <c r="BU9" s="1029"/>
      <c r="BV9" s="1029"/>
      <c r="BW9" s="1029"/>
      <c r="BX9" s="1029"/>
      <c r="BY9" s="1029"/>
      <c r="BZ9" s="1029"/>
      <c r="CA9" s="1029"/>
      <c r="CB9" s="1029"/>
      <c r="CC9" s="1029"/>
      <c r="CD9" s="1029"/>
      <c r="CE9" s="1029"/>
      <c r="CF9" s="1029"/>
      <c r="CG9" s="1050"/>
      <c r="CH9" s="1025">
        <v>-1</v>
      </c>
      <c r="CI9" s="1026"/>
      <c r="CJ9" s="1026"/>
      <c r="CK9" s="1026"/>
      <c r="CL9" s="1027"/>
      <c r="CM9" s="1025">
        <v>61</v>
      </c>
      <c r="CN9" s="1026"/>
      <c r="CO9" s="1026"/>
      <c r="CP9" s="1026"/>
      <c r="CQ9" s="1027"/>
      <c r="CR9" s="1025">
        <v>4</v>
      </c>
      <c r="CS9" s="1026"/>
      <c r="CT9" s="1026"/>
      <c r="CU9" s="1026"/>
      <c r="CV9" s="1027"/>
      <c r="CW9" s="1025">
        <v>46</v>
      </c>
      <c r="CX9" s="1026"/>
      <c r="CY9" s="1026"/>
      <c r="CZ9" s="1026"/>
      <c r="DA9" s="1027"/>
      <c r="DB9" s="1025" t="s">
        <v>572</v>
      </c>
      <c r="DC9" s="1026"/>
      <c r="DD9" s="1026"/>
      <c r="DE9" s="1026"/>
      <c r="DF9" s="1027"/>
      <c r="DG9" s="1025" t="s">
        <v>572</v>
      </c>
      <c r="DH9" s="1026"/>
      <c r="DI9" s="1026"/>
      <c r="DJ9" s="1026"/>
      <c r="DK9" s="1027"/>
      <c r="DL9" s="1025" t="s">
        <v>572</v>
      </c>
      <c r="DM9" s="1026"/>
      <c r="DN9" s="1026"/>
      <c r="DO9" s="1026"/>
      <c r="DP9" s="1027"/>
      <c r="DQ9" s="1025" t="s">
        <v>572</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557</v>
      </c>
      <c r="BT10" s="1029"/>
      <c r="BU10" s="1029"/>
      <c r="BV10" s="1029"/>
      <c r="BW10" s="1029"/>
      <c r="BX10" s="1029"/>
      <c r="BY10" s="1029"/>
      <c r="BZ10" s="1029"/>
      <c r="CA10" s="1029"/>
      <c r="CB10" s="1029"/>
      <c r="CC10" s="1029"/>
      <c r="CD10" s="1029"/>
      <c r="CE10" s="1029"/>
      <c r="CF10" s="1029"/>
      <c r="CG10" s="1050"/>
      <c r="CH10" s="1025">
        <v>1</v>
      </c>
      <c r="CI10" s="1026"/>
      <c r="CJ10" s="1026"/>
      <c r="CK10" s="1026"/>
      <c r="CL10" s="1027"/>
      <c r="CM10" s="1025">
        <v>155</v>
      </c>
      <c r="CN10" s="1026"/>
      <c r="CO10" s="1026"/>
      <c r="CP10" s="1026"/>
      <c r="CQ10" s="1027"/>
      <c r="CR10" s="1025">
        <v>27</v>
      </c>
      <c r="CS10" s="1026"/>
      <c r="CT10" s="1026"/>
      <c r="CU10" s="1026"/>
      <c r="CV10" s="1027"/>
      <c r="CW10" s="1025" t="s">
        <v>572</v>
      </c>
      <c r="CX10" s="1026"/>
      <c r="CY10" s="1026"/>
      <c r="CZ10" s="1026"/>
      <c r="DA10" s="1027"/>
      <c r="DB10" s="1025" t="s">
        <v>572</v>
      </c>
      <c r="DC10" s="1026"/>
      <c r="DD10" s="1026"/>
      <c r="DE10" s="1026"/>
      <c r="DF10" s="1027"/>
      <c r="DG10" s="1025" t="s">
        <v>572</v>
      </c>
      <c r="DH10" s="1026"/>
      <c r="DI10" s="1026"/>
      <c r="DJ10" s="1026"/>
      <c r="DK10" s="1027"/>
      <c r="DL10" s="1025" t="s">
        <v>572</v>
      </c>
      <c r="DM10" s="1026"/>
      <c r="DN10" s="1026"/>
      <c r="DO10" s="1026"/>
      <c r="DP10" s="1027"/>
      <c r="DQ10" s="1025" t="s">
        <v>572</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558</v>
      </c>
      <c r="BT11" s="1029"/>
      <c r="BU11" s="1029"/>
      <c r="BV11" s="1029"/>
      <c r="BW11" s="1029"/>
      <c r="BX11" s="1029"/>
      <c r="BY11" s="1029"/>
      <c r="BZ11" s="1029"/>
      <c r="CA11" s="1029"/>
      <c r="CB11" s="1029"/>
      <c r="CC11" s="1029"/>
      <c r="CD11" s="1029"/>
      <c r="CE11" s="1029"/>
      <c r="CF11" s="1029"/>
      <c r="CG11" s="1050"/>
      <c r="CH11" s="1025">
        <v>2</v>
      </c>
      <c r="CI11" s="1026"/>
      <c r="CJ11" s="1026"/>
      <c r="CK11" s="1026"/>
      <c r="CL11" s="1027"/>
      <c r="CM11" s="1025">
        <v>104</v>
      </c>
      <c r="CN11" s="1026"/>
      <c r="CO11" s="1026"/>
      <c r="CP11" s="1026"/>
      <c r="CQ11" s="1027"/>
      <c r="CR11" s="1025">
        <v>1</v>
      </c>
      <c r="CS11" s="1026"/>
      <c r="CT11" s="1026"/>
      <c r="CU11" s="1026"/>
      <c r="CV11" s="1027"/>
      <c r="CW11" s="1025">
        <v>7</v>
      </c>
      <c r="CX11" s="1026"/>
      <c r="CY11" s="1026"/>
      <c r="CZ11" s="1026"/>
      <c r="DA11" s="1027"/>
      <c r="DB11" s="1025" t="s">
        <v>572</v>
      </c>
      <c r="DC11" s="1026"/>
      <c r="DD11" s="1026"/>
      <c r="DE11" s="1026"/>
      <c r="DF11" s="1027"/>
      <c r="DG11" s="1025" t="s">
        <v>572</v>
      </c>
      <c r="DH11" s="1026"/>
      <c r="DI11" s="1026"/>
      <c r="DJ11" s="1026"/>
      <c r="DK11" s="1027"/>
      <c r="DL11" s="1025" t="s">
        <v>572</v>
      </c>
      <c r="DM11" s="1026"/>
      <c r="DN11" s="1026"/>
      <c r="DO11" s="1026"/>
      <c r="DP11" s="1027"/>
      <c r="DQ11" s="1025" t="s">
        <v>572</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559</v>
      </c>
      <c r="BT12" s="1029"/>
      <c r="BU12" s="1029"/>
      <c r="BV12" s="1029"/>
      <c r="BW12" s="1029"/>
      <c r="BX12" s="1029"/>
      <c r="BY12" s="1029"/>
      <c r="BZ12" s="1029"/>
      <c r="CA12" s="1029"/>
      <c r="CB12" s="1029"/>
      <c r="CC12" s="1029"/>
      <c r="CD12" s="1029"/>
      <c r="CE12" s="1029"/>
      <c r="CF12" s="1029"/>
      <c r="CG12" s="1050"/>
      <c r="CH12" s="1025">
        <v>-14</v>
      </c>
      <c r="CI12" s="1026"/>
      <c r="CJ12" s="1026"/>
      <c r="CK12" s="1026"/>
      <c r="CL12" s="1027"/>
      <c r="CM12" s="1025">
        <v>20</v>
      </c>
      <c r="CN12" s="1026"/>
      <c r="CO12" s="1026"/>
      <c r="CP12" s="1026"/>
      <c r="CQ12" s="1027"/>
      <c r="CR12" s="1025">
        <v>13</v>
      </c>
      <c r="CS12" s="1026"/>
      <c r="CT12" s="1026"/>
      <c r="CU12" s="1026"/>
      <c r="CV12" s="1027"/>
      <c r="CW12" s="1025">
        <v>20</v>
      </c>
      <c r="CX12" s="1026"/>
      <c r="CY12" s="1026"/>
      <c r="CZ12" s="1026"/>
      <c r="DA12" s="1027"/>
      <c r="DB12" s="1025" t="s">
        <v>572</v>
      </c>
      <c r="DC12" s="1026"/>
      <c r="DD12" s="1026"/>
      <c r="DE12" s="1026"/>
      <c r="DF12" s="1027"/>
      <c r="DG12" s="1025" t="s">
        <v>572</v>
      </c>
      <c r="DH12" s="1026"/>
      <c r="DI12" s="1026"/>
      <c r="DJ12" s="1026"/>
      <c r="DK12" s="1027"/>
      <c r="DL12" s="1025" t="s">
        <v>572</v>
      </c>
      <c r="DM12" s="1026"/>
      <c r="DN12" s="1026"/>
      <c r="DO12" s="1026"/>
      <c r="DP12" s="1027"/>
      <c r="DQ12" s="1025" t="s">
        <v>572</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t="s">
        <v>575</v>
      </c>
      <c r="BT13" s="1029"/>
      <c r="BU13" s="1029"/>
      <c r="BV13" s="1029"/>
      <c r="BW13" s="1029"/>
      <c r="BX13" s="1029"/>
      <c r="BY13" s="1029"/>
      <c r="BZ13" s="1029"/>
      <c r="CA13" s="1029"/>
      <c r="CB13" s="1029"/>
      <c r="CC13" s="1029"/>
      <c r="CD13" s="1029"/>
      <c r="CE13" s="1029"/>
      <c r="CF13" s="1029"/>
      <c r="CG13" s="1050"/>
      <c r="CH13" s="1025">
        <v>156</v>
      </c>
      <c r="CI13" s="1026"/>
      <c r="CJ13" s="1026"/>
      <c r="CK13" s="1026"/>
      <c r="CL13" s="1027"/>
      <c r="CM13" s="1025">
        <v>434</v>
      </c>
      <c r="CN13" s="1026"/>
      <c r="CO13" s="1026"/>
      <c r="CP13" s="1026"/>
      <c r="CQ13" s="1027"/>
      <c r="CR13" s="1025">
        <v>0</v>
      </c>
      <c r="CS13" s="1026"/>
      <c r="CT13" s="1026"/>
      <c r="CU13" s="1026"/>
      <c r="CV13" s="1027"/>
      <c r="CW13" s="1025">
        <v>42</v>
      </c>
      <c r="CX13" s="1026"/>
      <c r="CY13" s="1026"/>
      <c r="CZ13" s="1026"/>
      <c r="DA13" s="1027"/>
      <c r="DB13" s="1025" t="s">
        <v>572</v>
      </c>
      <c r="DC13" s="1026"/>
      <c r="DD13" s="1026"/>
      <c r="DE13" s="1026"/>
      <c r="DF13" s="1027"/>
      <c r="DG13" s="1025" t="s">
        <v>572</v>
      </c>
      <c r="DH13" s="1026"/>
      <c r="DI13" s="1026"/>
      <c r="DJ13" s="1026"/>
      <c r="DK13" s="1027"/>
      <c r="DL13" s="1025" t="s">
        <v>572</v>
      </c>
      <c r="DM13" s="1026"/>
      <c r="DN13" s="1026"/>
      <c r="DO13" s="1026"/>
      <c r="DP13" s="1027"/>
      <c r="DQ13" s="1025" t="s">
        <v>572</v>
      </c>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50583</v>
      </c>
      <c r="R23" s="1097"/>
      <c r="S23" s="1097"/>
      <c r="T23" s="1097"/>
      <c r="U23" s="1097"/>
      <c r="V23" s="1097">
        <v>45444</v>
      </c>
      <c r="W23" s="1097"/>
      <c r="X23" s="1097"/>
      <c r="Y23" s="1097"/>
      <c r="Z23" s="1097"/>
      <c r="AA23" s="1097">
        <v>5138</v>
      </c>
      <c r="AB23" s="1097"/>
      <c r="AC23" s="1097"/>
      <c r="AD23" s="1097"/>
      <c r="AE23" s="1104"/>
      <c r="AF23" s="1105">
        <v>3966</v>
      </c>
      <c r="AG23" s="1097"/>
      <c r="AH23" s="1097"/>
      <c r="AI23" s="1097"/>
      <c r="AJ23" s="1106"/>
      <c r="AK23" s="1107"/>
      <c r="AL23" s="1108"/>
      <c r="AM23" s="1108"/>
      <c r="AN23" s="1108"/>
      <c r="AO23" s="1108"/>
      <c r="AP23" s="1097">
        <v>34854</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10528</v>
      </c>
      <c r="R28" s="1087"/>
      <c r="S28" s="1087"/>
      <c r="T28" s="1087"/>
      <c r="U28" s="1087"/>
      <c r="V28" s="1087">
        <v>10389</v>
      </c>
      <c r="W28" s="1087"/>
      <c r="X28" s="1087"/>
      <c r="Y28" s="1087"/>
      <c r="Z28" s="1087"/>
      <c r="AA28" s="1087">
        <v>138</v>
      </c>
      <c r="AB28" s="1087"/>
      <c r="AC28" s="1087"/>
      <c r="AD28" s="1087"/>
      <c r="AE28" s="1088"/>
      <c r="AF28" s="1089">
        <v>138</v>
      </c>
      <c r="AG28" s="1087"/>
      <c r="AH28" s="1087"/>
      <c r="AI28" s="1087"/>
      <c r="AJ28" s="1090"/>
      <c r="AK28" s="1078">
        <v>1028</v>
      </c>
      <c r="AL28" s="1079"/>
      <c r="AM28" s="1079"/>
      <c r="AN28" s="1079"/>
      <c r="AO28" s="1079"/>
      <c r="AP28" s="1079" t="s">
        <v>572</v>
      </c>
      <c r="AQ28" s="1079"/>
      <c r="AR28" s="1079"/>
      <c r="AS28" s="1079"/>
      <c r="AT28" s="1079"/>
      <c r="AU28" s="1079" t="s">
        <v>572</v>
      </c>
      <c r="AV28" s="1079"/>
      <c r="AW28" s="1079"/>
      <c r="AX28" s="1079"/>
      <c r="AY28" s="1079"/>
      <c r="AZ28" s="1080" t="s">
        <v>572</v>
      </c>
      <c r="BA28" s="1080"/>
      <c r="BB28" s="1080"/>
      <c r="BC28" s="1080"/>
      <c r="BD28" s="1080"/>
      <c r="BE28" s="1081" t="s">
        <v>574</v>
      </c>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10297</v>
      </c>
      <c r="R29" s="1075"/>
      <c r="S29" s="1075"/>
      <c r="T29" s="1075"/>
      <c r="U29" s="1075"/>
      <c r="V29" s="1075">
        <v>10090</v>
      </c>
      <c r="W29" s="1075"/>
      <c r="X29" s="1075"/>
      <c r="Y29" s="1075"/>
      <c r="Z29" s="1075"/>
      <c r="AA29" s="1075">
        <v>207</v>
      </c>
      <c r="AB29" s="1075"/>
      <c r="AC29" s="1075"/>
      <c r="AD29" s="1075"/>
      <c r="AE29" s="1076"/>
      <c r="AF29" s="1071">
        <v>207</v>
      </c>
      <c r="AG29" s="1072"/>
      <c r="AH29" s="1072"/>
      <c r="AI29" s="1072"/>
      <c r="AJ29" s="1073"/>
      <c r="AK29" s="1016">
        <v>1545</v>
      </c>
      <c r="AL29" s="1007"/>
      <c r="AM29" s="1007"/>
      <c r="AN29" s="1007"/>
      <c r="AO29" s="1007"/>
      <c r="AP29" s="1007" t="s">
        <v>572</v>
      </c>
      <c r="AQ29" s="1007"/>
      <c r="AR29" s="1007"/>
      <c r="AS29" s="1007"/>
      <c r="AT29" s="1007"/>
      <c r="AU29" s="1007" t="s">
        <v>572</v>
      </c>
      <c r="AV29" s="1007"/>
      <c r="AW29" s="1007"/>
      <c r="AX29" s="1007"/>
      <c r="AY29" s="1007"/>
      <c r="AZ29" s="1077" t="s">
        <v>572</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2066</v>
      </c>
      <c r="R30" s="1075"/>
      <c r="S30" s="1075"/>
      <c r="T30" s="1075"/>
      <c r="U30" s="1075"/>
      <c r="V30" s="1075">
        <v>2010</v>
      </c>
      <c r="W30" s="1075"/>
      <c r="X30" s="1075"/>
      <c r="Y30" s="1075"/>
      <c r="Z30" s="1075"/>
      <c r="AA30" s="1075">
        <v>57</v>
      </c>
      <c r="AB30" s="1075"/>
      <c r="AC30" s="1075"/>
      <c r="AD30" s="1075"/>
      <c r="AE30" s="1076"/>
      <c r="AF30" s="1071">
        <v>57</v>
      </c>
      <c r="AG30" s="1072"/>
      <c r="AH30" s="1072"/>
      <c r="AI30" s="1072"/>
      <c r="AJ30" s="1073"/>
      <c r="AK30" s="1016">
        <v>444</v>
      </c>
      <c r="AL30" s="1007"/>
      <c r="AM30" s="1007"/>
      <c r="AN30" s="1007"/>
      <c r="AO30" s="1007"/>
      <c r="AP30" s="1007" t="s">
        <v>572</v>
      </c>
      <c r="AQ30" s="1007"/>
      <c r="AR30" s="1007"/>
      <c r="AS30" s="1007"/>
      <c r="AT30" s="1007"/>
      <c r="AU30" s="1007" t="s">
        <v>572</v>
      </c>
      <c r="AV30" s="1007"/>
      <c r="AW30" s="1007"/>
      <c r="AX30" s="1007"/>
      <c r="AY30" s="1007"/>
      <c r="AZ30" s="1077" t="s">
        <v>572</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72</v>
      </c>
      <c r="R31" s="1075"/>
      <c r="S31" s="1075"/>
      <c r="T31" s="1075"/>
      <c r="U31" s="1075"/>
      <c r="V31" s="1075">
        <v>49</v>
      </c>
      <c r="W31" s="1075"/>
      <c r="X31" s="1075"/>
      <c r="Y31" s="1075"/>
      <c r="Z31" s="1075"/>
      <c r="AA31" s="1075">
        <v>23</v>
      </c>
      <c r="AB31" s="1075"/>
      <c r="AC31" s="1075"/>
      <c r="AD31" s="1075"/>
      <c r="AE31" s="1076"/>
      <c r="AF31" s="1071">
        <v>23</v>
      </c>
      <c r="AG31" s="1072"/>
      <c r="AH31" s="1072"/>
      <c r="AI31" s="1072"/>
      <c r="AJ31" s="1073"/>
      <c r="AK31" s="1016" t="s">
        <v>572</v>
      </c>
      <c r="AL31" s="1007"/>
      <c r="AM31" s="1007"/>
      <c r="AN31" s="1007"/>
      <c r="AO31" s="1007"/>
      <c r="AP31" s="1007">
        <v>165</v>
      </c>
      <c r="AQ31" s="1007"/>
      <c r="AR31" s="1007"/>
      <c r="AS31" s="1007"/>
      <c r="AT31" s="1007"/>
      <c r="AU31" s="1007" t="s">
        <v>572</v>
      </c>
      <c r="AV31" s="1007"/>
      <c r="AW31" s="1007"/>
      <c r="AX31" s="1007"/>
      <c r="AY31" s="1007"/>
      <c r="AZ31" s="1077" t="s">
        <v>572</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2271</v>
      </c>
      <c r="R32" s="1075"/>
      <c r="S32" s="1075"/>
      <c r="T32" s="1075"/>
      <c r="U32" s="1075"/>
      <c r="V32" s="1075">
        <v>2195</v>
      </c>
      <c r="W32" s="1075"/>
      <c r="X32" s="1075"/>
      <c r="Y32" s="1075"/>
      <c r="Z32" s="1075"/>
      <c r="AA32" s="1075">
        <v>76</v>
      </c>
      <c r="AB32" s="1075"/>
      <c r="AC32" s="1075"/>
      <c r="AD32" s="1075"/>
      <c r="AE32" s="1076"/>
      <c r="AF32" s="1071">
        <v>1319</v>
      </c>
      <c r="AG32" s="1072"/>
      <c r="AH32" s="1072"/>
      <c r="AI32" s="1072"/>
      <c r="AJ32" s="1073"/>
      <c r="AK32" s="1016">
        <v>34</v>
      </c>
      <c r="AL32" s="1007"/>
      <c r="AM32" s="1007"/>
      <c r="AN32" s="1007"/>
      <c r="AO32" s="1007"/>
      <c r="AP32" s="1007">
        <v>1472</v>
      </c>
      <c r="AQ32" s="1007"/>
      <c r="AR32" s="1007"/>
      <c r="AS32" s="1007"/>
      <c r="AT32" s="1007"/>
      <c r="AU32" s="1007">
        <v>12</v>
      </c>
      <c r="AV32" s="1007"/>
      <c r="AW32" s="1007"/>
      <c r="AX32" s="1007"/>
      <c r="AY32" s="1007"/>
      <c r="AZ32" s="1077" t="s">
        <v>572</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624</v>
      </c>
      <c r="R33" s="1075"/>
      <c r="S33" s="1075"/>
      <c r="T33" s="1075"/>
      <c r="U33" s="1075"/>
      <c r="V33" s="1075">
        <v>638</v>
      </c>
      <c r="W33" s="1075"/>
      <c r="X33" s="1075"/>
      <c r="Y33" s="1075"/>
      <c r="Z33" s="1075"/>
      <c r="AA33" s="1075">
        <v>-13</v>
      </c>
      <c r="AB33" s="1075"/>
      <c r="AC33" s="1075"/>
      <c r="AD33" s="1075"/>
      <c r="AE33" s="1076"/>
      <c r="AF33" s="1071">
        <v>509</v>
      </c>
      <c r="AG33" s="1072"/>
      <c r="AH33" s="1072"/>
      <c r="AI33" s="1072"/>
      <c r="AJ33" s="1073"/>
      <c r="AK33" s="1016">
        <v>491</v>
      </c>
      <c r="AL33" s="1007"/>
      <c r="AM33" s="1007"/>
      <c r="AN33" s="1007"/>
      <c r="AO33" s="1007"/>
      <c r="AP33" s="1007">
        <v>3396</v>
      </c>
      <c r="AQ33" s="1007"/>
      <c r="AR33" s="1007"/>
      <c r="AS33" s="1007"/>
      <c r="AT33" s="1007"/>
      <c r="AU33" s="1007">
        <v>2649</v>
      </c>
      <c r="AV33" s="1007"/>
      <c r="AW33" s="1007"/>
      <c r="AX33" s="1007"/>
      <c r="AY33" s="1007"/>
      <c r="AZ33" s="1077" t="s">
        <v>572</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397</v>
      </c>
      <c r="C34" s="1067"/>
      <c r="D34" s="1067"/>
      <c r="E34" s="1067"/>
      <c r="F34" s="1067"/>
      <c r="G34" s="1067"/>
      <c r="H34" s="1067"/>
      <c r="I34" s="1067"/>
      <c r="J34" s="1067"/>
      <c r="K34" s="1067"/>
      <c r="L34" s="1067"/>
      <c r="M34" s="1067"/>
      <c r="N34" s="1067"/>
      <c r="O34" s="1067"/>
      <c r="P34" s="1068"/>
      <c r="Q34" s="1074">
        <v>3101</v>
      </c>
      <c r="R34" s="1075"/>
      <c r="S34" s="1075"/>
      <c r="T34" s="1075"/>
      <c r="U34" s="1075"/>
      <c r="V34" s="1075">
        <v>2976</v>
      </c>
      <c r="W34" s="1075"/>
      <c r="X34" s="1075"/>
      <c r="Y34" s="1075"/>
      <c r="Z34" s="1075"/>
      <c r="AA34" s="1075">
        <v>125</v>
      </c>
      <c r="AB34" s="1075"/>
      <c r="AC34" s="1075"/>
      <c r="AD34" s="1075"/>
      <c r="AE34" s="1076"/>
      <c r="AF34" s="1071">
        <v>1171</v>
      </c>
      <c r="AG34" s="1072"/>
      <c r="AH34" s="1072"/>
      <c r="AI34" s="1072"/>
      <c r="AJ34" s="1073"/>
      <c r="AK34" s="1016">
        <v>647</v>
      </c>
      <c r="AL34" s="1007"/>
      <c r="AM34" s="1007"/>
      <c r="AN34" s="1007"/>
      <c r="AO34" s="1007"/>
      <c r="AP34" s="1007">
        <v>13837</v>
      </c>
      <c r="AQ34" s="1007"/>
      <c r="AR34" s="1007"/>
      <c r="AS34" s="1007"/>
      <c r="AT34" s="1007"/>
      <c r="AU34" s="1007">
        <v>3791</v>
      </c>
      <c r="AV34" s="1007"/>
      <c r="AW34" s="1007"/>
      <c r="AX34" s="1007"/>
      <c r="AY34" s="1007"/>
      <c r="AZ34" s="1077" t="s">
        <v>572</v>
      </c>
      <c r="BA34" s="1077"/>
      <c r="BB34" s="1077"/>
      <c r="BC34" s="1077"/>
      <c r="BD34" s="1077"/>
      <c r="BE34" s="1008" t="s">
        <v>395</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398</v>
      </c>
      <c r="C35" s="1067"/>
      <c r="D35" s="1067"/>
      <c r="E35" s="1067"/>
      <c r="F35" s="1067"/>
      <c r="G35" s="1067"/>
      <c r="H35" s="1067"/>
      <c r="I35" s="1067"/>
      <c r="J35" s="1067"/>
      <c r="K35" s="1067"/>
      <c r="L35" s="1067"/>
      <c r="M35" s="1067"/>
      <c r="N35" s="1067"/>
      <c r="O35" s="1067"/>
      <c r="P35" s="1068"/>
      <c r="Q35" s="1074">
        <v>11</v>
      </c>
      <c r="R35" s="1075"/>
      <c r="S35" s="1075"/>
      <c r="T35" s="1075"/>
      <c r="U35" s="1075"/>
      <c r="V35" s="1075">
        <v>11</v>
      </c>
      <c r="W35" s="1075"/>
      <c r="X35" s="1075"/>
      <c r="Y35" s="1075"/>
      <c r="Z35" s="1075"/>
      <c r="AA35" s="1075" t="s">
        <v>572</v>
      </c>
      <c r="AB35" s="1075"/>
      <c r="AC35" s="1075"/>
      <c r="AD35" s="1075"/>
      <c r="AE35" s="1076"/>
      <c r="AF35" s="1071">
        <v>2</v>
      </c>
      <c r="AG35" s="1072"/>
      <c r="AH35" s="1072"/>
      <c r="AI35" s="1072"/>
      <c r="AJ35" s="1073"/>
      <c r="AK35" s="1016">
        <v>10</v>
      </c>
      <c r="AL35" s="1007"/>
      <c r="AM35" s="1007"/>
      <c r="AN35" s="1007"/>
      <c r="AO35" s="1007"/>
      <c r="AP35" s="1007">
        <v>24</v>
      </c>
      <c r="AQ35" s="1007"/>
      <c r="AR35" s="1007"/>
      <c r="AS35" s="1007"/>
      <c r="AT35" s="1007"/>
      <c r="AU35" s="1007">
        <v>18</v>
      </c>
      <c r="AV35" s="1007"/>
      <c r="AW35" s="1007"/>
      <c r="AX35" s="1007"/>
      <c r="AY35" s="1007"/>
      <c r="AZ35" s="1077" t="s">
        <v>572</v>
      </c>
      <c r="BA35" s="1077"/>
      <c r="BB35" s="1077"/>
      <c r="BC35" s="1077"/>
      <c r="BD35" s="1077"/>
      <c r="BE35" s="1008" t="s">
        <v>395</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3426</v>
      </c>
      <c r="AG63" s="995"/>
      <c r="AH63" s="995"/>
      <c r="AI63" s="995"/>
      <c r="AJ63" s="1058"/>
      <c r="AK63" s="1059"/>
      <c r="AL63" s="999"/>
      <c r="AM63" s="999"/>
      <c r="AN63" s="999"/>
      <c r="AO63" s="999"/>
      <c r="AP63" s="995">
        <f>SUM(AP28:AT35)</f>
        <v>18894</v>
      </c>
      <c r="AQ63" s="995"/>
      <c r="AR63" s="995"/>
      <c r="AS63" s="995"/>
      <c r="AT63" s="995"/>
      <c r="AU63" s="995">
        <f>SUM(AU28:AY35)</f>
        <v>6470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561</v>
      </c>
      <c r="C68" s="1022"/>
      <c r="D68" s="1022"/>
      <c r="E68" s="1022"/>
      <c r="F68" s="1022"/>
      <c r="G68" s="1022"/>
      <c r="H68" s="1022"/>
      <c r="I68" s="1022"/>
      <c r="J68" s="1022"/>
      <c r="K68" s="1022"/>
      <c r="L68" s="1022"/>
      <c r="M68" s="1022"/>
      <c r="N68" s="1022"/>
      <c r="O68" s="1022"/>
      <c r="P68" s="1023"/>
      <c r="Q68" s="1024">
        <v>49</v>
      </c>
      <c r="R68" s="1018"/>
      <c r="S68" s="1018"/>
      <c r="T68" s="1018"/>
      <c r="U68" s="1018"/>
      <c r="V68" s="1018">
        <v>46</v>
      </c>
      <c r="W68" s="1018"/>
      <c r="X68" s="1018"/>
      <c r="Y68" s="1018"/>
      <c r="Z68" s="1018"/>
      <c r="AA68" s="1018">
        <v>3</v>
      </c>
      <c r="AB68" s="1018"/>
      <c r="AC68" s="1018"/>
      <c r="AD68" s="1018"/>
      <c r="AE68" s="1018"/>
      <c r="AF68" s="1018">
        <v>3</v>
      </c>
      <c r="AG68" s="1018"/>
      <c r="AH68" s="1018"/>
      <c r="AI68" s="1018"/>
      <c r="AJ68" s="1018"/>
      <c r="AK68" s="1018">
        <v>10</v>
      </c>
      <c r="AL68" s="1018"/>
      <c r="AM68" s="1018"/>
      <c r="AN68" s="1018"/>
      <c r="AO68" s="1018"/>
      <c r="AP68" s="1018" t="s">
        <v>572</v>
      </c>
      <c r="AQ68" s="1018"/>
      <c r="AR68" s="1018"/>
      <c r="AS68" s="1018"/>
      <c r="AT68" s="1018"/>
      <c r="AU68" s="1018" t="s">
        <v>572</v>
      </c>
      <c r="AV68" s="1018"/>
      <c r="AW68" s="1018"/>
      <c r="AX68" s="1018"/>
      <c r="AY68" s="1018"/>
      <c r="AZ68" s="1019" t="s">
        <v>578</v>
      </c>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562</v>
      </c>
      <c r="C69" s="1011"/>
      <c r="D69" s="1011"/>
      <c r="E69" s="1011"/>
      <c r="F69" s="1011"/>
      <c r="G69" s="1011"/>
      <c r="H69" s="1011"/>
      <c r="I69" s="1011"/>
      <c r="J69" s="1011"/>
      <c r="K69" s="1011"/>
      <c r="L69" s="1011"/>
      <c r="M69" s="1011"/>
      <c r="N69" s="1011"/>
      <c r="O69" s="1011"/>
      <c r="P69" s="1012"/>
      <c r="Q69" s="1013">
        <v>27</v>
      </c>
      <c r="R69" s="1007"/>
      <c r="S69" s="1007"/>
      <c r="T69" s="1007"/>
      <c r="U69" s="1007"/>
      <c r="V69" s="1007">
        <v>27</v>
      </c>
      <c r="W69" s="1007"/>
      <c r="X69" s="1007"/>
      <c r="Y69" s="1007"/>
      <c r="Z69" s="1007"/>
      <c r="AA69" s="1007">
        <v>1</v>
      </c>
      <c r="AB69" s="1007"/>
      <c r="AC69" s="1007"/>
      <c r="AD69" s="1007"/>
      <c r="AE69" s="1007"/>
      <c r="AF69" s="1007">
        <v>1</v>
      </c>
      <c r="AG69" s="1007"/>
      <c r="AH69" s="1007"/>
      <c r="AI69" s="1007"/>
      <c r="AJ69" s="1007"/>
      <c r="AK69" s="1007">
        <v>17</v>
      </c>
      <c r="AL69" s="1007"/>
      <c r="AM69" s="1007"/>
      <c r="AN69" s="1007"/>
      <c r="AO69" s="1007"/>
      <c r="AP69" s="1007" t="s">
        <v>572</v>
      </c>
      <c r="AQ69" s="1007"/>
      <c r="AR69" s="1007"/>
      <c r="AS69" s="1007"/>
      <c r="AT69" s="1007"/>
      <c r="AU69" s="1007" t="s">
        <v>572</v>
      </c>
      <c r="AV69" s="1007"/>
      <c r="AW69" s="1007"/>
      <c r="AX69" s="1007"/>
      <c r="AY69" s="1007"/>
      <c r="AZ69" s="1008" t="s">
        <v>579</v>
      </c>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563</v>
      </c>
      <c r="C70" s="1011"/>
      <c r="D70" s="1011"/>
      <c r="E70" s="1011"/>
      <c r="F70" s="1011"/>
      <c r="G70" s="1011"/>
      <c r="H70" s="1011"/>
      <c r="I70" s="1011"/>
      <c r="J70" s="1011"/>
      <c r="K70" s="1011"/>
      <c r="L70" s="1011"/>
      <c r="M70" s="1011"/>
      <c r="N70" s="1011"/>
      <c r="O70" s="1011"/>
      <c r="P70" s="1012"/>
      <c r="Q70" s="1013">
        <v>113</v>
      </c>
      <c r="R70" s="1007"/>
      <c r="S70" s="1007"/>
      <c r="T70" s="1007"/>
      <c r="U70" s="1007"/>
      <c r="V70" s="1007">
        <v>112</v>
      </c>
      <c r="W70" s="1007"/>
      <c r="X70" s="1007"/>
      <c r="Y70" s="1007"/>
      <c r="Z70" s="1007"/>
      <c r="AA70" s="1007">
        <v>0</v>
      </c>
      <c r="AB70" s="1007"/>
      <c r="AC70" s="1007"/>
      <c r="AD70" s="1007"/>
      <c r="AE70" s="1007"/>
      <c r="AF70" s="1007">
        <v>0</v>
      </c>
      <c r="AG70" s="1007"/>
      <c r="AH70" s="1007"/>
      <c r="AI70" s="1007"/>
      <c r="AJ70" s="1007"/>
      <c r="AK70" s="1007" t="s">
        <v>572</v>
      </c>
      <c r="AL70" s="1007"/>
      <c r="AM70" s="1007"/>
      <c r="AN70" s="1007"/>
      <c r="AO70" s="1007"/>
      <c r="AP70" s="1007" t="s">
        <v>572</v>
      </c>
      <c r="AQ70" s="1007"/>
      <c r="AR70" s="1007"/>
      <c r="AS70" s="1007"/>
      <c r="AT70" s="1007"/>
      <c r="AU70" s="1007" t="s">
        <v>572</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564</v>
      </c>
      <c r="C71" s="1011"/>
      <c r="D71" s="1011"/>
      <c r="E71" s="1011"/>
      <c r="F71" s="1011"/>
      <c r="G71" s="1011"/>
      <c r="H71" s="1011"/>
      <c r="I71" s="1011"/>
      <c r="J71" s="1011"/>
      <c r="K71" s="1011"/>
      <c r="L71" s="1011"/>
      <c r="M71" s="1011"/>
      <c r="N71" s="1011"/>
      <c r="O71" s="1011"/>
      <c r="P71" s="1012"/>
      <c r="Q71" s="1013">
        <v>17</v>
      </c>
      <c r="R71" s="1007"/>
      <c r="S71" s="1007"/>
      <c r="T71" s="1007"/>
      <c r="U71" s="1007"/>
      <c r="V71" s="1007">
        <v>15</v>
      </c>
      <c r="W71" s="1007"/>
      <c r="X71" s="1007"/>
      <c r="Y71" s="1007"/>
      <c r="Z71" s="1007"/>
      <c r="AA71" s="1007">
        <v>2</v>
      </c>
      <c r="AB71" s="1007"/>
      <c r="AC71" s="1007"/>
      <c r="AD71" s="1007"/>
      <c r="AE71" s="1007"/>
      <c r="AF71" s="1007">
        <v>2</v>
      </c>
      <c r="AG71" s="1007"/>
      <c r="AH71" s="1007"/>
      <c r="AI71" s="1007"/>
      <c r="AJ71" s="1007"/>
      <c r="AK71" s="1007" t="s">
        <v>572</v>
      </c>
      <c r="AL71" s="1007"/>
      <c r="AM71" s="1007"/>
      <c r="AN71" s="1007"/>
      <c r="AO71" s="1007"/>
      <c r="AP71" s="1007" t="s">
        <v>572</v>
      </c>
      <c r="AQ71" s="1007"/>
      <c r="AR71" s="1007"/>
      <c r="AS71" s="1007"/>
      <c r="AT71" s="1007"/>
      <c r="AU71" s="1007" t="s">
        <v>572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573</v>
      </c>
      <c r="C72" s="1011"/>
      <c r="D72" s="1011"/>
      <c r="E72" s="1011"/>
      <c r="F72" s="1011"/>
      <c r="G72" s="1011"/>
      <c r="H72" s="1011"/>
      <c r="I72" s="1011"/>
      <c r="J72" s="1011"/>
      <c r="K72" s="1011"/>
      <c r="L72" s="1011"/>
      <c r="M72" s="1011"/>
      <c r="N72" s="1011"/>
      <c r="O72" s="1011"/>
      <c r="P72" s="1012"/>
      <c r="Q72" s="1013">
        <v>61</v>
      </c>
      <c r="R72" s="1007"/>
      <c r="S72" s="1007"/>
      <c r="T72" s="1007"/>
      <c r="U72" s="1007"/>
      <c r="V72" s="1007">
        <v>61</v>
      </c>
      <c r="W72" s="1007"/>
      <c r="X72" s="1007"/>
      <c r="Y72" s="1007"/>
      <c r="Z72" s="1007"/>
      <c r="AA72" s="1007">
        <v>0</v>
      </c>
      <c r="AB72" s="1007"/>
      <c r="AC72" s="1007"/>
      <c r="AD72" s="1007"/>
      <c r="AE72" s="1007"/>
      <c r="AF72" s="1007">
        <v>0</v>
      </c>
      <c r="AG72" s="1007"/>
      <c r="AH72" s="1007"/>
      <c r="AI72" s="1007"/>
      <c r="AJ72" s="1007"/>
      <c r="AK72" s="1007" t="s">
        <v>572</v>
      </c>
      <c r="AL72" s="1007"/>
      <c r="AM72" s="1007"/>
      <c r="AN72" s="1007"/>
      <c r="AO72" s="1007"/>
      <c r="AP72" s="1007" t="s">
        <v>572</v>
      </c>
      <c r="AQ72" s="1007"/>
      <c r="AR72" s="1007"/>
      <c r="AS72" s="1007"/>
      <c r="AT72" s="1007"/>
      <c r="AU72" s="1007" t="s">
        <v>572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565</v>
      </c>
      <c r="C73" s="1011"/>
      <c r="D73" s="1011"/>
      <c r="E73" s="1011"/>
      <c r="F73" s="1011"/>
      <c r="G73" s="1011"/>
      <c r="H73" s="1011"/>
      <c r="I73" s="1011"/>
      <c r="J73" s="1011"/>
      <c r="K73" s="1011"/>
      <c r="L73" s="1011"/>
      <c r="M73" s="1011"/>
      <c r="N73" s="1011"/>
      <c r="O73" s="1011"/>
      <c r="P73" s="1012"/>
      <c r="Q73" s="1013">
        <v>14</v>
      </c>
      <c r="R73" s="1007"/>
      <c r="S73" s="1007"/>
      <c r="T73" s="1007"/>
      <c r="U73" s="1007"/>
      <c r="V73" s="1007">
        <v>12</v>
      </c>
      <c r="W73" s="1007"/>
      <c r="X73" s="1007"/>
      <c r="Y73" s="1007"/>
      <c r="Z73" s="1007"/>
      <c r="AA73" s="1007">
        <v>2</v>
      </c>
      <c r="AB73" s="1007"/>
      <c r="AC73" s="1007"/>
      <c r="AD73" s="1007"/>
      <c r="AE73" s="1007"/>
      <c r="AF73" s="1007">
        <v>2</v>
      </c>
      <c r="AG73" s="1007"/>
      <c r="AH73" s="1007"/>
      <c r="AI73" s="1007"/>
      <c r="AJ73" s="1007"/>
      <c r="AK73" s="1007" t="s">
        <v>572</v>
      </c>
      <c r="AL73" s="1007"/>
      <c r="AM73" s="1007"/>
      <c r="AN73" s="1007"/>
      <c r="AO73" s="1007"/>
      <c r="AP73" s="1007" t="s">
        <v>572</v>
      </c>
      <c r="AQ73" s="1007"/>
      <c r="AR73" s="1007"/>
      <c r="AS73" s="1007"/>
      <c r="AT73" s="1007"/>
      <c r="AU73" s="1007" t="s">
        <v>572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566</v>
      </c>
      <c r="C74" s="1011"/>
      <c r="D74" s="1011"/>
      <c r="E74" s="1011"/>
      <c r="F74" s="1011"/>
      <c r="G74" s="1011"/>
      <c r="H74" s="1011"/>
      <c r="I74" s="1011"/>
      <c r="J74" s="1011"/>
      <c r="K74" s="1011"/>
      <c r="L74" s="1011"/>
      <c r="M74" s="1011"/>
      <c r="N74" s="1011"/>
      <c r="O74" s="1011"/>
      <c r="P74" s="1012"/>
      <c r="Q74" s="1013">
        <v>11</v>
      </c>
      <c r="R74" s="1007"/>
      <c r="S74" s="1007"/>
      <c r="T74" s="1007"/>
      <c r="U74" s="1007"/>
      <c r="V74" s="1007">
        <v>10</v>
      </c>
      <c r="W74" s="1007"/>
      <c r="X74" s="1007"/>
      <c r="Y74" s="1007"/>
      <c r="Z74" s="1007"/>
      <c r="AA74" s="1007">
        <v>1</v>
      </c>
      <c r="AB74" s="1007"/>
      <c r="AC74" s="1007"/>
      <c r="AD74" s="1007"/>
      <c r="AE74" s="1007"/>
      <c r="AF74" s="1007">
        <v>1</v>
      </c>
      <c r="AG74" s="1007"/>
      <c r="AH74" s="1007"/>
      <c r="AI74" s="1007"/>
      <c r="AJ74" s="1007"/>
      <c r="AK74" s="1007" t="s">
        <v>572</v>
      </c>
      <c r="AL74" s="1007"/>
      <c r="AM74" s="1007"/>
      <c r="AN74" s="1007"/>
      <c r="AO74" s="1007"/>
      <c r="AP74" s="1007" t="s">
        <v>572</v>
      </c>
      <c r="AQ74" s="1007"/>
      <c r="AR74" s="1007"/>
      <c r="AS74" s="1007"/>
      <c r="AT74" s="1007"/>
      <c r="AU74" s="1007" t="s">
        <v>572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567</v>
      </c>
      <c r="C75" s="1011"/>
      <c r="D75" s="1011"/>
      <c r="E75" s="1011"/>
      <c r="F75" s="1011"/>
      <c r="G75" s="1011"/>
      <c r="H75" s="1011"/>
      <c r="I75" s="1011"/>
      <c r="J75" s="1011"/>
      <c r="K75" s="1011"/>
      <c r="L75" s="1011"/>
      <c r="M75" s="1011"/>
      <c r="N75" s="1011"/>
      <c r="O75" s="1011"/>
      <c r="P75" s="1012"/>
      <c r="Q75" s="1014">
        <v>42</v>
      </c>
      <c r="R75" s="1015"/>
      <c r="S75" s="1015"/>
      <c r="T75" s="1015"/>
      <c r="U75" s="1016"/>
      <c r="V75" s="1017">
        <v>37</v>
      </c>
      <c r="W75" s="1015"/>
      <c r="X75" s="1015"/>
      <c r="Y75" s="1015"/>
      <c r="Z75" s="1016"/>
      <c r="AA75" s="1017">
        <v>5</v>
      </c>
      <c r="AB75" s="1015"/>
      <c r="AC75" s="1015"/>
      <c r="AD75" s="1015"/>
      <c r="AE75" s="1016"/>
      <c r="AF75" s="1017">
        <v>5</v>
      </c>
      <c r="AG75" s="1015"/>
      <c r="AH75" s="1015"/>
      <c r="AI75" s="1015"/>
      <c r="AJ75" s="1016"/>
      <c r="AK75" s="1017" t="s">
        <v>572</v>
      </c>
      <c r="AL75" s="1015"/>
      <c r="AM75" s="1015"/>
      <c r="AN75" s="1015"/>
      <c r="AO75" s="1016"/>
      <c r="AP75" s="1017" t="s">
        <v>572</v>
      </c>
      <c r="AQ75" s="1015"/>
      <c r="AR75" s="1015"/>
      <c r="AS75" s="1015"/>
      <c r="AT75" s="1016"/>
      <c r="AU75" s="1017" t="s">
        <v>572</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568</v>
      </c>
      <c r="C76" s="1011"/>
      <c r="D76" s="1011"/>
      <c r="E76" s="1011"/>
      <c r="F76" s="1011"/>
      <c r="G76" s="1011"/>
      <c r="H76" s="1011"/>
      <c r="I76" s="1011"/>
      <c r="J76" s="1011"/>
      <c r="K76" s="1011"/>
      <c r="L76" s="1011"/>
      <c r="M76" s="1011"/>
      <c r="N76" s="1011"/>
      <c r="O76" s="1011"/>
      <c r="P76" s="1012"/>
      <c r="Q76" s="1014">
        <v>24</v>
      </c>
      <c r="R76" s="1015"/>
      <c r="S76" s="1015"/>
      <c r="T76" s="1015"/>
      <c r="U76" s="1016"/>
      <c r="V76" s="1017">
        <v>23</v>
      </c>
      <c r="W76" s="1015"/>
      <c r="X76" s="1015"/>
      <c r="Y76" s="1015"/>
      <c r="Z76" s="1016"/>
      <c r="AA76" s="1017">
        <v>1</v>
      </c>
      <c r="AB76" s="1015"/>
      <c r="AC76" s="1015"/>
      <c r="AD76" s="1015"/>
      <c r="AE76" s="1016"/>
      <c r="AF76" s="1017">
        <v>1</v>
      </c>
      <c r="AG76" s="1015"/>
      <c r="AH76" s="1015"/>
      <c r="AI76" s="1015"/>
      <c r="AJ76" s="1016"/>
      <c r="AK76" s="1017" t="s">
        <v>572</v>
      </c>
      <c r="AL76" s="1015"/>
      <c r="AM76" s="1015"/>
      <c r="AN76" s="1015"/>
      <c r="AO76" s="1016"/>
      <c r="AP76" s="1017" t="s">
        <v>572</v>
      </c>
      <c r="AQ76" s="1015"/>
      <c r="AR76" s="1015"/>
      <c r="AS76" s="1015"/>
      <c r="AT76" s="1016"/>
      <c r="AU76" s="1017" t="s">
        <v>572</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569</v>
      </c>
      <c r="C77" s="1011"/>
      <c r="D77" s="1011"/>
      <c r="E77" s="1011"/>
      <c r="F77" s="1011"/>
      <c r="G77" s="1011"/>
      <c r="H77" s="1011"/>
      <c r="I77" s="1011"/>
      <c r="J77" s="1011"/>
      <c r="K77" s="1011"/>
      <c r="L77" s="1011"/>
      <c r="M77" s="1011"/>
      <c r="N77" s="1011"/>
      <c r="O77" s="1011"/>
      <c r="P77" s="1012"/>
      <c r="Q77" s="1014">
        <v>65</v>
      </c>
      <c r="R77" s="1015"/>
      <c r="S77" s="1015"/>
      <c r="T77" s="1015"/>
      <c r="U77" s="1016"/>
      <c r="V77" s="1017">
        <v>60</v>
      </c>
      <c r="W77" s="1015"/>
      <c r="X77" s="1015"/>
      <c r="Y77" s="1015"/>
      <c r="Z77" s="1016"/>
      <c r="AA77" s="1017">
        <v>5</v>
      </c>
      <c r="AB77" s="1015"/>
      <c r="AC77" s="1015"/>
      <c r="AD77" s="1015"/>
      <c r="AE77" s="1016"/>
      <c r="AF77" s="1017">
        <v>5</v>
      </c>
      <c r="AG77" s="1015"/>
      <c r="AH77" s="1015"/>
      <c r="AI77" s="1015"/>
      <c r="AJ77" s="1016"/>
      <c r="AK77" s="1017" t="s">
        <v>572</v>
      </c>
      <c r="AL77" s="1015"/>
      <c r="AM77" s="1015"/>
      <c r="AN77" s="1015"/>
      <c r="AO77" s="1016"/>
      <c r="AP77" s="1017" t="s">
        <v>572</v>
      </c>
      <c r="AQ77" s="1015"/>
      <c r="AR77" s="1015"/>
      <c r="AS77" s="1015"/>
      <c r="AT77" s="1016"/>
      <c r="AU77" s="1017" t="s">
        <v>572</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570</v>
      </c>
      <c r="C78" s="1011"/>
      <c r="D78" s="1011"/>
      <c r="E78" s="1011"/>
      <c r="F78" s="1011"/>
      <c r="G78" s="1011"/>
      <c r="H78" s="1011"/>
      <c r="I78" s="1011"/>
      <c r="J78" s="1011"/>
      <c r="K78" s="1011"/>
      <c r="L78" s="1011"/>
      <c r="M78" s="1011"/>
      <c r="N78" s="1011"/>
      <c r="O78" s="1011"/>
      <c r="P78" s="1012"/>
      <c r="Q78" s="1013">
        <v>310</v>
      </c>
      <c r="R78" s="1007"/>
      <c r="S78" s="1007"/>
      <c r="T78" s="1007"/>
      <c r="U78" s="1007"/>
      <c r="V78" s="1007">
        <v>281</v>
      </c>
      <c r="W78" s="1007"/>
      <c r="X78" s="1007"/>
      <c r="Y78" s="1007"/>
      <c r="Z78" s="1007"/>
      <c r="AA78" s="1007">
        <v>29</v>
      </c>
      <c r="AB78" s="1007"/>
      <c r="AC78" s="1007"/>
      <c r="AD78" s="1007"/>
      <c r="AE78" s="1007"/>
      <c r="AF78" s="1007">
        <v>29</v>
      </c>
      <c r="AG78" s="1007"/>
      <c r="AH78" s="1007"/>
      <c r="AI78" s="1007"/>
      <c r="AJ78" s="1007"/>
      <c r="AK78" s="1007" t="s">
        <v>572</v>
      </c>
      <c r="AL78" s="1007"/>
      <c r="AM78" s="1007"/>
      <c r="AN78" s="1007"/>
      <c r="AO78" s="1007"/>
      <c r="AP78" s="1007" t="s">
        <v>572</v>
      </c>
      <c r="AQ78" s="1007"/>
      <c r="AR78" s="1007"/>
      <c r="AS78" s="1007"/>
      <c r="AT78" s="1007"/>
      <c r="AU78" s="1007" t="s">
        <v>572</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571</v>
      </c>
      <c r="C79" s="1011"/>
      <c r="D79" s="1011"/>
      <c r="E79" s="1011"/>
      <c r="F79" s="1011"/>
      <c r="G79" s="1011"/>
      <c r="H79" s="1011"/>
      <c r="I79" s="1011"/>
      <c r="J79" s="1011"/>
      <c r="K79" s="1011"/>
      <c r="L79" s="1011"/>
      <c r="M79" s="1011"/>
      <c r="N79" s="1011"/>
      <c r="O79" s="1011"/>
      <c r="P79" s="1012"/>
      <c r="Q79" s="1013">
        <v>304568</v>
      </c>
      <c r="R79" s="1007"/>
      <c r="S79" s="1007"/>
      <c r="T79" s="1007"/>
      <c r="U79" s="1007"/>
      <c r="V79" s="1007">
        <v>293091</v>
      </c>
      <c r="W79" s="1007"/>
      <c r="X79" s="1007"/>
      <c r="Y79" s="1007"/>
      <c r="Z79" s="1007"/>
      <c r="AA79" s="1007">
        <v>11478</v>
      </c>
      <c r="AB79" s="1007"/>
      <c r="AC79" s="1007"/>
      <c r="AD79" s="1007"/>
      <c r="AE79" s="1007"/>
      <c r="AF79" s="1007">
        <v>11478</v>
      </c>
      <c r="AG79" s="1007"/>
      <c r="AH79" s="1007"/>
      <c r="AI79" s="1007"/>
      <c r="AJ79" s="1007"/>
      <c r="AK79" s="1007" t="s">
        <v>572</v>
      </c>
      <c r="AL79" s="1007"/>
      <c r="AM79" s="1007"/>
      <c r="AN79" s="1007"/>
      <c r="AO79" s="1007"/>
      <c r="AP79" s="1007" t="s">
        <v>572</v>
      </c>
      <c r="AQ79" s="1007"/>
      <c r="AR79" s="1007"/>
      <c r="AS79" s="1007"/>
      <c r="AT79" s="1007"/>
      <c r="AU79" s="1007" t="s">
        <v>572</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SUM(AF68:AJ87)</f>
        <v>11527</v>
      </c>
      <c r="AG88" s="995"/>
      <c r="AH88" s="995"/>
      <c r="AI88" s="995"/>
      <c r="AJ88" s="995"/>
      <c r="AK88" s="999"/>
      <c r="AL88" s="999"/>
      <c r="AM88" s="999"/>
      <c r="AN88" s="999"/>
      <c r="AO88" s="999"/>
      <c r="AP88" s="995" t="s">
        <v>572</v>
      </c>
      <c r="AQ88" s="995"/>
      <c r="AR88" s="995"/>
      <c r="AS88" s="995"/>
      <c r="AT88" s="995"/>
      <c r="AU88" s="995" t="s">
        <v>572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SUM(CR7:CV13)</f>
        <v>151</v>
      </c>
      <c r="CS102" s="989"/>
      <c r="CT102" s="989"/>
      <c r="CU102" s="989"/>
      <c r="CV102" s="990"/>
      <c r="CW102" s="988">
        <f>SUM(CW7:DA13)</f>
        <v>117</v>
      </c>
      <c r="CX102" s="989"/>
      <c r="CY102" s="989"/>
      <c r="CZ102" s="989"/>
      <c r="DA102" s="990"/>
      <c r="DB102" s="988" t="s">
        <v>572</v>
      </c>
      <c r="DC102" s="989"/>
      <c r="DD102" s="989"/>
      <c r="DE102" s="989"/>
      <c r="DF102" s="990"/>
      <c r="DG102" s="988" t="s">
        <v>572</v>
      </c>
      <c r="DH102" s="989"/>
      <c r="DI102" s="989"/>
      <c r="DJ102" s="989"/>
      <c r="DK102" s="990"/>
      <c r="DL102" s="988" t="s">
        <v>572</v>
      </c>
      <c r="DM102" s="989"/>
      <c r="DN102" s="989"/>
      <c r="DO102" s="989"/>
      <c r="DP102" s="990"/>
      <c r="DQ102" s="988" t="s">
        <v>572</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3708948</v>
      </c>
      <c r="AB110" s="925"/>
      <c r="AC110" s="925"/>
      <c r="AD110" s="925"/>
      <c r="AE110" s="926"/>
      <c r="AF110" s="927">
        <v>3671628</v>
      </c>
      <c r="AG110" s="925"/>
      <c r="AH110" s="925"/>
      <c r="AI110" s="925"/>
      <c r="AJ110" s="926"/>
      <c r="AK110" s="927">
        <v>3833212</v>
      </c>
      <c r="AL110" s="925"/>
      <c r="AM110" s="925"/>
      <c r="AN110" s="925"/>
      <c r="AO110" s="926"/>
      <c r="AP110" s="928">
        <v>18.2</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34929729</v>
      </c>
      <c r="BR110" s="878"/>
      <c r="BS110" s="878"/>
      <c r="BT110" s="878"/>
      <c r="BU110" s="878"/>
      <c r="BV110" s="878">
        <v>34677454</v>
      </c>
      <c r="BW110" s="878"/>
      <c r="BX110" s="878"/>
      <c r="BY110" s="878"/>
      <c r="BZ110" s="878"/>
      <c r="CA110" s="878">
        <v>34853510</v>
      </c>
      <c r="CB110" s="878"/>
      <c r="CC110" s="878"/>
      <c r="CD110" s="878"/>
      <c r="CE110" s="878"/>
      <c r="CF110" s="902">
        <v>165.7</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14910</v>
      </c>
      <c r="BR111" s="853"/>
      <c r="BS111" s="853"/>
      <c r="BT111" s="853"/>
      <c r="BU111" s="853"/>
      <c r="BV111" s="853">
        <v>9944</v>
      </c>
      <c r="BW111" s="853"/>
      <c r="BX111" s="853"/>
      <c r="BY111" s="853"/>
      <c r="BZ111" s="853"/>
      <c r="CA111" s="853">
        <v>4974</v>
      </c>
      <c r="CB111" s="853"/>
      <c r="CC111" s="853"/>
      <c r="CD111" s="853"/>
      <c r="CE111" s="853"/>
      <c r="CF111" s="911">
        <v>0</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v>14910</v>
      </c>
      <c r="DH111" s="853"/>
      <c r="DI111" s="853"/>
      <c r="DJ111" s="853"/>
      <c r="DK111" s="853"/>
      <c r="DL111" s="853">
        <v>9944</v>
      </c>
      <c r="DM111" s="853"/>
      <c r="DN111" s="853"/>
      <c r="DO111" s="853"/>
      <c r="DP111" s="853"/>
      <c r="DQ111" s="853">
        <v>4974</v>
      </c>
      <c r="DR111" s="853"/>
      <c r="DS111" s="853"/>
      <c r="DT111" s="853"/>
      <c r="DU111" s="853"/>
      <c r="DV111" s="830">
        <v>0</v>
      </c>
      <c r="DW111" s="830"/>
      <c r="DX111" s="830"/>
      <c r="DY111" s="830"/>
      <c r="DZ111" s="831"/>
    </row>
    <row r="112" spans="1:131" s="218"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7019959</v>
      </c>
      <c r="BR112" s="853"/>
      <c r="BS112" s="853"/>
      <c r="BT112" s="853"/>
      <c r="BU112" s="853"/>
      <c r="BV112" s="853">
        <v>6813234</v>
      </c>
      <c r="BW112" s="853"/>
      <c r="BX112" s="853"/>
      <c r="BY112" s="853"/>
      <c r="BZ112" s="853"/>
      <c r="CA112" s="853">
        <v>6469898</v>
      </c>
      <c r="CB112" s="853"/>
      <c r="CC112" s="853"/>
      <c r="CD112" s="853"/>
      <c r="CE112" s="853"/>
      <c r="CF112" s="911">
        <v>30.8</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594751</v>
      </c>
      <c r="AB113" s="955"/>
      <c r="AC113" s="955"/>
      <c r="AD113" s="955"/>
      <c r="AE113" s="956"/>
      <c r="AF113" s="957">
        <v>614761</v>
      </c>
      <c r="AG113" s="955"/>
      <c r="AH113" s="955"/>
      <c r="AI113" s="955"/>
      <c r="AJ113" s="956"/>
      <c r="AK113" s="957">
        <v>576352</v>
      </c>
      <c r="AL113" s="955"/>
      <c r="AM113" s="955"/>
      <c r="AN113" s="955"/>
      <c r="AO113" s="956"/>
      <c r="AP113" s="958">
        <v>2.7</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5095044</v>
      </c>
      <c r="BR114" s="853"/>
      <c r="BS114" s="853"/>
      <c r="BT114" s="853"/>
      <c r="BU114" s="853"/>
      <c r="BV114" s="853">
        <v>5285446</v>
      </c>
      <c r="BW114" s="853"/>
      <c r="BX114" s="853"/>
      <c r="BY114" s="853"/>
      <c r="BZ114" s="853"/>
      <c r="CA114" s="853">
        <v>5271250</v>
      </c>
      <c r="CB114" s="853"/>
      <c r="CC114" s="853"/>
      <c r="CD114" s="853"/>
      <c r="CE114" s="853"/>
      <c r="CF114" s="911">
        <v>25.1</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13634</v>
      </c>
      <c r="AB115" s="955"/>
      <c r="AC115" s="955"/>
      <c r="AD115" s="955"/>
      <c r="AE115" s="956"/>
      <c r="AF115" s="957">
        <v>6110</v>
      </c>
      <c r="AG115" s="955"/>
      <c r="AH115" s="955"/>
      <c r="AI115" s="955"/>
      <c r="AJ115" s="956"/>
      <c r="AK115" s="957">
        <v>6989</v>
      </c>
      <c r="AL115" s="955"/>
      <c r="AM115" s="955"/>
      <c r="AN115" s="955"/>
      <c r="AO115" s="956"/>
      <c r="AP115" s="958">
        <v>0</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4317333</v>
      </c>
      <c r="AB117" s="939"/>
      <c r="AC117" s="939"/>
      <c r="AD117" s="939"/>
      <c r="AE117" s="940"/>
      <c r="AF117" s="941">
        <v>4292499</v>
      </c>
      <c r="AG117" s="939"/>
      <c r="AH117" s="939"/>
      <c r="AI117" s="939"/>
      <c r="AJ117" s="940"/>
      <c r="AK117" s="941">
        <v>4416553</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47059642</v>
      </c>
      <c r="BR119" s="881"/>
      <c r="BS119" s="881"/>
      <c r="BT119" s="881"/>
      <c r="BU119" s="881"/>
      <c r="BV119" s="881">
        <v>46786078</v>
      </c>
      <c r="BW119" s="881"/>
      <c r="BX119" s="881"/>
      <c r="BY119" s="881"/>
      <c r="BZ119" s="881"/>
      <c r="CA119" s="881">
        <v>46599632</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v>4962</v>
      </c>
      <c r="AB120" s="816"/>
      <c r="AC120" s="816"/>
      <c r="AD120" s="816"/>
      <c r="AE120" s="817"/>
      <c r="AF120" s="818">
        <v>4966</v>
      </c>
      <c r="AG120" s="816"/>
      <c r="AH120" s="816"/>
      <c r="AI120" s="816"/>
      <c r="AJ120" s="817"/>
      <c r="AK120" s="818">
        <v>4970</v>
      </c>
      <c r="AL120" s="816"/>
      <c r="AM120" s="816"/>
      <c r="AN120" s="816"/>
      <c r="AO120" s="817"/>
      <c r="AP120" s="860">
        <v>0</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23891288</v>
      </c>
      <c r="BR120" s="878"/>
      <c r="BS120" s="878"/>
      <c r="BT120" s="878"/>
      <c r="BU120" s="878"/>
      <c r="BV120" s="878">
        <v>24916203</v>
      </c>
      <c r="BW120" s="878"/>
      <c r="BX120" s="878"/>
      <c r="BY120" s="878"/>
      <c r="BZ120" s="878"/>
      <c r="CA120" s="878">
        <v>25538137</v>
      </c>
      <c r="CB120" s="878"/>
      <c r="CC120" s="878"/>
      <c r="CD120" s="878"/>
      <c r="CE120" s="878"/>
      <c r="CF120" s="902">
        <v>121.4</v>
      </c>
      <c r="CG120" s="903"/>
      <c r="CH120" s="903"/>
      <c r="CI120" s="903"/>
      <c r="CJ120" s="903"/>
      <c r="CK120" s="904" t="s">
        <v>449</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v>4345816</v>
      </c>
      <c r="DH120" s="878"/>
      <c r="DI120" s="878"/>
      <c r="DJ120" s="878"/>
      <c r="DK120" s="878"/>
      <c r="DL120" s="878">
        <v>4144348</v>
      </c>
      <c r="DM120" s="878"/>
      <c r="DN120" s="878"/>
      <c r="DO120" s="878"/>
      <c r="DP120" s="878"/>
      <c r="DQ120" s="878">
        <v>3791472</v>
      </c>
      <c r="DR120" s="878"/>
      <c r="DS120" s="878"/>
      <c r="DT120" s="878"/>
      <c r="DU120" s="878"/>
      <c r="DV120" s="879">
        <v>18</v>
      </c>
      <c r="DW120" s="879"/>
      <c r="DX120" s="879"/>
      <c r="DY120" s="879"/>
      <c r="DZ120" s="880"/>
    </row>
    <row r="121" spans="1:130" s="218"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4827023</v>
      </c>
      <c r="BR121" s="853"/>
      <c r="BS121" s="853"/>
      <c r="BT121" s="853"/>
      <c r="BU121" s="853"/>
      <c r="BV121" s="853">
        <v>5034383</v>
      </c>
      <c r="BW121" s="853"/>
      <c r="BX121" s="853"/>
      <c r="BY121" s="853"/>
      <c r="BZ121" s="853"/>
      <c r="CA121" s="853">
        <v>4116730</v>
      </c>
      <c r="CB121" s="853"/>
      <c r="CC121" s="853"/>
      <c r="CD121" s="853"/>
      <c r="CE121" s="853"/>
      <c r="CF121" s="911">
        <v>19.600000000000001</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v>2665867</v>
      </c>
      <c r="DH121" s="853"/>
      <c r="DI121" s="853"/>
      <c r="DJ121" s="853"/>
      <c r="DK121" s="853"/>
      <c r="DL121" s="853">
        <v>2657011</v>
      </c>
      <c r="DM121" s="853"/>
      <c r="DN121" s="853"/>
      <c r="DO121" s="853"/>
      <c r="DP121" s="853"/>
      <c r="DQ121" s="853">
        <v>2649149</v>
      </c>
      <c r="DR121" s="853"/>
      <c r="DS121" s="853"/>
      <c r="DT121" s="853"/>
      <c r="DU121" s="853"/>
      <c r="DV121" s="830">
        <v>12.6</v>
      </c>
      <c r="DW121" s="830"/>
      <c r="DX121" s="830"/>
      <c r="DY121" s="830"/>
      <c r="DZ121" s="831"/>
    </row>
    <row r="122" spans="1:130" s="218"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38952365</v>
      </c>
      <c r="BR122" s="881"/>
      <c r="BS122" s="881"/>
      <c r="BT122" s="881"/>
      <c r="BU122" s="881"/>
      <c r="BV122" s="881">
        <v>37516969</v>
      </c>
      <c r="BW122" s="881"/>
      <c r="BX122" s="881"/>
      <c r="BY122" s="881"/>
      <c r="BZ122" s="881"/>
      <c r="CA122" s="881">
        <v>35401232</v>
      </c>
      <c r="CB122" s="881"/>
      <c r="CC122" s="881"/>
      <c r="CD122" s="881"/>
      <c r="CE122" s="881"/>
      <c r="CF122" s="882">
        <v>168.3</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v>6052</v>
      </c>
      <c r="DH122" s="853"/>
      <c r="DI122" s="853"/>
      <c r="DJ122" s="853"/>
      <c r="DK122" s="853"/>
      <c r="DL122" s="853">
        <v>9332</v>
      </c>
      <c r="DM122" s="853"/>
      <c r="DN122" s="853"/>
      <c r="DO122" s="853"/>
      <c r="DP122" s="853"/>
      <c r="DQ122" s="853">
        <v>17503</v>
      </c>
      <c r="DR122" s="853"/>
      <c r="DS122" s="853"/>
      <c r="DT122" s="853"/>
      <c r="DU122" s="853"/>
      <c r="DV122" s="830">
        <v>0.1</v>
      </c>
      <c r="DW122" s="830"/>
      <c r="DX122" s="830"/>
      <c r="DY122" s="830"/>
      <c r="DZ122" s="831"/>
    </row>
    <row r="123" spans="1:130" s="218"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7570</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67670676</v>
      </c>
      <c r="BR123" s="869"/>
      <c r="BS123" s="869"/>
      <c r="BT123" s="869"/>
      <c r="BU123" s="869"/>
      <c r="BV123" s="869">
        <v>67467555</v>
      </c>
      <c r="BW123" s="869"/>
      <c r="BX123" s="869"/>
      <c r="BY123" s="869"/>
      <c r="BZ123" s="869"/>
      <c r="CA123" s="869">
        <v>65056099</v>
      </c>
      <c r="CB123" s="869"/>
      <c r="CC123" s="869"/>
      <c r="CD123" s="869"/>
      <c r="CE123" s="869"/>
      <c r="CF123" s="784"/>
      <c r="CG123" s="785"/>
      <c r="CH123" s="785"/>
      <c r="CI123" s="785"/>
      <c r="CJ123" s="870"/>
      <c r="CK123" s="905"/>
      <c r="CL123" s="891"/>
      <c r="CM123" s="891"/>
      <c r="CN123" s="891"/>
      <c r="CO123" s="892"/>
      <c r="CP123" s="871" t="s">
        <v>394</v>
      </c>
      <c r="CQ123" s="872"/>
      <c r="CR123" s="872"/>
      <c r="CS123" s="872"/>
      <c r="CT123" s="872"/>
      <c r="CU123" s="872"/>
      <c r="CV123" s="872"/>
      <c r="CW123" s="872"/>
      <c r="CX123" s="872"/>
      <c r="CY123" s="872"/>
      <c r="CZ123" s="872"/>
      <c r="DA123" s="872"/>
      <c r="DB123" s="872"/>
      <c r="DC123" s="872"/>
      <c r="DD123" s="872"/>
      <c r="DE123" s="872"/>
      <c r="DF123" s="873"/>
      <c r="DG123" s="815">
        <v>2224</v>
      </c>
      <c r="DH123" s="816"/>
      <c r="DI123" s="816"/>
      <c r="DJ123" s="816"/>
      <c r="DK123" s="817"/>
      <c r="DL123" s="818">
        <v>2543</v>
      </c>
      <c r="DM123" s="816"/>
      <c r="DN123" s="816"/>
      <c r="DO123" s="816"/>
      <c r="DP123" s="817"/>
      <c r="DQ123" s="818">
        <v>11774</v>
      </c>
      <c r="DR123" s="816"/>
      <c r="DS123" s="816"/>
      <c r="DT123" s="816"/>
      <c r="DU123" s="817"/>
      <c r="DV123" s="860">
        <v>0.1</v>
      </c>
      <c r="DW123" s="861"/>
      <c r="DX123" s="861"/>
      <c r="DY123" s="861"/>
      <c r="DZ123" s="862"/>
    </row>
    <row r="124" spans="1:130" s="218"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1102</v>
      </c>
      <c r="AB127" s="816"/>
      <c r="AC127" s="816"/>
      <c r="AD127" s="816"/>
      <c r="AE127" s="817"/>
      <c r="AF127" s="818">
        <v>1144</v>
      </c>
      <c r="AG127" s="816"/>
      <c r="AH127" s="816"/>
      <c r="AI127" s="816"/>
      <c r="AJ127" s="817"/>
      <c r="AK127" s="818">
        <v>2019</v>
      </c>
      <c r="AL127" s="816"/>
      <c r="AM127" s="816"/>
      <c r="AN127" s="816"/>
      <c r="AO127" s="817"/>
      <c r="AP127" s="860">
        <v>0</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962244</v>
      </c>
      <c r="AB128" s="837"/>
      <c r="AC128" s="837"/>
      <c r="AD128" s="837"/>
      <c r="AE128" s="838"/>
      <c r="AF128" s="839">
        <v>1123609</v>
      </c>
      <c r="AG128" s="837"/>
      <c r="AH128" s="837"/>
      <c r="AI128" s="837"/>
      <c r="AJ128" s="838"/>
      <c r="AK128" s="839">
        <v>1128320</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12.11</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23847617</v>
      </c>
      <c r="AB129" s="816"/>
      <c r="AC129" s="816"/>
      <c r="AD129" s="816"/>
      <c r="AE129" s="817"/>
      <c r="AF129" s="818">
        <v>24232639</v>
      </c>
      <c r="AG129" s="816"/>
      <c r="AH129" s="816"/>
      <c r="AI129" s="816"/>
      <c r="AJ129" s="817"/>
      <c r="AK129" s="818">
        <v>24669653</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17.11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3841369</v>
      </c>
      <c r="AB130" s="816"/>
      <c r="AC130" s="816"/>
      <c r="AD130" s="816"/>
      <c r="AE130" s="817"/>
      <c r="AF130" s="818">
        <v>3790940</v>
      </c>
      <c r="AG130" s="816"/>
      <c r="AH130" s="816"/>
      <c r="AI130" s="816"/>
      <c r="AJ130" s="817"/>
      <c r="AK130" s="818">
        <v>3637745</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-2.2999999999999998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20006248</v>
      </c>
      <c r="AB131" s="800"/>
      <c r="AC131" s="800"/>
      <c r="AD131" s="800"/>
      <c r="AE131" s="801"/>
      <c r="AF131" s="802">
        <v>20441699</v>
      </c>
      <c r="AG131" s="800"/>
      <c r="AH131" s="800"/>
      <c r="AI131" s="800"/>
      <c r="AJ131" s="801"/>
      <c r="AK131" s="802">
        <v>21031908</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-2.4306406680000001</v>
      </c>
      <c r="AB132" s="781"/>
      <c r="AC132" s="781"/>
      <c r="AD132" s="781"/>
      <c r="AE132" s="782"/>
      <c r="AF132" s="783">
        <v>-3.043044514</v>
      </c>
      <c r="AG132" s="781"/>
      <c r="AH132" s="781"/>
      <c r="AI132" s="781"/>
      <c r="AJ132" s="782"/>
      <c r="AK132" s="783">
        <v>-1.661817844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-3.6</v>
      </c>
      <c r="AB133" s="760"/>
      <c r="AC133" s="760"/>
      <c r="AD133" s="760"/>
      <c r="AE133" s="761"/>
      <c r="AF133" s="759">
        <v>-3.1</v>
      </c>
      <c r="AG133" s="760"/>
      <c r="AH133" s="760"/>
      <c r="AI133" s="760"/>
      <c r="AJ133" s="761"/>
      <c r="AK133" s="759">
        <v>-2.2999999999999998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L23sKus0ZQ0mp3Xe1RHtXwYtXFC+oHi17mllOeav7pqctWUOrPGdtKBvP1ZqPynHzfIJSmvZlD1rnA6see3xQ==" saltValue="IsK4zp690d0+bINMZGXp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3kdJMW3mTNsZzPzF373w6cz+roQFFRTllRaPI1L7frFhtJvbxOQwJIiC77G9QBUxNiWHELk4YGSwB0INyXR7fg==" saltValue="uJ95sPuvSkLEfe2KjcGm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mJbut/zvh3GPhXvm/mHBDfng9utFu1gHqttC1xW9sSXnp7Ykl855fHXrYz7EYgVVz6W9F1EXeRIue4S6hZp9w==" saltValue="ak/4SnAQB8eSBolO1uK/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7345175</v>
      </c>
      <c r="AP9" s="269">
        <v>69922</v>
      </c>
      <c r="AQ9" s="270">
        <v>68274</v>
      </c>
      <c r="AR9" s="271">
        <v>2.4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54128</v>
      </c>
      <c r="AP10" s="272">
        <v>515</v>
      </c>
      <c r="AQ10" s="273">
        <v>4860</v>
      </c>
      <c r="AR10" s="274">
        <v>-89.4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t="s">
        <v>490</v>
      </c>
      <c r="AP11" s="272" t="s">
        <v>490</v>
      </c>
      <c r="AQ11" s="273">
        <v>567</v>
      </c>
      <c r="AR11" s="274" t="s">
        <v>490</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491</v>
      </c>
      <c r="AL12" s="1167"/>
      <c r="AM12" s="1167"/>
      <c r="AN12" s="1168"/>
      <c r="AO12" s="272">
        <v>48696</v>
      </c>
      <c r="AP12" s="272">
        <v>464</v>
      </c>
      <c r="AQ12" s="273">
        <v>16</v>
      </c>
      <c r="AR12" s="274">
        <v>2800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302217</v>
      </c>
      <c r="AP13" s="272">
        <v>2877</v>
      </c>
      <c r="AQ13" s="273">
        <v>2777</v>
      </c>
      <c r="AR13" s="274">
        <v>3.6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75602</v>
      </c>
      <c r="AP14" s="272">
        <v>720</v>
      </c>
      <c r="AQ14" s="273">
        <v>1330</v>
      </c>
      <c r="AR14" s="274">
        <v>-45.9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-454605</v>
      </c>
      <c r="AP15" s="272">
        <v>-4328</v>
      </c>
      <c r="AQ15" s="273">
        <v>-3833</v>
      </c>
      <c r="AR15" s="274">
        <v>12.9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7371213</v>
      </c>
      <c r="AP16" s="272">
        <v>70170</v>
      </c>
      <c r="AQ16" s="273">
        <v>73991</v>
      </c>
      <c r="AR16" s="274">
        <v>-5.2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6.7</v>
      </c>
      <c r="AP21" s="286">
        <v>6.28</v>
      </c>
      <c r="AQ21" s="287">
        <v>0.42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96.1</v>
      </c>
      <c r="AP22" s="291">
        <v>98.7</v>
      </c>
      <c r="AQ22" s="292">
        <v>-2.6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3833212</v>
      </c>
      <c r="AP32" s="300">
        <v>36490</v>
      </c>
      <c r="AQ32" s="301">
        <v>32402</v>
      </c>
      <c r="AR32" s="302">
        <v>12.6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t="s">
        <v>490</v>
      </c>
      <c r="AP34" s="300" t="s">
        <v>490</v>
      </c>
      <c r="AQ34" s="301">
        <v>16</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576352</v>
      </c>
      <c r="AP35" s="300">
        <v>5487</v>
      </c>
      <c r="AQ35" s="301">
        <v>5520</v>
      </c>
      <c r="AR35" s="302">
        <v>-0.6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t="s">
        <v>490</v>
      </c>
      <c r="AP36" s="300" t="s">
        <v>490</v>
      </c>
      <c r="AQ36" s="301">
        <v>1296</v>
      </c>
      <c r="AR36" s="302" t="s">
        <v>490</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v>6989</v>
      </c>
      <c r="AP37" s="300">
        <v>67</v>
      </c>
      <c r="AQ37" s="301">
        <v>571</v>
      </c>
      <c r="AR37" s="302">
        <v>-88.3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490</v>
      </c>
      <c r="AP38" s="303" t="s">
        <v>490</v>
      </c>
      <c r="AQ38" s="304">
        <v>0</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-1128320</v>
      </c>
      <c r="AP39" s="300">
        <v>-10741</v>
      </c>
      <c r="AQ39" s="301">
        <v>-6093</v>
      </c>
      <c r="AR39" s="302">
        <v>76.3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-3637745</v>
      </c>
      <c r="AP40" s="300">
        <v>-34629</v>
      </c>
      <c r="AQ40" s="301">
        <v>-23816</v>
      </c>
      <c r="AR40" s="302">
        <v>45.4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-349512</v>
      </c>
      <c r="AP41" s="300">
        <v>-3327</v>
      </c>
      <c r="AQ41" s="301">
        <v>9896</v>
      </c>
      <c r="AR41" s="302">
        <v>-133.6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8273136</v>
      </c>
      <c r="AN51" s="322">
        <v>75586</v>
      </c>
      <c r="AO51" s="323">
        <v>22.5</v>
      </c>
      <c r="AP51" s="324">
        <v>44161</v>
      </c>
      <c r="AQ51" s="325">
        <v>3.1</v>
      </c>
      <c r="AR51" s="326">
        <v>19.399999999999999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1964994</v>
      </c>
      <c r="AN52" s="330">
        <v>17953</v>
      </c>
      <c r="AO52" s="331">
        <v>-35.200000000000003</v>
      </c>
      <c r="AP52" s="332">
        <v>23644</v>
      </c>
      <c r="AQ52" s="333">
        <v>3.1</v>
      </c>
      <c r="AR52" s="334">
        <v>-38.299999999999997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8610889</v>
      </c>
      <c r="AN53" s="322">
        <v>79614</v>
      </c>
      <c r="AO53" s="323">
        <v>5.3</v>
      </c>
      <c r="AP53" s="324">
        <v>43955</v>
      </c>
      <c r="AQ53" s="325">
        <v>-0.5</v>
      </c>
      <c r="AR53" s="326">
        <v>5.8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2526557</v>
      </c>
      <c r="AN54" s="330">
        <v>23360</v>
      </c>
      <c r="AO54" s="331">
        <v>30.1</v>
      </c>
      <c r="AP54" s="332">
        <v>21318</v>
      </c>
      <c r="AQ54" s="333">
        <v>-9.8000000000000007</v>
      </c>
      <c r="AR54" s="334">
        <v>39.9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9591648</v>
      </c>
      <c r="AN55" s="322">
        <v>89409</v>
      </c>
      <c r="AO55" s="323">
        <v>12.3</v>
      </c>
      <c r="AP55" s="324">
        <v>41921</v>
      </c>
      <c r="AQ55" s="325">
        <v>-4.5999999999999996</v>
      </c>
      <c r="AR55" s="326">
        <v>16.899999999999999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5261410</v>
      </c>
      <c r="AN56" s="330">
        <v>49045</v>
      </c>
      <c r="AO56" s="331">
        <v>110</v>
      </c>
      <c r="AP56" s="332">
        <v>21655</v>
      </c>
      <c r="AQ56" s="333">
        <v>1.6</v>
      </c>
      <c r="AR56" s="334">
        <v>108.4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5672270</v>
      </c>
      <c r="AN57" s="322">
        <v>53421</v>
      </c>
      <c r="AO57" s="323">
        <v>-40.299999999999997</v>
      </c>
      <c r="AP57" s="324">
        <v>44585</v>
      </c>
      <c r="AQ57" s="325">
        <v>6.4</v>
      </c>
      <c r="AR57" s="326">
        <v>-46.7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5030222</v>
      </c>
      <c r="AN58" s="330">
        <v>47374</v>
      </c>
      <c r="AO58" s="331">
        <v>-3.4</v>
      </c>
      <c r="AP58" s="332">
        <v>23077</v>
      </c>
      <c r="AQ58" s="333">
        <v>6.6</v>
      </c>
      <c r="AR58" s="334">
        <v>-10</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7025677</v>
      </c>
      <c r="AN59" s="322">
        <v>66881</v>
      </c>
      <c r="AO59" s="323">
        <v>25.2</v>
      </c>
      <c r="AP59" s="324">
        <v>49779</v>
      </c>
      <c r="AQ59" s="325">
        <v>11.6</v>
      </c>
      <c r="AR59" s="326">
        <v>13.6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6082205</v>
      </c>
      <c r="AN60" s="330">
        <v>57899</v>
      </c>
      <c r="AO60" s="331">
        <v>22.2</v>
      </c>
      <c r="AP60" s="332">
        <v>28921</v>
      </c>
      <c r="AQ60" s="333">
        <v>25.3</v>
      </c>
      <c r="AR60" s="334">
        <v>-3.1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7834724</v>
      </c>
      <c r="AN61" s="337">
        <v>72982</v>
      </c>
      <c r="AO61" s="338">
        <v>5</v>
      </c>
      <c r="AP61" s="339">
        <v>44880</v>
      </c>
      <c r="AQ61" s="340">
        <v>3.2</v>
      </c>
      <c r="AR61" s="326">
        <v>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4173078</v>
      </c>
      <c r="AN62" s="330">
        <v>39126</v>
      </c>
      <c r="AO62" s="331">
        <v>24.7</v>
      </c>
      <c r="AP62" s="332">
        <v>23723</v>
      </c>
      <c r="AQ62" s="333">
        <v>5.4</v>
      </c>
      <c r="AR62" s="334">
        <v>19.3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NmhxqsId9nOQLbAqDTnqUEFjvgUXUB+WxIBh6LV7fQVxG064oYES8VUKWJ3GhmF39aYY9GJo9xHv8ZBGs7PyQ==" saltValue="f1Ls4pMJ9omDnhSeSQyE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D2GGjY9b59L3KapEKWap8Zbtjlt3ActkLesaPcVV2Fw61+qsJnpeYvJIUMkQIAm8ckYJinU7OuYcU3IiDjDCcQ==" saltValue="5JgdMoUO+7wA//rliH9SN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g5dNpPNa+r84GWSpdGyi7nmKy7jdXrTZ/Brxwt18d5oGrUlfWyMkmAKkbpnD2AVKKS2SuGRagnm9n/lsODIQHA==" saltValue="myqM6+KFFUfGlV+ECXI3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21.26</v>
      </c>
      <c r="G47" s="12">
        <v>23.72</v>
      </c>
      <c r="H47" s="12">
        <v>28.5</v>
      </c>
      <c r="I47" s="12">
        <v>31.09</v>
      </c>
      <c r="J47" s="13">
        <v>31.26</v>
      </c>
    </row>
    <row r="48" spans="2:10" ht="57.75" customHeight="1" x14ac:dyDescent="0.15">
      <c r="B48" s="14"/>
      <c r="C48" s="1177" t="s">
        <v>4</v>
      </c>
      <c r="D48" s="1177"/>
      <c r="E48" s="1178"/>
      <c r="F48" s="15">
        <v>16.09</v>
      </c>
      <c r="G48" s="16">
        <v>20.84</v>
      </c>
      <c r="H48" s="16">
        <v>18.440000000000001</v>
      </c>
      <c r="I48" s="16">
        <v>18.09</v>
      </c>
      <c r="J48" s="17">
        <v>16.079999999999998</v>
      </c>
    </row>
    <row r="49" spans="2:10" ht="57.75" customHeight="1" thickBot="1" x14ac:dyDescent="0.2">
      <c r="B49" s="18"/>
      <c r="C49" s="1179" t="s">
        <v>5</v>
      </c>
      <c r="D49" s="1179"/>
      <c r="E49" s="1180"/>
      <c r="F49" s="19" t="s">
        <v>534</v>
      </c>
      <c r="G49" s="20">
        <v>0.86</v>
      </c>
      <c r="H49" s="20" t="s">
        <v>535</v>
      </c>
      <c r="I49" s="20" t="s">
        <v>536</v>
      </c>
      <c r="J49" s="21" t="s">
        <v>537</v>
      </c>
    </row>
    <row r="50" spans="2:10" x14ac:dyDescent="0.15"/>
  </sheetData>
  <sheetProtection algorithmName="SHA-512" hashValue="uW8Vnx9S3i2JCVySucXVQHnp1pucl+fD9M8X/S9bdN1H4XvKMyXIrhu0WwYj/OrGhFbMKV0QSHibeYbQWsXMzg==" saltValue="ukloEEZIfrodj00QqRXw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538</v>
      </c>
      <c r="D34" s="1187"/>
      <c r="E34" s="1188"/>
      <c r="F34" s="32">
        <v>16.079999999999998</v>
      </c>
      <c r="G34" s="33">
        <v>20.84</v>
      </c>
      <c r="H34" s="33">
        <v>18.43</v>
      </c>
      <c r="I34" s="33">
        <v>18.09</v>
      </c>
      <c r="J34" s="34">
        <v>16.07</v>
      </c>
      <c r="K34" s="22"/>
      <c r="L34" s="22"/>
      <c r="M34" s="22"/>
      <c r="N34" s="22"/>
      <c r="O34" s="22"/>
      <c r="P34" s="22"/>
    </row>
    <row r="35" spans="1:16" ht="39" customHeight="1" x14ac:dyDescent="0.15">
      <c r="A35" s="22"/>
      <c r="B35" s="35"/>
      <c r="C35" s="1181" t="s">
        <v>539</v>
      </c>
      <c r="D35" s="1182"/>
      <c r="E35" s="1183"/>
      <c r="F35" s="36">
        <v>6.22</v>
      </c>
      <c r="G35" s="37">
        <v>6.33</v>
      </c>
      <c r="H35" s="37">
        <v>5.88</v>
      </c>
      <c r="I35" s="37">
        <v>5.7</v>
      </c>
      <c r="J35" s="38">
        <v>5.34</v>
      </c>
      <c r="K35" s="22"/>
      <c r="L35" s="22"/>
      <c r="M35" s="22"/>
      <c r="N35" s="22"/>
      <c r="O35" s="22"/>
      <c r="P35" s="22"/>
    </row>
    <row r="36" spans="1:16" ht="39" customHeight="1" x14ac:dyDescent="0.15">
      <c r="A36" s="22"/>
      <c r="B36" s="35"/>
      <c r="C36" s="1181" t="s">
        <v>540</v>
      </c>
      <c r="D36" s="1182"/>
      <c r="E36" s="1183"/>
      <c r="F36" s="36">
        <v>3.73</v>
      </c>
      <c r="G36" s="37">
        <v>4.12</v>
      </c>
      <c r="H36" s="37">
        <v>4.74</v>
      </c>
      <c r="I36" s="37">
        <v>4.97</v>
      </c>
      <c r="J36" s="38">
        <v>4.74</v>
      </c>
      <c r="K36" s="22"/>
      <c r="L36" s="22"/>
      <c r="M36" s="22"/>
      <c r="N36" s="22"/>
      <c r="O36" s="22"/>
      <c r="P36" s="22"/>
    </row>
    <row r="37" spans="1:16" ht="39" customHeight="1" x14ac:dyDescent="0.15">
      <c r="A37" s="22"/>
      <c r="B37" s="35"/>
      <c r="C37" s="1181" t="s">
        <v>541</v>
      </c>
      <c r="D37" s="1182"/>
      <c r="E37" s="1183"/>
      <c r="F37" s="36">
        <v>2.21</v>
      </c>
      <c r="G37" s="37">
        <v>2.1</v>
      </c>
      <c r="H37" s="37">
        <v>2.15</v>
      </c>
      <c r="I37" s="37">
        <v>2.12</v>
      </c>
      <c r="J37" s="38">
        <v>2.06</v>
      </c>
      <c r="K37" s="22"/>
      <c r="L37" s="22"/>
      <c r="M37" s="22"/>
      <c r="N37" s="22"/>
      <c r="O37" s="22"/>
      <c r="P37" s="22"/>
    </row>
    <row r="38" spans="1:16" ht="39" customHeight="1" x14ac:dyDescent="0.15">
      <c r="A38" s="22"/>
      <c r="B38" s="35"/>
      <c r="C38" s="1181" t="s">
        <v>542</v>
      </c>
      <c r="D38" s="1182"/>
      <c r="E38" s="1183"/>
      <c r="F38" s="36">
        <v>1.62</v>
      </c>
      <c r="G38" s="37">
        <v>1.48</v>
      </c>
      <c r="H38" s="37">
        <v>1.6</v>
      </c>
      <c r="I38" s="37">
        <v>0.9</v>
      </c>
      <c r="J38" s="38">
        <v>0.83</v>
      </c>
      <c r="K38" s="22"/>
      <c r="L38" s="22"/>
      <c r="M38" s="22"/>
      <c r="N38" s="22"/>
      <c r="O38" s="22"/>
      <c r="P38" s="22"/>
    </row>
    <row r="39" spans="1:16" ht="39" customHeight="1" x14ac:dyDescent="0.15">
      <c r="A39" s="22"/>
      <c r="B39" s="35"/>
      <c r="C39" s="1181" t="s">
        <v>543</v>
      </c>
      <c r="D39" s="1182"/>
      <c r="E39" s="1183"/>
      <c r="F39" s="36">
        <v>0.47</v>
      </c>
      <c r="G39" s="37">
        <v>0.42</v>
      </c>
      <c r="H39" s="37">
        <v>0.23</v>
      </c>
      <c r="I39" s="37" t="s">
        <v>544</v>
      </c>
      <c r="J39" s="38">
        <v>0.56000000000000005</v>
      </c>
      <c r="K39" s="22"/>
      <c r="L39" s="22"/>
      <c r="M39" s="22"/>
      <c r="N39" s="22"/>
      <c r="O39" s="22"/>
      <c r="P39" s="22"/>
    </row>
    <row r="40" spans="1:16" ht="39" customHeight="1" x14ac:dyDescent="0.15">
      <c r="A40" s="22"/>
      <c r="B40" s="35"/>
      <c r="C40" s="1181" t="s">
        <v>545</v>
      </c>
      <c r="D40" s="1182"/>
      <c r="E40" s="1183"/>
      <c r="F40" s="36">
        <v>0.15</v>
      </c>
      <c r="G40" s="37">
        <v>0.15</v>
      </c>
      <c r="H40" s="37">
        <v>0.19</v>
      </c>
      <c r="I40" s="37">
        <v>0.18</v>
      </c>
      <c r="J40" s="38">
        <v>0.22</v>
      </c>
      <c r="K40" s="22"/>
      <c r="L40" s="22"/>
      <c r="M40" s="22"/>
      <c r="N40" s="22"/>
      <c r="O40" s="22"/>
      <c r="P40" s="22"/>
    </row>
    <row r="41" spans="1:16" ht="39" customHeight="1" x14ac:dyDescent="0.15">
      <c r="A41" s="22"/>
      <c r="B41" s="35"/>
      <c r="C41" s="1181" t="s">
        <v>546</v>
      </c>
      <c r="D41" s="1182"/>
      <c r="E41" s="1183"/>
      <c r="F41" s="36">
        <v>0.04</v>
      </c>
      <c r="G41" s="37">
        <v>0.05</v>
      </c>
      <c r="H41" s="37">
        <v>0.09</v>
      </c>
      <c r="I41" s="37">
        <v>0.09</v>
      </c>
      <c r="J41" s="38">
        <v>0.09</v>
      </c>
      <c r="K41" s="22"/>
      <c r="L41" s="22"/>
      <c r="M41" s="22"/>
      <c r="N41" s="22"/>
      <c r="O41" s="22"/>
      <c r="P41" s="22"/>
    </row>
    <row r="42" spans="1:16" ht="39" customHeight="1" x14ac:dyDescent="0.15">
      <c r="A42" s="22"/>
      <c r="B42" s="39"/>
      <c r="C42" s="1181" t="s">
        <v>547</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548</v>
      </c>
      <c r="D43" s="1185"/>
      <c r="E43" s="1186"/>
      <c r="F43" s="41">
        <v>0</v>
      </c>
      <c r="G43" s="42">
        <v>0.01</v>
      </c>
      <c r="H43" s="42">
        <v>0</v>
      </c>
      <c r="I43" s="42">
        <v>0</v>
      </c>
      <c r="J43" s="43">
        <v>0.01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56iEsE3/dpK8di2dqIWxKPjkYmmZTKwlHnSeu5XbgJoEOIK1TxW9DDwgrD0B/Qvg1r1lYDObiYE6l4fSsg8Og==" saltValue="tzkUBqKgNHscHR5YQFVQ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3504</v>
      </c>
      <c r="L45" s="60">
        <v>3598</v>
      </c>
      <c r="M45" s="60">
        <v>3709</v>
      </c>
      <c r="N45" s="60">
        <v>3672</v>
      </c>
      <c r="O45" s="61">
        <v>3833</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601</v>
      </c>
      <c r="L48" s="64">
        <v>637</v>
      </c>
      <c r="M48" s="64">
        <v>595</v>
      </c>
      <c r="N48" s="64">
        <v>615</v>
      </c>
      <c r="O48" s="65">
        <v>576</v>
      </c>
      <c r="P48" s="48"/>
      <c r="Q48" s="48"/>
      <c r="R48" s="48"/>
      <c r="S48" s="48"/>
      <c r="T48" s="48"/>
      <c r="U48" s="48"/>
    </row>
    <row r="49" spans="1:21" ht="30.75" customHeight="1" x14ac:dyDescent="0.15">
      <c r="A49" s="48"/>
      <c r="B49" s="1214"/>
      <c r="C49" s="1215"/>
      <c r="D49" s="62"/>
      <c r="E49" s="1191" t="s">
        <v>14</v>
      </c>
      <c r="F49" s="1191"/>
      <c r="G49" s="1191"/>
      <c r="H49" s="1191"/>
      <c r="I49" s="1191"/>
      <c r="J49" s="1192"/>
      <c r="K49" s="63" t="s">
        <v>490</v>
      </c>
      <c r="L49" s="64" t="s">
        <v>490</v>
      </c>
      <c r="M49" s="64" t="s">
        <v>490</v>
      </c>
      <c r="N49" s="64" t="s">
        <v>490</v>
      </c>
      <c r="O49" s="65" t="s">
        <v>490</v>
      </c>
      <c r="P49" s="48"/>
      <c r="Q49" s="48"/>
      <c r="R49" s="48"/>
      <c r="S49" s="48"/>
      <c r="T49" s="48"/>
      <c r="U49" s="48"/>
    </row>
    <row r="50" spans="1:21" ht="30.75" customHeight="1" x14ac:dyDescent="0.15">
      <c r="A50" s="48"/>
      <c r="B50" s="1214"/>
      <c r="C50" s="1215"/>
      <c r="D50" s="62"/>
      <c r="E50" s="1191" t="s">
        <v>15</v>
      </c>
      <c r="F50" s="1191"/>
      <c r="G50" s="1191"/>
      <c r="H50" s="1191"/>
      <c r="I50" s="1191"/>
      <c r="J50" s="1192"/>
      <c r="K50" s="63">
        <v>15</v>
      </c>
      <c r="L50" s="64">
        <v>13</v>
      </c>
      <c r="M50" s="64">
        <v>14</v>
      </c>
      <c r="N50" s="64">
        <v>6</v>
      </c>
      <c r="O50" s="65">
        <v>7</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490</v>
      </c>
      <c r="L51" s="64" t="s">
        <v>490</v>
      </c>
      <c r="M51" s="64" t="s">
        <v>490</v>
      </c>
      <c r="N51" s="64" t="s">
        <v>490</v>
      </c>
      <c r="O51" s="65" t="s">
        <v>490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5057</v>
      </c>
      <c r="L52" s="64">
        <v>5036</v>
      </c>
      <c r="M52" s="64">
        <v>4803</v>
      </c>
      <c r="N52" s="64">
        <v>4915</v>
      </c>
      <c r="O52" s="65">
        <v>4765</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-937</v>
      </c>
      <c r="L53" s="69">
        <v>-788</v>
      </c>
      <c r="M53" s="69">
        <v>-485</v>
      </c>
      <c r="N53" s="69">
        <v>-622</v>
      </c>
      <c r="O53" s="70">
        <v>-349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572</v>
      </c>
      <c r="L58" s="84" t="s">
        <v>572</v>
      </c>
      <c r="M58" s="84" t="s">
        <v>572</v>
      </c>
      <c r="N58" s="84" t="s">
        <v>572</v>
      </c>
      <c r="O58" s="85" t="s">
        <v>572</v>
      </c>
    </row>
    <row r="59" spans="1:21" ht="31.5" customHeight="1" x14ac:dyDescent="0.15">
      <c r="B59" s="1199"/>
      <c r="C59" s="1200"/>
      <c r="D59" s="1206" t="s">
        <v>26</v>
      </c>
      <c r="E59" s="1207"/>
      <c r="F59" s="1207"/>
      <c r="G59" s="1207"/>
      <c r="H59" s="1207"/>
      <c r="I59" s="1207"/>
      <c r="J59" s="1208"/>
      <c r="K59" s="86" t="s">
        <v>572</v>
      </c>
      <c r="L59" s="87" t="s">
        <v>572</v>
      </c>
      <c r="M59" s="87" t="s">
        <v>572</v>
      </c>
      <c r="N59" s="87" t="s">
        <v>572</v>
      </c>
      <c r="O59" s="88" t="s">
        <v>572</v>
      </c>
    </row>
    <row r="60" spans="1:21" ht="31.5" customHeight="1" thickBot="1" x14ac:dyDescent="0.2">
      <c r="B60" s="1201"/>
      <c r="C60" s="1202"/>
      <c r="D60" s="1209" t="s">
        <v>27</v>
      </c>
      <c r="E60" s="1210"/>
      <c r="F60" s="1210"/>
      <c r="G60" s="1210"/>
      <c r="H60" s="1210"/>
      <c r="I60" s="1210"/>
      <c r="J60" s="1211"/>
      <c r="K60" s="89" t="s">
        <v>572</v>
      </c>
      <c r="L60" s="90" t="s">
        <v>572</v>
      </c>
      <c r="M60" s="90" t="s">
        <v>572</v>
      </c>
      <c r="N60" s="90" t="s">
        <v>572</v>
      </c>
      <c r="O60" s="91" t="s">
        <v>572</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I1zv2Lq21U3jRuqbn+dKY/bliMVYyLACPIJHh6CCTt8jpfSxYqaCM4pUbDUi0Y4MS8yI5zW9n0AfKGyDeYUmQ==" saltValue="o6cLM9H1XAxoPqdNx5s/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2" t="s">
        <v>30</v>
      </c>
      <c r="C41" s="1233"/>
      <c r="D41" s="105"/>
      <c r="E41" s="1234" t="s">
        <v>31</v>
      </c>
      <c r="F41" s="1234"/>
      <c r="G41" s="1234"/>
      <c r="H41" s="1235"/>
      <c r="I41" s="343">
        <v>33482</v>
      </c>
      <c r="J41" s="344">
        <v>34024</v>
      </c>
      <c r="K41" s="344">
        <v>34930</v>
      </c>
      <c r="L41" s="344">
        <v>34677</v>
      </c>
      <c r="M41" s="345">
        <v>34854</v>
      </c>
    </row>
    <row r="42" spans="2:13" ht="27.75" customHeight="1" x14ac:dyDescent="0.15">
      <c r="B42" s="1222"/>
      <c r="C42" s="1223"/>
      <c r="D42" s="106"/>
      <c r="E42" s="1226" t="s">
        <v>32</v>
      </c>
      <c r="F42" s="1226"/>
      <c r="G42" s="1226"/>
      <c r="H42" s="1227"/>
      <c r="I42" s="346">
        <v>40</v>
      </c>
      <c r="J42" s="347">
        <v>27</v>
      </c>
      <c r="K42" s="347">
        <v>15</v>
      </c>
      <c r="L42" s="347">
        <v>10</v>
      </c>
      <c r="M42" s="348">
        <v>5</v>
      </c>
    </row>
    <row r="43" spans="2:13" ht="27.75" customHeight="1" x14ac:dyDescent="0.15">
      <c r="B43" s="1222"/>
      <c r="C43" s="1223"/>
      <c r="D43" s="106"/>
      <c r="E43" s="1226" t="s">
        <v>33</v>
      </c>
      <c r="F43" s="1226"/>
      <c r="G43" s="1226"/>
      <c r="H43" s="1227"/>
      <c r="I43" s="346">
        <v>9199</v>
      </c>
      <c r="J43" s="347">
        <v>7575</v>
      </c>
      <c r="K43" s="347">
        <v>7020</v>
      </c>
      <c r="L43" s="347">
        <v>6813</v>
      </c>
      <c r="M43" s="348">
        <v>6470</v>
      </c>
    </row>
    <row r="44" spans="2:13" ht="27.75" customHeight="1" x14ac:dyDescent="0.15">
      <c r="B44" s="1222"/>
      <c r="C44" s="1223"/>
      <c r="D44" s="106"/>
      <c r="E44" s="1226" t="s">
        <v>34</v>
      </c>
      <c r="F44" s="1226"/>
      <c r="G44" s="1226"/>
      <c r="H44" s="1227"/>
      <c r="I44" s="346" t="s">
        <v>490</v>
      </c>
      <c r="J44" s="347" t="s">
        <v>490</v>
      </c>
      <c r="K44" s="347" t="s">
        <v>490</v>
      </c>
      <c r="L44" s="347" t="s">
        <v>490</v>
      </c>
      <c r="M44" s="348" t="s">
        <v>490</v>
      </c>
    </row>
    <row r="45" spans="2:13" ht="27.75" customHeight="1" x14ac:dyDescent="0.15">
      <c r="B45" s="1222"/>
      <c r="C45" s="1223"/>
      <c r="D45" s="106"/>
      <c r="E45" s="1226" t="s">
        <v>35</v>
      </c>
      <c r="F45" s="1226"/>
      <c r="G45" s="1226"/>
      <c r="H45" s="1227"/>
      <c r="I45" s="346">
        <v>5213</v>
      </c>
      <c r="J45" s="347">
        <v>5124</v>
      </c>
      <c r="K45" s="347">
        <v>5095</v>
      </c>
      <c r="L45" s="347">
        <v>5285</v>
      </c>
      <c r="M45" s="348">
        <v>5271</v>
      </c>
    </row>
    <row r="46" spans="2:13" ht="27.75" customHeight="1" x14ac:dyDescent="0.15">
      <c r="B46" s="1222"/>
      <c r="C46" s="1223"/>
      <c r="D46" s="107"/>
      <c r="E46" s="1226" t="s">
        <v>36</v>
      </c>
      <c r="F46" s="1226"/>
      <c r="G46" s="1226"/>
      <c r="H46" s="1227"/>
      <c r="I46" s="346" t="s">
        <v>490</v>
      </c>
      <c r="J46" s="347" t="s">
        <v>490</v>
      </c>
      <c r="K46" s="347" t="s">
        <v>490</v>
      </c>
      <c r="L46" s="347" t="s">
        <v>490</v>
      </c>
      <c r="M46" s="348" t="s">
        <v>490</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23019</v>
      </c>
      <c r="J50" s="347">
        <v>25110</v>
      </c>
      <c r="K50" s="347">
        <v>23891</v>
      </c>
      <c r="L50" s="347">
        <v>24916</v>
      </c>
      <c r="M50" s="348">
        <v>25538</v>
      </c>
    </row>
    <row r="51" spans="2:13" ht="27.75" customHeight="1" x14ac:dyDescent="0.15">
      <c r="B51" s="1222"/>
      <c r="C51" s="1223"/>
      <c r="D51" s="106"/>
      <c r="E51" s="1226" t="s">
        <v>42</v>
      </c>
      <c r="F51" s="1226"/>
      <c r="G51" s="1226"/>
      <c r="H51" s="1227"/>
      <c r="I51" s="346">
        <v>4769</v>
      </c>
      <c r="J51" s="347">
        <v>5852</v>
      </c>
      <c r="K51" s="347">
        <v>4827</v>
      </c>
      <c r="L51" s="347">
        <v>5034</v>
      </c>
      <c r="M51" s="348">
        <v>4117</v>
      </c>
    </row>
    <row r="52" spans="2:13" ht="27.75" customHeight="1" x14ac:dyDescent="0.15">
      <c r="B52" s="1224"/>
      <c r="C52" s="1225"/>
      <c r="D52" s="106"/>
      <c r="E52" s="1226" t="s">
        <v>43</v>
      </c>
      <c r="F52" s="1226"/>
      <c r="G52" s="1226"/>
      <c r="H52" s="1227"/>
      <c r="I52" s="346">
        <v>41641</v>
      </c>
      <c r="J52" s="347">
        <v>40476</v>
      </c>
      <c r="K52" s="347">
        <v>38952</v>
      </c>
      <c r="L52" s="347">
        <v>37517</v>
      </c>
      <c r="M52" s="348">
        <v>35401</v>
      </c>
    </row>
    <row r="53" spans="2:13" ht="27.75" customHeight="1" thickBot="1" x14ac:dyDescent="0.2">
      <c r="B53" s="1228" t="s">
        <v>19</v>
      </c>
      <c r="C53" s="1229"/>
      <c r="D53" s="110"/>
      <c r="E53" s="1230" t="s">
        <v>44</v>
      </c>
      <c r="F53" s="1230"/>
      <c r="G53" s="1230"/>
      <c r="H53" s="1231"/>
      <c r="I53" s="349">
        <v>-21494</v>
      </c>
      <c r="J53" s="350">
        <v>-24688</v>
      </c>
      <c r="K53" s="350">
        <v>-20611</v>
      </c>
      <c r="L53" s="350">
        <v>-20681</v>
      </c>
      <c r="M53" s="351">
        <v>-18456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81DD4xRQmg3DBqG1PodK4OvHHlkuPvi9D37lzOsVcK1uEnfZmQK0nME2bHzUiqyCf+rzrl70fPLRgv/BOxlYOw==" saltValue="WYQ2VuRjQfILO1gRhPiT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6798</v>
      </c>
      <c r="G55" s="352">
        <v>7533</v>
      </c>
      <c r="H55" s="353">
        <v>7712</v>
      </c>
    </row>
    <row r="56" spans="2:8" ht="52.5" customHeight="1" x14ac:dyDescent="0.15">
      <c r="B56" s="122"/>
      <c r="C56" s="1249" t="s">
        <v>47</v>
      </c>
      <c r="D56" s="1249"/>
      <c r="E56" s="1250"/>
      <c r="F56" s="354">
        <v>3826</v>
      </c>
      <c r="G56" s="354">
        <v>3721</v>
      </c>
      <c r="H56" s="355">
        <v>3547</v>
      </c>
    </row>
    <row r="57" spans="2:8" ht="53.25" customHeight="1" x14ac:dyDescent="0.15">
      <c r="B57" s="122"/>
      <c r="C57" s="1251" t="s">
        <v>48</v>
      </c>
      <c r="D57" s="1251"/>
      <c r="E57" s="1252"/>
      <c r="F57" s="356">
        <v>11453</v>
      </c>
      <c r="G57" s="356">
        <v>11512</v>
      </c>
      <c r="H57" s="357">
        <v>11901</v>
      </c>
    </row>
    <row r="58" spans="2:8" ht="45.75" customHeight="1" x14ac:dyDescent="0.15">
      <c r="B58" s="123"/>
      <c r="C58" s="1239" t="s">
        <v>580</v>
      </c>
      <c r="D58" s="1240"/>
      <c r="E58" s="1241"/>
      <c r="F58" s="358">
        <v>2324</v>
      </c>
      <c r="G58" s="358">
        <v>2526</v>
      </c>
      <c r="H58" s="359">
        <v>2928</v>
      </c>
    </row>
    <row r="59" spans="2:8" ht="45.75" customHeight="1" x14ac:dyDescent="0.15">
      <c r="B59" s="123"/>
      <c r="C59" s="1239" t="s">
        <v>581</v>
      </c>
      <c r="D59" s="1240"/>
      <c r="E59" s="1241"/>
      <c r="F59" s="358">
        <v>2029</v>
      </c>
      <c r="G59" s="358">
        <v>2033</v>
      </c>
      <c r="H59" s="359">
        <v>1938</v>
      </c>
    </row>
    <row r="60" spans="2:8" ht="45.75" customHeight="1" x14ac:dyDescent="0.15">
      <c r="B60" s="123"/>
      <c r="C60" s="1239" t="s">
        <v>582</v>
      </c>
      <c r="D60" s="1240"/>
      <c r="E60" s="1241"/>
      <c r="F60" s="358">
        <v>1566</v>
      </c>
      <c r="G60" s="358">
        <v>1490</v>
      </c>
      <c r="H60" s="359">
        <v>1416</v>
      </c>
    </row>
    <row r="61" spans="2:8" ht="45.75" customHeight="1" x14ac:dyDescent="0.15">
      <c r="B61" s="123"/>
      <c r="C61" s="1239" t="s">
        <v>583</v>
      </c>
      <c r="D61" s="1240"/>
      <c r="E61" s="1241"/>
      <c r="F61" s="358">
        <v>1077</v>
      </c>
      <c r="G61" s="358">
        <v>981</v>
      </c>
      <c r="H61" s="359">
        <v>985</v>
      </c>
    </row>
    <row r="62" spans="2:8" ht="45.75" customHeight="1" thickBot="1" x14ac:dyDescent="0.2">
      <c r="B62" s="124"/>
      <c r="C62" s="1242" t="s">
        <v>584</v>
      </c>
      <c r="D62" s="1243"/>
      <c r="E62" s="1244"/>
      <c r="F62" s="360">
        <v>1077</v>
      </c>
      <c r="G62" s="360">
        <v>966</v>
      </c>
      <c r="H62" s="361">
        <v>967</v>
      </c>
    </row>
    <row r="63" spans="2:8" ht="52.5" customHeight="1" thickBot="1" x14ac:dyDescent="0.2">
      <c r="B63" s="125"/>
      <c r="C63" s="1245" t="s">
        <v>49</v>
      </c>
      <c r="D63" s="1245"/>
      <c r="E63" s="1246"/>
      <c r="F63" s="362">
        <v>22076</v>
      </c>
      <c r="G63" s="362">
        <v>22766</v>
      </c>
      <c r="H63" s="363">
        <v>23160</v>
      </c>
    </row>
    <row r="64" spans="2:8" x14ac:dyDescent="0.15"/>
  </sheetData>
  <sheetProtection algorithmName="SHA-512" hashValue="WXQV1WJL/JKjzKuKZpdNIvaq+i6jmYBr5r1A3I+IPWwtCb9mXKyS4EZstfl7TYa9ygdYfApWaL69Wf9xPMiZaw==" saltValue="4qGYWeVJlfEjFq0+lonD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18881-D092-45BD-9FFF-0D9FA7461E37}">
  <sheetPr>
    <pageSetUpPr fitToPage="1"/>
  </sheetPr>
  <dimension ref="A1:DE85"/>
  <sheetViews>
    <sheetView showGridLines="0" tabSelected="1" topLeftCell="CD14" zoomScale="80" zoomScaleNormal="80" zoomScaleSheetLayoutView="55" workbookViewId="0">
      <selection activeCell="AX38" sqref="AX3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586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587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588</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589</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529</v>
      </c>
      <c r="BQ50" s="1266"/>
      <c r="BR50" s="1266"/>
      <c r="BS50" s="1266"/>
      <c r="BT50" s="1266"/>
      <c r="BU50" s="1266"/>
      <c r="BV50" s="1266"/>
      <c r="BW50" s="1266"/>
      <c r="BX50" s="1266" t="s">
        <v>530</v>
      </c>
      <c r="BY50" s="1266"/>
      <c r="BZ50" s="1266"/>
      <c r="CA50" s="1266"/>
      <c r="CB50" s="1266"/>
      <c r="CC50" s="1266"/>
      <c r="CD50" s="1266"/>
      <c r="CE50" s="1266"/>
      <c r="CF50" s="1266" t="s">
        <v>531</v>
      </c>
      <c r="CG50" s="1266"/>
      <c r="CH50" s="1266"/>
      <c r="CI50" s="1266"/>
      <c r="CJ50" s="1266"/>
      <c r="CK50" s="1266"/>
      <c r="CL50" s="1266"/>
      <c r="CM50" s="1266"/>
      <c r="CN50" s="1266" t="s">
        <v>532</v>
      </c>
      <c r="CO50" s="1266"/>
      <c r="CP50" s="1266"/>
      <c r="CQ50" s="1266"/>
      <c r="CR50" s="1266"/>
      <c r="CS50" s="1266"/>
      <c r="CT50" s="1266"/>
      <c r="CU50" s="1266"/>
      <c r="CV50" s="1266" t="s">
        <v>533</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590</v>
      </c>
      <c r="AO51" s="1269"/>
      <c r="AP51" s="1269"/>
      <c r="AQ51" s="1269"/>
      <c r="AR51" s="1269"/>
      <c r="AS51" s="1269"/>
      <c r="AT51" s="1269"/>
      <c r="AU51" s="1269"/>
      <c r="AV51" s="1269"/>
      <c r="AW51" s="1269"/>
      <c r="AX51" s="1269"/>
      <c r="AY51" s="1269"/>
      <c r="AZ51" s="1269"/>
      <c r="BA51" s="1269"/>
      <c r="BB51" s="1269" t="s">
        <v>591</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592</v>
      </c>
      <c r="BC53" s="1269"/>
      <c r="BD53" s="1269"/>
      <c r="BE53" s="1269"/>
      <c r="BF53" s="1269"/>
      <c r="BG53" s="1269"/>
      <c r="BH53" s="1269"/>
      <c r="BI53" s="1269"/>
      <c r="BJ53" s="1269"/>
      <c r="BK53" s="1269"/>
      <c r="BL53" s="1269"/>
      <c r="BM53" s="1269"/>
      <c r="BN53" s="1269"/>
      <c r="BO53" s="1269"/>
      <c r="BP53" s="1267">
        <v>66.900000000000006</v>
      </c>
      <c r="BQ53" s="1267"/>
      <c r="BR53" s="1267"/>
      <c r="BS53" s="1267"/>
      <c r="BT53" s="1267"/>
      <c r="BU53" s="1267"/>
      <c r="BV53" s="1267"/>
      <c r="BW53" s="1267"/>
      <c r="BX53" s="1267">
        <v>66.3</v>
      </c>
      <c r="BY53" s="1267"/>
      <c r="BZ53" s="1267"/>
      <c r="CA53" s="1267"/>
      <c r="CB53" s="1267"/>
      <c r="CC53" s="1267"/>
      <c r="CD53" s="1267"/>
      <c r="CE53" s="1267"/>
      <c r="CF53" s="1267">
        <v>67</v>
      </c>
      <c r="CG53" s="1267"/>
      <c r="CH53" s="1267"/>
      <c r="CI53" s="1267"/>
      <c r="CJ53" s="1267"/>
      <c r="CK53" s="1267"/>
      <c r="CL53" s="1267"/>
      <c r="CM53" s="1267"/>
      <c r="CN53" s="1267">
        <v>67.900000000000006</v>
      </c>
      <c r="CO53" s="1267"/>
      <c r="CP53" s="1267"/>
      <c r="CQ53" s="1267"/>
      <c r="CR53" s="1267"/>
      <c r="CS53" s="1267"/>
      <c r="CT53" s="1267"/>
      <c r="CU53" s="1267"/>
      <c r="CV53" s="1267">
        <v>69</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593</v>
      </c>
      <c r="AO55" s="1266"/>
      <c r="AP55" s="1266"/>
      <c r="AQ55" s="1266"/>
      <c r="AR55" s="1266"/>
      <c r="AS55" s="1266"/>
      <c r="AT55" s="1266"/>
      <c r="AU55" s="1266"/>
      <c r="AV55" s="1266"/>
      <c r="AW55" s="1266"/>
      <c r="AX55" s="1266"/>
      <c r="AY55" s="1266"/>
      <c r="AZ55" s="1266"/>
      <c r="BA55" s="1266"/>
      <c r="BB55" s="1269" t="s">
        <v>591</v>
      </c>
      <c r="BC55" s="1269"/>
      <c r="BD55" s="1269"/>
      <c r="BE55" s="1269"/>
      <c r="BF55" s="1269"/>
      <c r="BG55" s="1269"/>
      <c r="BH55" s="1269"/>
      <c r="BI55" s="1269"/>
      <c r="BJ55" s="1269"/>
      <c r="BK55" s="1269"/>
      <c r="BL55" s="1269"/>
      <c r="BM55" s="1269"/>
      <c r="BN55" s="1269"/>
      <c r="BO55" s="1269"/>
      <c r="BP55" s="1267">
        <v>3.9</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592</v>
      </c>
      <c r="BC57" s="1269"/>
      <c r="BD57" s="1269"/>
      <c r="BE57" s="1269"/>
      <c r="BF57" s="1269"/>
      <c r="BG57" s="1269"/>
      <c r="BH57" s="1269"/>
      <c r="BI57" s="1269"/>
      <c r="BJ57" s="1269"/>
      <c r="BK57" s="1269"/>
      <c r="BL57" s="1269"/>
      <c r="BM57" s="1269"/>
      <c r="BN57" s="1269"/>
      <c r="BO57" s="1269"/>
      <c r="BP57" s="1267">
        <v>63.1</v>
      </c>
      <c r="BQ57" s="1267"/>
      <c r="BR57" s="1267"/>
      <c r="BS57" s="1267"/>
      <c r="BT57" s="1267"/>
      <c r="BU57" s="1267"/>
      <c r="BV57" s="1267"/>
      <c r="BW57" s="1267"/>
      <c r="BX57" s="1267">
        <v>63.2</v>
      </c>
      <c r="BY57" s="1267"/>
      <c r="BZ57" s="1267"/>
      <c r="CA57" s="1267"/>
      <c r="CB57" s="1267"/>
      <c r="CC57" s="1267"/>
      <c r="CD57" s="1267"/>
      <c r="CE57" s="1267"/>
      <c r="CF57" s="1267">
        <v>64</v>
      </c>
      <c r="CG57" s="1267"/>
      <c r="CH57" s="1267"/>
      <c r="CI57" s="1267"/>
      <c r="CJ57" s="1267"/>
      <c r="CK57" s="1267"/>
      <c r="CL57" s="1267"/>
      <c r="CM57" s="1267"/>
      <c r="CN57" s="1267">
        <v>65.5</v>
      </c>
      <c r="CO57" s="1267"/>
      <c r="CP57" s="1267"/>
      <c r="CQ57" s="1267"/>
      <c r="CR57" s="1267"/>
      <c r="CS57" s="1267"/>
      <c r="CT57" s="1267"/>
      <c r="CU57" s="1267"/>
      <c r="CV57" s="1267">
        <v>66.099999999999994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594</v>
      </c>
    </row>
    <row r="64" spans="1:109" x14ac:dyDescent="0.15">
      <c r="B64" s="372"/>
      <c r="G64" s="379"/>
      <c r="I64" s="392"/>
      <c r="J64" s="392"/>
      <c r="K64" s="392"/>
      <c r="L64" s="392"/>
      <c r="M64" s="392"/>
      <c r="N64" s="393"/>
      <c r="AM64" s="379"/>
      <c r="AN64" s="379" t="s">
        <v>587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595</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589</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529</v>
      </c>
      <c r="BQ72" s="1266"/>
      <c r="BR72" s="1266"/>
      <c r="BS72" s="1266"/>
      <c r="BT72" s="1266"/>
      <c r="BU72" s="1266"/>
      <c r="BV72" s="1266"/>
      <c r="BW72" s="1266"/>
      <c r="BX72" s="1266" t="s">
        <v>530</v>
      </c>
      <c r="BY72" s="1266"/>
      <c r="BZ72" s="1266"/>
      <c r="CA72" s="1266"/>
      <c r="CB72" s="1266"/>
      <c r="CC72" s="1266"/>
      <c r="CD72" s="1266"/>
      <c r="CE72" s="1266"/>
      <c r="CF72" s="1266" t="s">
        <v>531</v>
      </c>
      <c r="CG72" s="1266"/>
      <c r="CH72" s="1266"/>
      <c r="CI72" s="1266"/>
      <c r="CJ72" s="1266"/>
      <c r="CK72" s="1266"/>
      <c r="CL72" s="1266"/>
      <c r="CM72" s="1266"/>
      <c r="CN72" s="1266" t="s">
        <v>532</v>
      </c>
      <c r="CO72" s="1266"/>
      <c r="CP72" s="1266"/>
      <c r="CQ72" s="1266"/>
      <c r="CR72" s="1266"/>
      <c r="CS72" s="1266"/>
      <c r="CT72" s="1266"/>
      <c r="CU72" s="1266"/>
      <c r="CV72" s="1266" t="s">
        <v>533</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590</v>
      </c>
      <c r="AO73" s="1269"/>
      <c r="AP73" s="1269"/>
      <c r="AQ73" s="1269"/>
      <c r="AR73" s="1269"/>
      <c r="AS73" s="1269"/>
      <c r="AT73" s="1269"/>
      <c r="AU73" s="1269"/>
      <c r="AV73" s="1269"/>
      <c r="AW73" s="1269"/>
      <c r="AX73" s="1269"/>
      <c r="AY73" s="1269"/>
      <c r="AZ73" s="1269"/>
      <c r="BA73" s="1269"/>
      <c r="BB73" s="1269" t="s">
        <v>591</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596</v>
      </c>
      <c r="BC75" s="1269"/>
      <c r="BD75" s="1269"/>
      <c r="BE75" s="1269"/>
      <c r="BF75" s="1269"/>
      <c r="BG75" s="1269"/>
      <c r="BH75" s="1269"/>
      <c r="BI75" s="1269"/>
      <c r="BJ75" s="1269"/>
      <c r="BK75" s="1269"/>
      <c r="BL75" s="1269"/>
      <c r="BM75" s="1269"/>
      <c r="BN75" s="1269"/>
      <c r="BO75" s="1269"/>
      <c r="BP75" s="1267">
        <v>-3.7</v>
      </c>
      <c r="BQ75" s="1267"/>
      <c r="BR75" s="1267"/>
      <c r="BS75" s="1267"/>
      <c r="BT75" s="1267"/>
      <c r="BU75" s="1267"/>
      <c r="BV75" s="1267"/>
      <c r="BW75" s="1267"/>
      <c r="BX75" s="1267">
        <v>-4</v>
      </c>
      <c r="BY75" s="1267"/>
      <c r="BZ75" s="1267"/>
      <c r="CA75" s="1267"/>
      <c r="CB75" s="1267"/>
      <c r="CC75" s="1267"/>
      <c r="CD75" s="1267"/>
      <c r="CE75" s="1267"/>
      <c r="CF75" s="1267">
        <v>-3.6</v>
      </c>
      <c r="CG75" s="1267"/>
      <c r="CH75" s="1267"/>
      <c r="CI75" s="1267"/>
      <c r="CJ75" s="1267"/>
      <c r="CK75" s="1267"/>
      <c r="CL75" s="1267"/>
      <c r="CM75" s="1267"/>
      <c r="CN75" s="1267">
        <v>-3.1</v>
      </c>
      <c r="CO75" s="1267"/>
      <c r="CP75" s="1267"/>
      <c r="CQ75" s="1267"/>
      <c r="CR75" s="1267"/>
      <c r="CS75" s="1267"/>
      <c r="CT75" s="1267"/>
      <c r="CU75" s="1267"/>
      <c r="CV75" s="1267">
        <v>-2.2999999999999998</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593</v>
      </c>
      <c r="AO77" s="1266"/>
      <c r="AP77" s="1266"/>
      <c r="AQ77" s="1266"/>
      <c r="AR77" s="1266"/>
      <c r="AS77" s="1266"/>
      <c r="AT77" s="1266"/>
      <c r="AU77" s="1266"/>
      <c r="AV77" s="1266"/>
      <c r="AW77" s="1266"/>
      <c r="AX77" s="1266"/>
      <c r="AY77" s="1266"/>
      <c r="AZ77" s="1266"/>
      <c r="BA77" s="1266"/>
      <c r="BB77" s="1269" t="s">
        <v>591</v>
      </c>
      <c r="BC77" s="1269"/>
      <c r="BD77" s="1269"/>
      <c r="BE77" s="1269"/>
      <c r="BF77" s="1269"/>
      <c r="BG77" s="1269"/>
      <c r="BH77" s="1269"/>
      <c r="BI77" s="1269"/>
      <c r="BJ77" s="1269"/>
      <c r="BK77" s="1269"/>
      <c r="BL77" s="1269"/>
      <c r="BM77" s="1269"/>
      <c r="BN77" s="1269"/>
      <c r="BO77" s="1269"/>
      <c r="BP77" s="1267">
        <v>3.9</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596</v>
      </c>
      <c r="BC79" s="1269"/>
      <c r="BD79" s="1269"/>
      <c r="BE79" s="1269"/>
      <c r="BF79" s="1269"/>
      <c r="BG79" s="1269"/>
      <c r="BH79" s="1269"/>
      <c r="BI79" s="1269"/>
      <c r="BJ79" s="1269"/>
      <c r="BK79" s="1269"/>
      <c r="BL79" s="1269"/>
      <c r="BM79" s="1269"/>
      <c r="BN79" s="1269"/>
      <c r="BO79" s="1269"/>
      <c r="BP79" s="1267">
        <v>4.2</v>
      </c>
      <c r="BQ79" s="1267"/>
      <c r="BR79" s="1267"/>
      <c r="BS79" s="1267"/>
      <c r="BT79" s="1267"/>
      <c r="BU79" s="1267"/>
      <c r="BV79" s="1267"/>
      <c r="BW79" s="1267"/>
      <c r="BX79" s="1267">
        <v>4.5</v>
      </c>
      <c r="BY79" s="1267"/>
      <c r="BZ79" s="1267"/>
      <c r="CA79" s="1267"/>
      <c r="CB79" s="1267"/>
      <c r="CC79" s="1267"/>
      <c r="CD79" s="1267"/>
      <c r="CE79" s="1267"/>
      <c r="CF79" s="1267">
        <v>4.5999999999999996</v>
      </c>
      <c r="CG79" s="1267"/>
      <c r="CH79" s="1267"/>
      <c r="CI79" s="1267"/>
      <c r="CJ79" s="1267"/>
      <c r="CK79" s="1267"/>
      <c r="CL79" s="1267"/>
      <c r="CM79" s="1267"/>
      <c r="CN79" s="1267">
        <v>4.7</v>
      </c>
      <c r="CO79" s="1267"/>
      <c r="CP79" s="1267"/>
      <c r="CQ79" s="1267"/>
      <c r="CR79" s="1267"/>
      <c r="CS79" s="1267"/>
      <c r="CT79" s="1267"/>
      <c r="CU79" s="1267"/>
      <c r="CV79" s="1267">
        <v>4.7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1/bxfDHRTipj1SM+hTtL7fLe2+L0Km9F8e1RZgEF2Ga/JzgbXtGfn6UqEE/GjM3j3uvQTqyCh6onWy0i2c9mfA==" saltValue="3yK/BFZOKpT89iaO7IX+N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3D9B0-D6CA-4C12-81E9-2CD5E85634E6}">
  <sheetPr>
    <pageSetUpPr fitToPage="1"/>
  </sheetPr>
  <dimension ref="A1:DR125"/>
  <sheetViews>
    <sheetView showGridLines="0" topLeftCell="A85"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CP7JxvfNoaFxHi6r/+W77652Y/6gsXQ3ugrqgai9TyDfNZCz/I7J6wAGkkbkoMYEPUbr/soflNaa6b54U5jWqA==" saltValue="n7o7ZWWJfS+Yq8pb+otGs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49BBA-0653-4C75-8F66-F6637A431EBB}">
  <sheetPr>
    <pageSetUpPr fitToPage="1"/>
  </sheetPr>
  <dimension ref="A1:DR125"/>
  <sheetViews>
    <sheetView showGridLines="0" topLeftCell="A91"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s2XnvcEs9eqXSusCqoKsk8Yaig1m47vCOfn2Vg6Y8Ow4OmfvALVFa/DSEf9w0Ll6IG+AljCK1bPrLDnnb0xWaA==" saltValue="MB45j3lY61NzExX3nfH6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75586</v>
      </c>
      <c r="E3" s="144"/>
      <c r="F3" s="145">
        <v>44161</v>
      </c>
      <c r="G3" s="146"/>
      <c r="H3" s="147"/>
    </row>
    <row r="4" spans="1:8" x14ac:dyDescent="0.15">
      <c r="A4" s="148"/>
      <c r="B4" s="149"/>
      <c r="C4" s="150"/>
      <c r="D4" s="151">
        <v>17953</v>
      </c>
      <c r="E4" s="152"/>
      <c r="F4" s="153">
        <v>23644</v>
      </c>
      <c r="G4" s="154"/>
      <c r="H4" s="155"/>
    </row>
    <row r="5" spans="1:8" x14ac:dyDescent="0.15">
      <c r="A5" s="136" t="s">
        <v>523</v>
      </c>
      <c r="B5" s="141"/>
      <c r="C5" s="142"/>
      <c r="D5" s="143">
        <v>79614</v>
      </c>
      <c r="E5" s="144"/>
      <c r="F5" s="145">
        <v>43955</v>
      </c>
      <c r="G5" s="146"/>
      <c r="H5" s="147"/>
    </row>
    <row r="6" spans="1:8" x14ac:dyDescent="0.15">
      <c r="A6" s="148"/>
      <c r="B6" s="149"/>
      <c r="C6" s="150"/>
      <c r="D6" s="151">
        <v>23360</v>
      </c>
      <c r="E6" s="152"/>
      <c r="F6" s="153">
        <v>21318</v>
      </c>
      <c r="G6" s="154"/>
      <c r="H6" s="155"/>
    </row>
    <row r="7" spans="1:8" x14ac:dyDescent="0.15">
      <c r="A7" s="136" t="s">
        <v>524</v>
      </c>
      <c r="B7" s="141"/>
      <c r="C7" s="142"/>
      <c r="D7" s="143">
        <v>89409</v>
      </c>
      <c r="E7" s="144"/>
      <c r="F7" s="145">
        <v>41921</v>
      </c>
      <c r="G7" s="146"/>
      <c r="H7" s="147"/>
    </row>
    <row r="8" spans="1:8" x14ac:dyDescent="0.15">
      <c r="A8" s="148"/>
      <c r="B8" s="149"/>
      <c r="C8" s="150"/>
      <c r="D8" s="151">
        <v>49045</v>
      </c>
      <c r="E8" s="152"/>
      <c r="F8" s="153">
        <v>21655</v>
      </c>
      <c r="G8" s="154"/>
      <c r="H8" s="155"/>
    </row>
    <row r="9" spans="1:8" x14ac:dyDescent="0.15">
      <c r="A9" s="136" t="s">
        <v>525</v>
      </c>
      <c r="B9" s="141"/>
      <c r="C9" s="142"/>
      <c r="D9" s="143">
        <v>53421</v>
      </c>
      <c r="E9" s="144"/>
      <c r="F9" s="145">
        <v>44585</v>
      </c>
      <c r="G9" s="146"/>
      <c r="H9" s="147"/>
    </row>
    <row r="10" spans="1:8" x14ac:dyDescent="0.15">
      <c r="A10" s="148"/>
      <c r="B10" s="149"/>
      <c r="C10" s="150"/>
      <c r="D10" s="151">
        <v>47374</v>
      </c>
      <c r="E10" s="152"/>
      <c r="F10" s="153">
        <v>23077</v>
      </c>
      <c r="G10" s="154"/>
      <c r="H10" s="155"/>
    </row>
    <row r="11" spans="1:8" x14ac:dyDescent="0.15">
      <c r="A11" s="136" t="s">
        <v>526</v>
      </c>
      <c r="B11" s="141"/>
      <c r="C11" s="142"/>
      <c r="D11" s="143">
        <v>66881</v>
      </c>
      <c r="E11" s="144"/>
      <c r="F11" s="145">
        <v>49779</v>
      </c>
      <c r="G11" s="146"/>
      <c r="H11" s="147"/>
    </row>
    <row r="12" spans="1:8" x14ac:dyDescent="0.15">
      <c r="A12" s="148"/>
      <c r="B12" s="149"/>
      <c r="C12" s="156"/>
      <c r="D12" s="151">
        <v>57899</v>
      </c>
      <c r="E12" s="152"/>
      <c r="F12" s="153">
        <v>28921</v>
      </c>
      <c r="G12" s="154"/>
      <c r="H12" s="155"/>
    </row>
    <row r="13" spans="1:8" x14ac:dyDescent="0.15">
      <c r="A13" s="136"/>
      <c r="B13" s="141"/>
      <c r="C13" s="157"/>
      <c r="D13" s="158">
        <v>72982</v>
      </c>
      <c r="E13" s="159"/>
      <c r="F13" s="160">
        <v>44880</v>
      </c>
      <c r="G13" s="161"/>
      <c r="H13" s="147"/>
    </row>
    <row r="14" spans="1:8" x14ac:dyDescent="0.15">
      <c r="A14" s="148"/>
      <c r="B14" s="149"/>
      <c r="C14" s="150"/>
      <c r="D14" s="151">
        <v>39126</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16.09</v>
      </c>
      <c r="C19" s="162">
        <f>ROUND(VALUE(SUBSTITUTE(実質収支比率等に係る経年分析!G$48,"▲","-")),2)</f>
        <v>20.84</v>
      </c>
      <c r="D19" s="162">
        <f>ROUND(VALUE(SUBSTITUTE(実質収支比率等に係る経年分析!H$48,"▲","-")),2)</f>
        <v>18.440000000000001</v>
      </c>
      <c r="E19" s="162">
        <f>ROUND(VALUE(SUBSTITUTE(実質収支比率等に係る経年分析!I$48,"▲","-")),2)</f>
        <v>18.09</v>
      </c>
      <c r="F19" s="162">
        <f>ROUND(VALUE(SUBSTITUTE(実質収支比率等に係る経年分析!J$48,"▲","-")),2)</f>
        <v>16.079999999999998</v>
      </c>
    </row>
    <row r="20" spans="1:11" x14ac:dyDescent="0.15">
      <c r="A20" s="162" t="s">
        <v>53</v>
      </c>
      <c r="B20" s="162">
        <f>ROUND(VALUE(SUBSTITUTE(実質収支比率等に係る経年分析!F$47,"▲","-")),2)</f>
        <v>21.26</v>
      </c>
      <c r="C20" s="162">
        <f>ROUND(VALUE(SUBSTITUTE(実質収支比率等に係る経年分析!G$47,"▲","-")),2)</f>
        <v>23.72</v>
      </c>
      <c r="D20" s="162">
        <f>ROUND(VALUE(SUBSTITUTE(実質収支比率等に係る経年分析!H$47,"▲","-")),2)</f>
        <v>28.5</v>
      </c>
      <c r="E20" s="162">
        <f>ROUND(VALUE(SUBSTITUTE(実質収支比率等に係る経年分析!I$47,"▲","-")),2)</f>
        <v>31.09</v>
      </c>
      <c r="F20" s="162">
        <f>ROUND(VALUE(SUBSTITUTE(実質収支比率等に係る経年分析!J$47,"▲","-")),2)</f>
        <v>31.26</v>
      </c>
    </row>
    <row r="21" spans="1:11" x14ac:dyDescent="0.15">
      <c r="A21" s="162" t="s">
        <v>54</v>
      </c>
      <c r="B21" s="162">
        <f>IF(ISNUMBER(VALUE(SUBSTITUTE(実質収支比率等に係る経年分析!F$49,"▲","-"))),ROUND(VALUE(SUBSTITUTE(実質収支比率等に係る経年分析!F$49,"▲","-")),2),NA())</f>
        <v>-4.8499999999999996</v>
      </c>
      <c r="C21" s="162">
        <f>IF(ISNUMBER(VALUE(SUBSTITUTE(実質収支比率等に係る経年分析!G$49,"▲","-"))),ROUND(VALUE(SUBSTITUTE(実質収支比率等に係る経年分析!G$49,"▲","-")),2),NA())</f>
        <v>0.86</v>
      </c>
      <c r="D21" s="162">
        <f>IF(ISNUMBER(VALUE(SUBSTITUTE(実質収支比率等に係る経年分析!H$49,"▲","-"))),ROUND(VALUE(SUBSTITUTE(実質収支比率等に係る経年分析!H$49,"▲","-")),2),NA())</f>
        <v>-9.7200000000000006</v>
      </c>
      <c r="E21" s="162">
        <f>IF(ISNUMBER(VALUE(SUBSTITUTE(実質収支比率等に係る経年分析!I$49,"▲","-"))),ROUND(VALUE(SUBSTITUTE(実質収支比率等に係る経年分析!I$49,"▲","-")),2),NA())</f>
        <v>-6.09</v>
      </c>
      <c r="F21" s="162">
        <f>IF(ISNUMBER(VALUE(SUBSTITUTE(実質収支比率等に係る経年分析!J$49,"▲","-"))),ROUND(VALUE(SUBSTITUTE(実質収支比率等に係る経年分析!J$49,"▲","-")),2),NA())</f>
        <v>-9.89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駐車場事業特別会計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0.05</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0.09</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0.09</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0.22</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0.23</v>
      </c>
      <c r="H31" s="163">
        <f>IF(ROUND(VALUE(SUBSTITUTE(連結実質赤字比率に係る赤字・黒字の構成分析!I$39,"▲", "-")), 2) &lt; 0, ABS(ROUND(VALUE(SUBSTITUTE(連結実質赤字比率に係る赤字・黒字の構成分析!I$39,"▲", "-")), 2)), NA())</f>
        <v>7.0000000000000007E-2</v>
      </c>
      <c r="I31" s="163" t="e">
        <f>IF(ROUND(VALUE(SUBSTITUTE(連結実質赤字比率に係る赤字・黒字の構成分析!I$39,"▲", "-")), 2) &gt;= 0, ABS(ROUND(VALUE(SUBSTITUTE(連結実質赤字比率に係る赤字・黒字の構成分析!I$39,"▲", "-")), 2)), NA())</f>
        <v>#N/A</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0.56000000000000005</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0.83</v>
      </c>
    </row>
    <row r="33" spans="1:16" x14ac:dyDescent="0.15">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2.21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2.12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2.06</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3.73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4.12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4.74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4.97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4.74</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6.22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6.33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5.88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5.34</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16.079999999999998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20.84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18.43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16.07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5057</v>
      </c>
      <c r="E42" s="164"/>
      <c r="F42" s="164"/>
      <c r="G42" s="164">
        <f>'実質公債費比率（分子）の構造'!L$52</f>
        <v>5036</v>
      </c>
      <c r="H42" s="164"/>
      <c r="I42" s="164"/>
      <c r="J42" s="164">
        <f>'実質公債費比率（分子）の構造'!M$52</f>
        <v>4803</v>
      </c>
      <c r="K42" s="164"/>
      <c r="L42" s="164"/>
      <c r="M42" s="164">
        <f>'実質公債費比率（分子）の構造'!N$52</f>
        <v>4915</v>
      </c>
      <c r="N42" s="164"/>
      <c r="O42" s="164"/>
      <c r="P42" s="164">
        <f>'実質公債費比率（分子）の構造'!O$52</f>
        <v>4765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15</v>
      </c>
      <c r="C44" s="164"/>
      <c r="D44" s="164"/>
      <c r="E44" s="164">
        <f>'実質公債費比率（分子）の構造'!L$50</f>
        <v>13</v>
      </c>
      <c r="F44" s="164"/>
      <c r="G44" s="164"/>
      <c r="H44" s="164">
        <f>'実質公債費比率（分子）の構造'!M$50</f>
        <v>14</v>
      </c>
      <c r="I44" s="164"/>
      <c r="J44" s="164"/>
      <c r="K44" s="164">
        <f>'実質公債費比率（分子）の構造'!N$50</f>
        <v>6</v>
      </c>
      <c r="L44" s="164"/>
      <c r="M44" s="164"/>
      <c r="N44" s="164">
        <f>'実質公債費比率（分子）の構造'!O$50</f>
        <v>7</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601</v>
      </c>
      <c r="C46" s="164"/>
      <c r="D46" s="164"/>
      <c r="E46" s="164">
        <f>'実質公債費比率（分子）の構造'!L$48</f>
        <v>637</v>
      </c>
      <c r="F46" s="164"/>
      <c r="G46" s="164"/>
      <c r="H46" s="164">
        <f>'実質公債費比率（分子）の構造'!M$48</f>
        <v>595</v>
      </c>
      <c r="I46" s="164"/>
      <c r="J46" s="164"/>
      <c r="K46" s="164">
        <f>'実質公債費比率（分子）の構造'!N$48</f>
        <v>615</v>
      </c>
      <c r="L46" s="164"/>
      <c r="M46" s="164"/>
      <c r="N46" s="164">
        <f>'実質公債費比率（分子）の構造'!O$48</f>
        <v>576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3504</v>
      </c>
      <c r="C49" s="164"/>
      <c r="D49" s="164"/>
      <c r="E49" s="164">
        <f>'実質公債費比率（分子）の構造'!L$45</f>
        <v>3598</v>
      </c>
      <c r="F49" s="164"/>
      <c r="G49" s="164"/>
      <c r="H49" s="164">
        <f>'実質公債費比率（分子）の構造'!M$45</f>
        <v>3709</v>
      </c>
      <c r="I49" s="164"/>
      <c r="J49" s="164"/>
      <c r="K49" s="164">
        <f>'実質公債費比率（分子）の構造'!N$45</f>
        <v>3672</v>
      </c>
      <c r="L49" s="164"/>
      <c r="M49" s="164"/>
      <c r="N49" s="164">
        <f>'実質公債費比率（分子）の構造'!O$45</f>
        <v>3833</v>
      </c>
      <c r="O49" s="164"/>
      <c r="P49" s="164"/>
    </row>
    <row r="50" spans="1:16" x14ac:dyDescent="0.15">
      <c r="A50" s="164" t="s">
        <v>67</v>
      </c>
      <c r="B50" s="164" t="e">
        <f>NA()</f>
        <v>#N/A</v>
      </c>
      <c r="C50" s="164">
        <f>IF(ISNUMBER('実質公債費比率（分子）の構造'!K$53),'実質公債費比率（分子）の構造'!K$53,NA())</f>
        <v>-937</v>
      </c>
      <c r="D50" s="164" t="e">
        <f>NA()</f>
        <v>#N/A</v>
      </c>
      <c r="E50" s="164" t="e">
        <f>NA()</f>
        <v>#N/A</v>
      </c>
      <c r="F50" s="164">
        <f>IF(ISNUMBER('実質公債費比率（分子）の構造'!L$53),'実質公債費比率（分子）の構造'!L$53,NA())</f>
        <v>-788</v>
      </c>
      <c r="G50" s="164" t="e">
        <f>NA()</f>
        <v>#N/A</v>
      </c>
      <c r="H50" s="164" t="e">
        <f>NA()</f>
        <v>#N/A</v>
      </c>
      <c r="I50" s="164">
        <f>IF(ISNUMBER('実質公債費比率（分子）の構造'!M$53),'実質公債費比率（分子）の構造'!M$53,NA())</f>
        <v>-485</v>
      </c>
      <c r="J50" s="164" t="e">
        <f>NA()</f>
        <v>#N/A</v>
      </c>
      <c r="K50" s="164" t="e">
        <f>NA()</f>
        <v>#N/A</v>
      </c>
      <c r="L50" s="164">
        <f>IF(ISNUMBER('実質公債費比率（分子）の構造'!N$53),'実質公債費比率（分子）の構造'!N$53,NA())</f>
        <v>-622</v>
      </c>
      <c r="M50" s="164" t="e">
        <f>NA()</f>
        <v>#N/A</v>
      </c>
      <c r="N50" s="164" t="e">
        <f>NA()</f>
        <v>#N/A</v>
      </c>
      <c r="O50" s="164">
        <f>IF(ISNUMBER('実質公債費比率（分子）の構造'!O$53),'実質公債費比率（分子）の構造'!O$53,NA())</f>
        <v>-349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41641</v>
      </c>
      <c r="E56" s="163"/>
      <c r="F56" s="163"/>
      <c r="G56" s="163">
        <f>'将来負担比率（分子）の構造'!J$52</f>
        <v>40476</v>
      </c>
      <c r="H56" s="163"/>
      <c r="I56" s="163"/>
      <c r="J56" s="163">
        <f>'将来負担比率（分子）の構造'!K$52</f>
        <v>38952</v>
      </c>
      <c r="K56" s="163"/>
      <c r="L56" s="163"/>
      <c r="M56" s="163">
        <f>'将来負担比率（分子）の構造'!L$52</f>
        <v>37517</v>
      </c>
      <c r="N56" s="163"/>
      <c r="O56" s="163"/>
      <c r="P56" s="163">
        <f>'将来負担比率（分子）の構造'!M$52</f>
        <v>35401</v>
      </c>
    </row>
    <row r="57" spans="1:16" x14ac:dyDescent="0.15">
      <c r="A57" s="163" t="s">
        <v>42</v>
      </c>
      <c r="B57" s="163"/>
      <c r="C57" s="163"/>
      <c r="D57" s="163">
        <f>'将来負担比率（分子）の構造'!I$51</f>
        <v>4769</v>
      </c>
      <c r="E57" s="163"/>
      <c r="F57" s="163"/>
      <c r="G57" s="163">
        <f>'将来負担比率（分子）の構造'!J$51</f>
        <v>5852</v>
      </c>
      <c r="H57" s="163"/>
      <c r="I57" s="163"/>
      <c r="J57" s="163">
        <f>'将来負担比率（分子）の構造'!K$51</f>
        <v>4827</v>
      </c>
      <c r="K57" s="163"/>
      <c r="L57" s="163"/>
      <c r="M57" s="163">
        <f>'将来負担比率（分子）の構造'!L$51</f>
        <v>5034</v>
      </c>
      <c r="N57" s="163"/>
      <c r="O57" s="163"/>
      <c r="P57" s="163">
        <f>'将来負担比率（分子）の構造'!M$51</f>
        <v>4117</v>
      </c>
    </row>
    <row r="58" spans="1:16" x14ac:dyDescent="0.15">
      <c r="A58" s="163" t="s">
        <v>41</v>
      </c>
      <c r="B58" s="163"/>
      <c r="C58" s="163"/>
      <c r="D58" s="163">
        <f>'将来負担比率（分子）の構造'!I$50</f>
        <v>23019</v>
      </c>
      <c r="E58" s="163"/>
      <c r="F58" s="163"/>
      <c r="G58" s="163">
        <f>'将来負担比率（分子）の構造'!J$50</f>
        <v>25110</v>
      </c>
      <c r="H58" s="163"/>
      <c r="I58" s="163"/>
      <c r="J58" s="163">
        <f>'将来負担比率（分子）の構造'!K$50</f>
        <v>23891</v>
      </c>
      <c r="K58" s="163"/>
      <c r="L58" s="163"/>
      <c r="M58" s="163">
        <f>'将来負担比率（分子）の構造'!L$50</f>
        <v>24916</v>
      </c>
      <c r="N58" s="163"/>
      <c r="O58" s="163"/>
      <c r="P58" s="163">
        <f>'将来負担比率（分子）の構造'!M$50</f>
        <v>25538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5213</v>
      </c>
      <c r="C62" s="163"/>
      <c r="D62" s="163"/>
      <c r="E62" s="163">
        <f>'将来負担比率（分子）の構造'!J$45</f>
        <v>5124</v>
      </c>
      <c r="F62" s="163"/>
      <c r="G62" s="163"/>
      <c r="H62" s="163">
        <f>'将来負担比率（分子）の構造'!K$45</f>
        <v>5095</v>
      </c>
      <c r="I62" s="163"/>
      <c r="J62" s="163"/>
      <c r="K62" s="163">
        <f>'将来負担比率（分子）の構造'!L$45</f>
        <v>5285</v>
      </c>
      <c r="L62" s="163"/>
      <c r="M62" s="163"/>
      <c r="N62" s="163">
        <f>'将来負担比率（分子）の構造'!M$45</f>
        <v>5271</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9199</v>
      </c>
      <c r="C64" s="163"/>
      <c r="D64" s="163"/>
      <c r="E64" s="163">
        <f>'将来負担比率（分子）の構造'!J$43</f>
        <v>7575</v>
      </c>
      <c r="F64" s="163"/>
      <c r="G64" s="163"/>
      <c r="H64" s="163">
        <f>'将来負担比率（分子）の構造'!K$43</f>
        <v>7020</v>
      </c>
      <c r="I64" s="163"/>
      <c r="J64" s="163"/>
      <c r="K64" s="163">
        <f>'将来負担比率（分子）の構造'!L$43</f>
        <v>6813</v>
      </c>
      <c r="L64" s="163"/>
      <c r="M64" s="163"/>
      <c r="N64" s="163">
        <f>'将来負担比率（分子）の構造'!M$43</f>
        <v>6470</v>
      </c>
      <c r="O64" s="163"/>
      <c r="P64" s="163"/>
    </row>
    <row r="65" spans="1:16" x14ac:dyDescent="0.15">
      <c r="A65" s="163" t="s">
        <v>32</v>
      </c>
      <c r="B65" s="163">
        <f>'将来負担比率（分子）の構造'!I$42</f>
        <v>40</v>
      </c>
      <c r="C65" s="163"/>
      <c r="D65" s="163"/>
      <c r="E65" s="163">
        <f>'将来負担比率（分子）の構造'!J$42</f>
        <v>27</v>
      </c>
      <c r="F65" s="163"/>
      <c r="G65" s="163"/>
      <c r="H65" s="163">
        <f>'将来負担比率（分子）の構造'!K$42</f>
        <v>15</v>
      </c>
      <c r="I65" s="163"/>
      <c r="J65" s="163"/>
      <c r="K65" s="163">
        <f>'将来負担比率（分子）の構造'!L$42</f>
        <v>10</v>
      </c>
      <c r="L65" s="163"/>
      <c r="M65" s="163"/>
      <c r="N65" s="163">
        <f>'将来負担比率（分子）の構造'!M$42</f>
        <v>5</v>
      </c>
      <c r="O65" s="163"/>
      <c r="P65" s="163"/>
    </row>
    <row r="66" spans="1:16" x14ac:dyDescent="0.15">
      <c r="A66" s="163" t="s">
        <v>31</v>
      </c>
      <c r="B66" s="163">
        <f>'将来負担比率（分子）の構造'!I$41</f>
        <v>33482</v>
      </c>
      <c r="C66" s="163"/>
      <c r="D66" s="163"/>
      <c r="E66" s="163">
        <f>'将来負担比率（分子）の構造'!J$41</f>
        <v>34024</v>
      </c>
      <c r="F66" s="163"/>
      <c r="G66" s="163"/>
      <c r="H66" s="163">
        <f>'将来負担比率（分子）の構造'!K$41</f>
        <v>34930</v>
      </c>
      <c r="I66" s="163"/>
      <c r="J66" s="163"/>
      <c r="K66" s="163">
        <f>'将来負担比率（分子）の構造'!L$41</f>
        <v>34677</v>
      </c>
      <c r="L66" s="163"/>
      <c r="M66" s="163"/>
      <c r="N66" s="163">
        <f>'将来負担比率（分子）の構造'!M$41</f>
        <v>34854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6798</v>
      </c>
      <c r="C72" s="167">
        <f>基金残高に係る経年分析!G55</f>
        <v>7533</v>
      </c>
      <c r="D72" s="167">
        <f>基金残高に係る経年分析!H55</f>
        <v>7712</v>
      </c>
    </row>
    <row r="73" spans="1:16" x14ac:dyDescent="0.15">
      <c r="A73" s="166" t="s">
        <v>74</v>
      </c>
      <c r="B73" s="167">
        <f>基金残高に係る経年分析!F56</f>
        <v>3826</v>
      </c>
      <c r="C73" s="167">
        <f>基金残高に係る経年分析!G56</f>
        <v>3721</v>
      </c>
      <c r="D73" s="167">
        <f>基金残高に係る経年分析!H56</f>
        <v>3547</v>
      </c>
    </row>
    <row r="74" spans="1:16" x14ac:dyDescent="0.15">
      <c r="A74" s="166" t="s">
        <v>75</v>
      </c>
      <c r="B74" s="167">
        <f>基金残高に係る経年分析!F57</f>
        <v>11453</v>
      </c>
      <c r="C74" s="167">
        <f>基金残高に係る経年分析!G57</f>
        <v>11512</v>
      </c>
      <c r="D74" s="167">
        <f>基金残高に係る経年分析!H57</f>
        <v>11901</v>
      </c>
    </row>
  </sheetData>
  <sheetProtection algorithmName="SHA-512" hashValue="WcO3YK+pFwkZ0nvgvJK1SgqNeIUIf3m0OmG4IZM5EPIeGeBlY/q+yYUpAqfhkd8Tb8C2uxqt+qhSxV4kEjNm3Q==" saltValue="0xJgwbK0RCNVoEaK1jrE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水野 秀仁</cp:lastModifiedBy>
  <cp:lastPrinted>2026-09-01T04:19:06Z</cp:lastPrinted>
  <dcterms:created xsi:type="dcterms:W3CDTF">2026-02-23T06:48:15Z</dcterms:created>
  <dcterms:modified xsi:type="dcterms:W3CDTF">2026-09-01T04:20:49Z</dcterms:modified>
  <cp:category/>
</cp:coreProperties>
</file>