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3.HP掲載用\"/>
    </mc:Choice>
  </mc:AlternateContent>
  <xr:revisionPtr revIDLastSave="0" documentId="13_ncr:1_{E59EBE55-8A01-4B79-8316-E7B08E85C217}" xr6:coauthVersionLast="47" xr6:coauthVersionMax="47" xr10:uidLastSave="{00000000-0000-0000-0000-000000000000}"/>
  <bookViews>
    <workbookView xWindow="-28920" yWindow="-3630" windowWidth="29040" windowHeight="15720" tabRatio="791"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E38" i="10"/>
  <c r="AM38" i="10"/>
  <c r="U38" i="10"/>
  <c r="C38" i="10"/>
  <c r="BE37" i="10"/>
  <c r="AM37" i="10"/>
  <c r="C37" i="10"/>
  <c r="CO36" i="10"/>
  <c r="CO37" i="10" s="1"/>
  <c r="CO38" i="10" s="1"/>
  <c r="CO39" i="10" s="1"/>
  <c r="CO40" i="10" s="1"/>
  <c r="CO41" i="10" s="1"/>
  <c r="CO42" i="10" s="1"/>
  <c r="CO43" i="10" s="1"/>
  <c r="BE36" i="10"/>
  <c r="AM36" i="10"/>
  <c r="C36" i="10"/>
  <c r="CO34" i="10"/>
  <c r="CO35" i="10" s="1"/>
  <c r="BW34" i="10"/>
  <c r="BW35" i="10" s="1"/>
  <c r="BW36" i="10" s="1"/>
  <c r="BW37" i="10" s="1"/>
  <c r="BW38"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l="1"/>
  <c r="AM35" i="10" s="1"/>
  <c r="BE34" i="10"/>
  <c r="BE35" i="10" s="1"/>
</calcChain>
</file>

<file path=xl/sharedStrings.xml><?xml version="1.0" encoding="utf-8"?>
<sst xmlns="http://schemas.openxmlformats.org/spreadsheetml/2006/main" count="1178" uniqueCount="590">
  <si>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</si>
  <si>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</si>
  <si>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</si>
  <si>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</si>
  <si>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</si>
  <si>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</si>
  <si>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</si>
  <si>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</si>
  <si>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</si>
  <si>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</si>
  <si>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</si>
  <si>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</si>
  <si>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</si>
  <si>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</si>
  <si>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</si>
  <si>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</si>
  <si>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</si>
  <si>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</si>
  <si>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</si>
  <si>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</si>
  <si>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</si>
  <si>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</si>
  <si>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</si>
  <si>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</si>
  <si>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</si>
  <si>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</si>
  <si>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</si>
  <si>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</si>
  <si>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</si>
  <si>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</si>
  <si>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</si>
  <si>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</si>
  <si>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</si>
  <si>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</si>
  <si>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</si>
  <si>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</si>
  <si>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</si>
  <si>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</si>
  <si>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</si>
  <si>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</si>
  <si>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</si>
  <si>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</si>
  <si>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</si>
  <si>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</si>
  <si>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</si>
  <si>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</si>
  <si>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</si>
  <si>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</si>
  <si>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</si>
  <si>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</si>
  <si>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</si>
  <si>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</si>
  <si>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</si>
  <si>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</si>
  <si>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</si>
  <si>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</si>
  <si>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</si>
  <si>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</si>
  <si>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</si>
  <si>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</si>
  <si>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</si>
  <si>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</si>
  <si>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</si>
  <si>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</si>
  <si>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</si>
  <si>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</si>
  <si>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</si>
  <si>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</si>
  <si>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</si>
  <si>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</si>
  <si>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</si>
  <si>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</si>
  <si>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</si>
  <si>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</si>
  <si>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</si>
  <si>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</si>
  <si>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</si>
  <si>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</si>
  <si>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</si>
  <si>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</si>
  <si>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</si>
  <si>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</si>
  <si>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</si>
  <si>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</si>
  <si>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</si>
  <si>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</si>
  <si>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</si>
  <si>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</si>
  <si>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</si>
  <si>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</si>
  <si>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</si>
  <si>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</si>
  <si>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</si>
  <si>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</si>
  <si>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高山市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</si>
  <si>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</si>
  <si>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</si>
  <si>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</si>
  <si>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</si>
  <si>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</si>
  <si>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</si>
  <si>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</si>
  <si>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</si>
  <si>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</si>
  <si>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</si>
  <si>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</si>
  <si>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</si>
  <si>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</si>
  <si>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</si>
  <si>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</si>
  <si>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</si>
  <si>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</si>
  <si>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</si>
  <si>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</si>
  <si>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</si>
  <si>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</si>
  <si>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</si>
  <si>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</si>
  <si>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</si>
  <si>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</si>
  <si>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</si>
  <si>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</si>
  <si>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</si>
  <si>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</si>
  <si>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</si>
  <si>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</si>
  <si>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</si>
  <si>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</si>
  <si>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</si>
  <si>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</si>
  <si>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</si>
  <si>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</si>
  <si>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</si>
  <si>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</si>
  <si>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</si>
  <si>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</si>
  <si>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</si>
  <si>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</si>
  <si>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</si>
  <si>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</si>
  <si>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</si>
  <si>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</si>
  <si>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</si>
  <si>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</si>
  <si>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</si>
  <si>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</si>
  <si>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</si>
  <si>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</si>
  <si>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</si>
  <si>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</si>
  <si>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</si>
  <si>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</si>
  <si>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</si>
  <si>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</si>
  <si>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</si>
  <si>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</si>
  <si>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</si>
  <si>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</si>
  <si>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</si>
  <si>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</si>
  <si>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</si>
  <si>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</si>
  <si>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</si>
  <si>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</si>
  <si>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</si>
  <si>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</si>
  <si>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</si>
  <si>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</si>
  <si>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</si>
  <si>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</si>
  <si>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</si>
  <si>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</si>
  <si>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</si>
  <si>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</si>
  <si>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</si>
  <si>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</si>
  <si>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</si>
  <si>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</si>
  <si>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</si>
  <si>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</si>
  <si>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</si>
  <si>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</si>
  <si>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</si>
  <si>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</si>
  <si>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</si>
  <si>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</si>
  <si>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</si>
  <si>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</si>
  <si>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</si>
  <si>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</si>
  <si>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</si>
  <si>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</si>
  <si>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</si>
  <si>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</si>
  <si>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</si>
  <si>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</si>
  <si>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</si>
  <si>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</si>
  <si>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</si>
  <si>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</si>
  <si>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</si>
  <si>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</si>
  <si>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</si>
  <si>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岐阜県高山市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</si>
  <si>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</si>
  <si>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</si>
  <si>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</si>
  <si>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</si>
  <si>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</si>
  <si>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</si>
  <si>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</si>
  <si>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</si>
  <si>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</si>
  <si>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</si>
  <si>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</si>
  <si>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</si>
  <si>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</si>
  <si>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</si>
  <si>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</si>
  <si>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</si>
  <si>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</si>
  <si>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</si>
  <si>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</si>
  <si>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</si>
  <si>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</si>
  <si>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</si>
  <si>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</si>
  <si>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</si>
  <si>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</si>
  <si>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</si>
  <si>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</si>
  <si>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</si>
  <si>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</si>
  <si>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</si>
  <si>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</si>
  <si>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</si>
  <si>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</si>
  <si>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</si>
  <si>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</si>
  <si>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</si>
  <si>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</si>
  <si>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</si>
  <si>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</si>
  <si>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</si>
  <si>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</si>
  <si>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</si>
  <si>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</si>
  <si>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</si>
  <si>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</si>
  <si>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</si>
  <si>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</si>
  <si>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</si>
  <si>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</si>
  <si>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</si>
  <si>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</si>
  <si>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</si>
  <si>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</si>
  <si>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</si>
  <si>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</si>
  <si>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</si>
  <si>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</si>
  <si>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</si>
  <si>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</si>
  <si>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</si>
  <si>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</si>
  <si>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</si>
  <si>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</si>
  <si>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</si>
  <si>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</si>
  <si>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</si>
  <si>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</si>
  <si>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</si>
  <si>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</si>
  <si>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</si>
  <si>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</si>
  <si>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</si>
  <si>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</si>
  <si>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</si>
  <si>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</si>
  <si>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</si>
  <si>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</si>
  <si>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</si>
  <si>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</si>
  <si>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</si>
  <si>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</si>
  <si>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</si>
  <si>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</si>
  <si>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</si>
  <si>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</si>
  <si>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</si>
  <si>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</si>
  <si>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</si>
  <si>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</si>
  <si>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</si>
  <si>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</si>
  <si>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</si>
  <si>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</si>
  <si>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</si>
  <si>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</si>
  <si>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</si>
  <si>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</si>
  <si>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</si>
  <si>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</si>
  <si>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</si>
  <si>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</si>
  <si>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</si>
  <si>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</si>
  <si>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</si>
  <si>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</si>
  <si>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</si>
  <si>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</si>
  <si>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</si>
  <si>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</si>
  <si>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</si>
  <si>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</si>
  <si>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</si>
  <si>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</si>
  <si>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</si>
  <si>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</si>
  <si>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</si>
  <si>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</si>
  <si>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</si>
  <si>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</si>
  <si>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</si>
  <si>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</si>
  <si>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</si>
  <si>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</si>
  <si>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</si>
  <si>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</si>
  <si>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</si>
  <si>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</si>
  <si>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駐車場整備</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</si>
  <si>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</si>
  <si>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</si>
  <si>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</si>
  <si>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</si>
  <si>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</si>
  <si>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</si>
  <si>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</si>
  <si>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</si>
  <si>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</si>
  <si>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</si>
  <si>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</si>
  <si>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</si>
  <si>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</si>
  <si>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</si>
  <si>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</si>
  <si>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</si>
  <si>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</si>
  <si>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</si>
  <si>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</si>
  <si>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</si>
  <si>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</si>
  <si>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</si>
  <si>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岐阜県高山市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</si>
  <si>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</si>
  <si>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</si>
  <si>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</si>
  <si>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</si>
  <si>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</si>
  <si>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</si>
  <si>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</si>
  <si>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</si>
  <si>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</si>
  <si>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</si>
  <si>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</si>
  <si>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</si>
  <si>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</si>
  <si>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</si>
  <si>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</si>
  <si>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</si>
  <si>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</si>
  <si>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</si>
  <si>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</si>
  <si>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</si>
  <si>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</si>
  <si>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</si>
  <si>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</si>
  <si>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</si>
  <si>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</si>
  <si>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</si>
  <si>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</si>
  <si>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</si>
  <si>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</si>
  <si>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</si>
  <si>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</si>
  <si>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</si>
  <si>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</si>
  <si>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</si>
  <si>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</si>
  <si>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国民健康保険事業特別会計（直診勘定）</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</si>
  <si>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</si>
  <si>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</si>
  <si>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</si>
  <si>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</si>
  <si>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</si>
  <si>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地方卸売市場事業特別会計</t>
    <phoneticPr fontId="5"/>
  </si>
  <si>
    <t>法非適用企業</t>
    <phoneticPr fontId="5"/>
  </si>
  <si>
    <t>観光施設事業特別会計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</si>
  <si>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</si>
  <si>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</si>
  <si>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</si>
  <si>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</si>
  <si>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</si>
  <si>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</si>
  <si>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</si>
  <si>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</si>
  <si>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</si>
  <si>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</si>
  <si>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</si>
  <si>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</si>
  <si>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</si>
  <si>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</si>
  <si>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</si>
  <si>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</si>
  <si>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</si>
  <si>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</si>
  <si>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</si>
  <si>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</si>
  <si>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</si>
  <si>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</si>
  <si>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</si>
  <si>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</si>
  <si>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</si>
  <si>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</si>
  <si>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</si>
  <si>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</si>
  <si>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</si>
  <si>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</si>
  <si>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</si>
  <si>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</si>
  <si>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</si>
  <si>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</si>
  <si>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</si>
  <si>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</si>
  <si>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</si>
  <si>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</si>
  <si>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</si>
  <si>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</si>
  <si>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</si>
  <si>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</si>
  <si>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</si>
  <si>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</si>
  <si>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</si>
  <si>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</si>
  <si>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</si>
  <si>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</si>
  <si>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</si>
  <si>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</si>
  <si>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</si>
  <si>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</si>
  <si>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</si>
  <si>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</si>
  <si>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</si>
  <si>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</si>
  <si>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</si>
  <si>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</si>
  <si>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</si>
  <si>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</si>
  <si>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</si>
  <si>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</si>
  <si>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</si>
  <si>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</si>
  <si>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</si>
  <si>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</si>
  <si>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</si>
  <si>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</si>
  <si>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</si>
  <si>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</si>
  <si>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</si>
  <si>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</si>
  <si>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</si>
  <si>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</si>
  <si>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</si>
  <si>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</si>
  <si>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</si>
  <si>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</si>
  <si>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</si>
  <si>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</si>
  <si>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</si>
  <si>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</si>
  <si>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</si>
  <si>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</si>
  <si>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</si>
  <si>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</si>
  <si>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</si>
  <si>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</si>
  <si>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</si>
  <si>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</si>
  <si>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</si>
  <si>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</si>
  <si>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</si>
  <si>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</si>
  <si>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</si>
  <si>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</si>
  <si>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</si>
  <si>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</si>
  <si>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</si>
  <si>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</si>
  <si>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</si>
  <si>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</si>
  <si>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</si>
  <si>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</si>
  <si>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</si>
  <si>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</si>
  <si>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</si>
  <si>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</si>
  <si>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</si>
  <si>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</si>
  <si>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</si>
  <si>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</si>
  <si>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</si>
  <si>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</si>
  <si>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</si>
  <si>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</si>
  <si>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</si>
  <si>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</si>
  <si>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</si>
  <si>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</si>
  <si>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</si>
  <si>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</si>
  <si>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</si>
  <si>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</si>
  <si>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</si>
  <si>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</si>
  <si>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</si>
  <si>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</si>
  <si>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</si>
  <si>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</si>
  <si>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</si>
  <si>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</si>
  <si>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</si>
  <si>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</si>
  <si>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</si>
  <si>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15.69</t>
  </si>
  <si>
    <t>▲ 0.07</t>
  </si>
  <si>
    <t>▲ 6.18</t>
  </si>
  <si>
    <t>▲ 13.64</t>
  </si>
  <si>
    <t>水道事業会計</t>
  </si>
  <si>
    <t>一般会計</t>
  </si>
  <si>
    <t>国民健康保険事業特別会計（事業勘定）</t>
  </si>
  <si>
    <t>下水道事業会計</t>
  </si>
  <si>
    <t>介護保険事業特別会計</t>
  </si>
  <si>
    <t>後期高齢者医療事業特別会計</t>
  </si>
  <si>
    <t>国民健康保険事業特別会計（直診勘定）</t>
  </si>
  <si>
    <t>観光施設事業特別会計</t>
  </si>
  <si>
    <t>その他会計（赤字）</t>
  </si>
  <si>
    <t>その他会計（黒字）</t>
  </si>
  <si>
    <t>R02</t>
    <phoneticPr fontId="5"/>
  </si>
  <si>
    <t>R03</t>
    <phoneticPr fontId="5"/>
  </si>
  <si>
    <t>R04</t>
    <phoneticPr fontId="5"/>
  </si>
  <si>
    <t>R05</t>
    <phoneticPr fontId="5"/>
  </si>
  <si>
    <t>R06</t>
    <phoneticPr fontId="5"/>
  </si>
  <si>
    <t>-</t>
    <phoneticPr fontId="2"/>
  </si>
  <si>
    <t>岐阜県市町村会館組合</t>
  </si>
  <si>
    <t>古川国府給食センター利用組合（一般会計）</t>
  </si>
  <si>
    <t>古川国府給食センター利用組合（特別会計）</t>
  </si>
  <si>
    <t>岐阜県後期高齢者医療広域連合（一般会計）</t>
  </si>
  <si>
    <t>岐阜県後期高齢者医療広域連合（特別会計）</t>
  </si>
  <si>
    <t>高山市施設振興公社</t>
  </si>
  <si>
    <t>高山市福祉サービス公社</t>
  </si>
  <si>
    <t>飛騨高山テレ・エフエム</t>
  </si>
  <si>
    <t>乗鞍国際観光</t>
  </si>
  <si>
    <t>飛騨大鍾乳洞観光</t>
  </si>
  <si>
    <t>荘川観光振興公社</t>
  </si>
  <si>
    <t>ひだ桃源郷</t>
  </si>
  <si>
    <t>サンサンあさひ</t>
  </si>
  <si>
    <t>飛騨国府観光</t>
  </si>
  <si>
    <t>飛騨地域地場産業振興センター</t>
  </si>
  <si>
    <t>高山市体育協会</t>
  </si>
  <si>
    <t>高山市文化協会</t>
  </si>
  <si>
    <t>株式会社まちづくり飛騨高山</t>
  </si>
  <si>
    <t>飛騨高山大学連携センター</t>
  </si>
  <si>
    <t>飛騨山脈ジオパーク推進協会</t>
  </si>
  <si>
    <t>夢・まちづくり基金</t>
  </si>
  <si>
    <t>公共施設整備基金</t>
  </si>
  <si>
    <t>ごみ処理施設整備基金</t>
  </si>
  <si>
    <t>職員退職手当基金</t>
  </si>
  <si>
    <t>都市計画事業基金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</si>
  <si>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</si>
  <si>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</si>
  <si>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</si>
  <si>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</si>
  <si>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</si>
  <si>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過去借入分にかかる地方債残高の減少（主に臨時財政対策債の減少）に伴い、元利償還金が減少したものの、土地開発公社の解散に伴う損失補償による公債費に準ずる債務負担行為の支出増加により、前年度に比べて０．１ポイント上昇した。
　 なお、令和６年度も類似団体内平均値を下回っており、同平均値を４．０ポイント下回る状況である。</t>
    <rPh sb="77" eb="83">
      <t>サイムフタンコウイ</t>
    </rPh>
    <rPh sb="84" eb="86">
      <t>シシュツ</t>
    </rPh>
    <rPh sb="86" eb="88">
      <t>ゾウカ</t>
    </rPh>
    <rPh sb="106" eb="108">
      <t>ジョウショウ</t>
    </rPh>
    <rPh sb="132" eb="134">
      <t>シタマワ</t>
    </rPh>
    <rPh sb="139" eb="140">
      <t>ドウ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</si>
  <si>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</si>
  <si>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</si>
  <si>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</si>
  <si>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市町村合併により人件費や公債費などの行政経費が増大したことから、将来の財政負担軽減のために地方債残高の縮小など行政経費の抑制に努めた結果、平成２２年度から将来負担比率は算定されていない。
　 一方、有形固定資産減価償却率は、類似団体と比較してやや高い数値となっており、公共施設等が老朽化している傾向にある。令和２年度に策定（随時改訂）した公共施設等総合管理計画における類型ごとの個別施設計画（実施計画）では、既存施設の継続性に関する基本的な方針を示しており、実施段階において、複合・多機能化や民間活力導入等の詳細な検討、調整を進めてい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</si>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</sst>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1A9B28B-94DB-472A-9B0C-744D3D5A814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6CB0-4DF9-A773-8849EB62070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72250</c:v>
                </c:pt>
                <c:pt idx="1">
                  <c:v>47028</c:v>
                </c:pt>
                <c:pt idx="2">
                  <c:v>62167</c:v>
                </c:pt>
                <c:pt idx="3">
                  <c:v>66556</c:v>
                </c:pt>
                <c:pt idx="4">
                  <c:v>172272</c:v>
                </c:pt>
              </c:numCache>
            </c:numRef>
          </c:val>
          <c:smooth val="0"/>
          <c:extLst>
            <c:ext xmlns:c16="http://schemas.microsoft.com/office/drawing/2014/chart" uri="{C3380CC4-5D6E-409C-BE32-E72D297353CC}">
              <c16:uniqueId val="{00000001-6CB0-4DF9-A773-8849EB62070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5.73</c:v>
                </c:pt>
                <c:pt idx="1">
                  <c:v>9.8800000000000008</c:v>
                </c:pt>
                <c:pt idx="2">
                  <c:v>14.87</c:v>
                </c:pt>
                <c:pt idx="3">
                  <c:v>12.28</c:v>
                </c:pt>
                <c:pt idx="4">
                  <c:v>3.54</c:v>
                </c:pt>
              </c:numCache>
            </c:numRef>
          </c:val>
          <c:extLst>
            <c:ext xmlns:c16="http://schemas.microsoft.com/office/drawing/2014/chart" uri="{C3380CC4-5D6E-409C-BE32-E72D297353CC}">
              <c16:uniqueId val="{00000000-614E-47E4-8FFF-62CA6D8E88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70.86</c:v>
                </c:pt>
                <c:pt idx="1">
                  <c:v>67.02</c:v>
                </c:pt>
                <c:pt idx="2">
                  <c:v>70.010000000000005</c:v>
                </c:pt>
                <c:pt idx="3">
                  <c:v>73.02</c:v>
                </c:pt>
                <c:pt idx="4">
                  <c:v>73.03</c:v>
                </c:pt>
              </c:numCache>
            </c:numRef>
          </c:val>
          <c:extLst>
            <c:ext xmlns:c16="http://schemas.microsoft.com/office/drawing/2014/chart" uri="{C3380CC4-5D6E-409C-BE32-E72D297353CC}">
              <c16:uniqueId val="{00000001-614E-47E4-8FFF-62CA6D8E88B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-15.69</c:v>
                </c:pt>
                <c:pt idx="1">
                  <c:v>-7.0000000000000007E-2</c:v>
                </c:pt>
                <c:pt idx="2">
                  <c:v>0.55000000000000004</c:v>
                </c:pt>
                <c:pt idx="3">
                  <c:v>-6.18</c:v>
                </c:pt>
                <c:pt idx="4">
                  <c:v>-13.64</c:v>
                </c:pt>
              </c:numCache>
            </c:numRef>
          </c:val>
          <c:smooth val="0"/>
          <c:extLst>
            <c:ext xmlns:c16="http://schemas.microsoft.com/office/drawing/2014/chart" uri="{C3380CC4-5D6E-409C-BE32-E72D297353CC}">
              <c16:uniqueId val="{00000002-614E-47E4-8FFF-62CA6D8E88B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A4A5-4439-98E5-F6C76C4460A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4A5-4439-98E5-F6C76C4460A9}"/>
            </c:ext>
          </c:extLst>
        </c:ser>
        <c:ser>
          <c:idx val="2"/>
          <c:order val="2"/>
          <c:tx>
            <c:strRef>
              <c:f>データシート!$A$29</c:f>
              <c:strCache>
                <c:ptCount val="1"/>
                <c:pt idx="0">
                  <c:v>観光施設事業特別会計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0.1</c:v>
                </c:pt>
                <c:pt idx="4">
                  <c:v>#N/A</c:v>
                </c:pt>
                <c:pt idx="5">
                  <c:v>0.06</c:v>
                </c:pt>
                <c:pt idx="6">
                  <c:v>#N/A</c:v>
                </c:pt>
                <c:pt idx="7">
                  <c:v>0.06</c:v>
                </c:pt>
                <c:pt idx="8">
                  <c:v>#N/A</c:v>
                </c:pt>
                <c:pt idx="9">
                  <c:v>0.05</c:v>
                </c:pt>
              </c:numCache>
            </c:numRef>
          </c:val>
          <c:extLst>
            <c:ext xmlns:c16="http://schemas.microsoft.com/office/drawing/2014/chart" uri="{C3380CC4-5D6E-409C-BE32-E72D297353CC}">
              <c16:uniqueId val="{00000002-A4A5-4439-98E5-F6C76C4460A9}"/>
            </c:ext>
          </c:extLst>
        </c:ser>
        <c:ser>
          <c:idx val="3"/>
          <c:order val="3"/>
          <c:tx>
            <c:strRef>
              <c:f>データシート!$A$30</c:f>
              <c:strCache>
                <c:ptCount val="1"/>
                <c:pt idx="0">
                  <c:v>国民健康保険事業特別会計（直診勘定）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0.19</c:v>
                </c:pt>
                <c:pt idx="2">
                  <c:v>#N/A</c:v>
                </c:pt>
                <c:pt idx="3">
                  <c:v>0.16</c:v>
                </c:pt>
                <c:pt idx="4">
                  <c:v>#N/A</c:v>
                </c:pt>
                <c:pt idx="5">
                  <c:v>0.23</c:v>
                </c:pt>
                <c:pt idx="6">
                  <c:v>#N/A</c:v>
                </c:pt>
                <c:pt idx="7">
                  <c:v>0.16</c:v>
                </c:pt>
                <c:pt idx="8">
                  <c:v>#N/A</c:v>
                </c:pt>
                <c:pt idx="9">
                  <c:v>0.19</c:v>
                </c:pt>
              </c:numCache>
            </c:numRef>
          </c:val>
          <c:extLst>
            <c:ext xmlns:c16="http://schemas.microsoft.com/office/drawing/2014/chart" uri="{C3380CC4-5D6E-409C-BE32-E72D297353CC}">
              <c16:uniqueId val="{00000003-A4A5-4439-98E5-F6C76C4460A9}"/>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0.23</c:v>
                </c:pt>
                <c:pt idx="2">
                  <c:v>#N/A</c:v>
                </c:pt>
                <c:pt idx="3">
                  <c:v>0.23</c:v>
                </c:pt>
                <c:pt idx="4">
                  <c:v>#N/A</c:v>
                </c:pt>
                <c:pt idx="5">
                  <c:v>0.25</c:v>
                </c:pt>
                <c:pt idx="6">
                  <c:v>#N/A</c:v>
                </c:pt>
                <c:pt idx="7">
                  <c:v>0.25</c:v>
                </c:pt>
                <c:pt idx="8">
                  <c:v>#N/A</c:v>
                </c:pt>
                <c:pt idx="9">
                  <c:v>0.26</c:v>
                </c:pt>
              </c:numCache>
            </c:numRef>
          </c:val>
          <c:extLst>
            <c:ext xmlns:c16="http://schemas.microsoft.com/office/drawing/2014/chart" uri="{C3380CC4-5D6E-409C-BE32-E72D297353CC}">
              <c16:uniqueId val="{00000004-A4A5-4439-98E5-F6C76C4460A9}"/>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0.39</c:v>
                </c:pt>
                <c:pt idx="2">
                  <c:v>#N/A</c:v>
                </c:pt>
                <c:pt idx="3">
                  <c:v>0.59</c:v>
                </c:pt>
                <c:pt idx="4">
                  <c:v>#N/A</c:v>
                </c:pt>
                <c:pt idx="5">
                  <c:v>1.03</c:v>
                </c:pt>
                <c:pt idx="6">
                  <c:v>#N/A</c:v>
                </c:pt>
                <c:pt idx="7">
                  <c:v>1.17</c:v>
                </c:pt>
                <c:pt idx="8">
                  <c:v>#N/A</c:v>
                </c:pt>
                <c:pt idx="9">
                  <c:v>1.1200000000000001</c:v>
                </c:pt>
              </c:numCache>
            </c:numRef>
          </c:val>
          <c:extLst>
            <c:ext xmlns:c16="http://schemas.microsoft.com/office/drawing/2014/chart" uri="{C3380CC4-5D6E-409C-BE32-E72D297353CC}">
              <c16:uniqueId val="{00000005-A4A5-4439-98E5-F6C76C4460A9}"/>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1.1399999999999999</c:v>
                </c:pt>
                <c:pt idx="2">
                  <c:v>#N/A</c:v>
                </c:pt>
                <c:pt idx="3">
                  <c:v>1.1299999999999999</c:v>
                </c:pt>
                <c:pt idx="4">
                  <c:v>#N/A</c:v>
                </c:pt>
                <c:pt idx="5">
                  <c:v>1.1599999999999999</c:v>
                </c:pt>
                <c:pt idx="6">
                  <c:v>#N/A</c:v>
                </c:pt>
                <c:pt idx="7">
                  <c:v>1.1499999999999999</c:v>
                </c:pt>
                <c:pt idx="8">
                  <c:v>#N/A</c:v>
                </c:pt>
                <c:pt idx="9">
                  <c:v>1.1299999999999999</c:v>
                </c:pt>
              </c:numCache>
            </c:numRef>
          </c:val>
          <c:extLst>
            <c:ext xmlns:c16="http://schemas.microsoft.com/office/drawing/2014/chart" uri="{C3380CC4-5D6E-409C-BE32-E72D297353CC}">
              <c16:uniqueId val="{00000006-A4A5-4439-98E5-F6C76C4460A9}"/>
            </c:ext>
          </c:extLst>
        </c:ser>
        <c:ser>
          <c:idx val="7"/>
          <c:order val="7"/>
          <c:tx>
            <c:strRef>
              <c:f>データシート!$A$34</c:f>
              <c:strCache>
                <c:ptCount val="1"/>
                <c:pt idx="0">
                  <c:v>国民健康保険事業特別会計（事業勘定）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1.27</c:v>
                </c:pt>
                <c:pt idx="2">
                  <c:v>#N/A</c:v>
                </c:pt>
                <c:pt idx="3">
                  <c:v>1.71</c:v>
                </c:pt>
                <c:pt idx="4">
                  <c:v>#N/A</c:v>
                </c:pt>
                <c:pt idx="5">
                  <c:v>1.78</c:v>
                </c:pt>
                <c:pt idx="6">
                  <c:v>#N/A</c:v>
                </c:pt>
                <c:pt idx="7">
                  <c:v>1.99</c:v>
                </c:pt>
                <c:pt idx="8">
                  <c:v>#N/A</c:v>
                </c:pt>
                <c:pt idx="9">
                  <c:v>2.21</c:v>
                </c:pt>
              </c:numCache>
            </c:numRef>
          </c:val>
          <c:extLst>
            <c:ext xmlns:c16="http://schemas.microsoft.com/office/drawing/2014/chart" uri="{C3380CC4-5D6E-409C-BE32-E72D297353CC}">
              <c16:uniqueId val="{00000007-A4A5-4439-98E5-F6C76C4460A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5.72</c:v>
                </c:pt>
                <c:pt idx="2">
                  <c:v>#N/A</c:v>
                </c:pt>
                <c:pt idx="3">
                  <c:v>9.8699999999999992</c:v>
                </c:pt>
                <c:pt idx="4">
                  <c:v>#N/A</c:v>
                </c:pt>
                <c:pt idx="5">
                  <c:v>14.87</c:v>
                </c:pt>
                <c:pt idx="6">
                  <c:v>#N/A</c:v>
                </c:pt>
                <c:pt idx="7">
                  <c:v>12.27</c:v>
                </c:pt>
                <c:pt idx="8">
                  <c:v>#N/A</c:v>
                </c:pt>
                <c:pt idx="9">
                  <c:v>3.53</c:v>
                </c:pt>
              </c:numCache>
            </c:numRef>
          </c:val>
          <c:extLst>
            <c:ext xmlns:c16="http://schemas.microsoft.com/office/drawing/2014/chart" uri="{C3380CC4-5D6E-409C-BE32-E72D297353CC}">
              <c16:uniqueId val="{00000008-A4A5-4439-98E5-F6C76C4460A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9.3699999999999992</c:v>
                </c:pt>
                <c:pt idx="2">
                  <c:v>#N/A</c:v>
                </c:pt>
                <c:pt idx="3">
                  <c:v>9.0399999999999991</c:v>
                </c:pt>
                <c:pt idx="4">
                  <c:v>#N/A</c:v>
                </c:pt>
                <c:pt idx="5">
                  <c:v>9.52</c:v>
                </c:pt>
                <c:pt idx="6">
                  <c:v>#N/A</c:v>
                </c:pt>
                <c:pt idx="7">
                  <c:v>9.8699999999999992</c:v>
                </c:pt>
                <c:pt idx="8">
                  <c:v>#N/A</c:v>
                </c:pt>
                <c:pt idx="9">
                  <c:v>9.1</c:v>
                </c:pt>
              </c:numCache>
            </c:numRef>
          </c:val>
          <c:extLst>
            <c:ext xmlns:c16="http://schemas.microsoft.com/office/drawing/2014/chart" uri="{C3380CC4-5D6E-409C-BE32-E72D297353CC}">
              <c16:uniqueId val="{00000009-A4A5-4439-98E5-F6C76C4460A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4120</c:v>
                </c:pt>
                <c:pt idx="5">
                  <c:v>3917</c:v>
                </c:pt>
                <c:pt idx="8">
                  <c:v>3838</c:v>
                </c:pt>
                <c:pt idx="11">
                  <c:v>3766</c:v>
                </c:pt>
                <c:pt idx="14">
                  <c:v>3701</c:v>
                </c:pt>
              </c:numCache>
            </c:numRef>
          </c:val>
          <c:extLst>
            <c:ext xmlns:c16="http://schemas.microsoft.com/office/drawing/2014/chart" uri="{C3380CC4-5D6E-409C-BE32-E72D297353CC}">
              <c16:uniqueId val="{00000000-9360-4B18-9A89-3A51A0FF5A0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9360-4B18-9A89-3A51A0FF5A0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77</c:v>
                </c:pt>
                <c:pt idx="3">
                  <c:v>136</c:v>
                </c:pt>
                <c:pt idx="6">
                  <c:v>352</c:v>
                </c:pt>
                <c:pt idx="9">
                  <c:v>233</c:v>
                </c:pt>
                <c:pt idx="12">
                  <c:v>766</c:v>
                </c:pt>
              </c:numCache>
            </c:numRef>
          </c:val>
          <c:extLst>
            <c:ext xmlns:c16="http://schemas.microsoft.com/office/drawing/2014/chart" uri="{C3380CC4-5D6E-409C-BE32-E72D297353CC}">
              <c16:uniqueId val="{00000002-9360-4B18-9A89-3A51A0FF5A0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c:v>
                </c:pt>
                <c:pt idx="3">
                  <c:v>9</c:v>
                </c:pt>
                <c:pt idx="6">
                  <c:v>9</c:v>
                </c:pt>
                <c:pt idx="9">
                  <c:v>0</c:v>
                </c:pt>
                <c:pt idx="12">
                  <c:v>0</c:v>
                </c:pt>
              </c:numCache>
            </c:numRef>
          </c:val>
          <c:extLst>
            <c:ext xmlns:c16="http://schemas.microsoft.com/office/drawing/2014/chart" uri="{C3380CC4-5D6E-409C-BE32-E72D297353CC}">
              <c16:uniqueId val="{00000003-9360-4B18-9A89-3A51A0FF5A0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1250</c:v>
                </c:pt>
                <c:pt idx="3">
                  <c:v>1283</c:v>
                </c:pt>
                <c:pt idx="6">
                  <c:v>1243</c:v>
                </c:pt>
                <c:pt idx="9">
                  <c:v>1228</c:v>
                </c:pt>
                <c:pt idx="12">
                  <c:v>1145</c:v>
                </c:pt>
              </c:numCache>
            </c:numRef>
          </c:val>
          <c:extLst>
            <c:ext xmlns:c16="http://schemas.microsoft.com/office/drawing/2014/chart" uri="{C3380CC4-5D6E-409C-BE32-E72D297353CC}">
              <c16:uniqueId val="{00000004-9360-4B18-9A89-3A51A0FF5A0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360-4B18-9A89-3A51A0FF5A0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360-4B18-9A89-3A51A0FF5A0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3886</c:v>
                </c:pt>
                <c:pt idx="3">
                  <c:v>3659</c:v>
                </c:pt>
                <c:pt idx="6">
                  <c:v>3402</c:v>
                </c:pt>
                <c:pt idx="9">
                  <c:v>3343</c:v>
                </c:pt>
                <c:pt idx="12">
                  <c:v>3038</c:v>
                </c:pt>
              </c:numCache>
            </c:numRef>
          </c:val>
          <c:extLst>
            <c:ext xmlns:c16="http://schemas.microsoft.com/office/drawing/2014/chart" uri="{C3380CC4-5D6E-409C-BE32-E72D297353CC}">
              <c16:uniqueId val="{00000007-9360-4B18-9A89-3A51A0FF5A0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1102</c:v>
                </c:pt>
                <c:pt idx="2">
                  <c:v>#N/A</c:v>
                </c:pt>
                <c:pt idx="3">
                  <c:v>#N/A</c:v>
                </c:pt>
                <c:pt idx="4">
                  <c:v>1170</c:v>
                </c:pt>
                <c:pt idx="5">
                  <c:v>#N/A</c:v>
                </c:pt>
                <c:pt idx="6">
                  <c:v>#N/A</c:v>
                </c:pt>
                <c:pt idx="7">
                  <c:v>1168</c:v>
                </c:pt>
                <c:pt idx="8">
                  <c:v>#N/A</c:v>
                </c:pt>
                <c:pt idx="9">
                  <c:v>#N/A</c:v>
                </c:pt>
                <c:pt idx="10">
                  <c:v>1038</c:v>
                </c:pt>
                <c:pt idx="11">
                  <c:v>#N/A</c:v>
                </c:pt>
                <c:pt idx="12">
                  <c:v>#N/A</c:v>
                </c:pt>
                <c:pt idx="13">
                  <c:v>1249</c:v>
                </c:pt>
                <c:pt idx="14">
                  <c:v>#N/A</c:v>
                </c:pt>
              </c:numCache>
            </c:numRef>
          </c:val>
          <c:smooth val="0"/>
          <c:extLst>
            <c:ext xmlns:c16="http://schemas.microsoft.com/office/drawing/2014/chart" uri="{C3380CC4-5D6E-409C-BE32-E72D297353CC}">
              <c16:uniqueId val="{00000008-9360-4B18-9A89-3A51A0FF5A0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35342</c:v>
                </c:pt>
                <c:pt idx="5">
                  <c:v>34363</c:v>
                </c:pt>
                <c:pt idx="8">
                  <c:v>31694</c:v>
                </c:pt>
                <c:pt idx="11">
                  <c:v>30530</c:v>
                </c:pt>
                <c:pt idx="14">
                  <c:v>29588</c:v>
                </c:pt>
              </c:numCache>
            </c:numRef>
          </c:val>
          <c:extLst>
            <c:ext xmlns:c16="http://schemas.microsoft.com/office/drawing/2014/chart" uri="{C3380CC4-5D6E-409C-BE32-E72D297353CC}">
              <c16:uniqueId val="{00000000-659C-4621-BD8D-956EC1AFCB9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3424</c:v>
                </c:pt>
                <c:pt idx="5">
                  <c:v>3089</c:v>
                </c:pt>
                <c:pt idx="8">
                  <c:v>2801</c:v>
                </c:pt>
                <c:pt idx="11">
                  <c:v>2480</c:v>
                </c:pt>
                <c:pt idx="14">
                  <c:v>2214</c:v>
                </c:pt>
              </c:numCache>
            </c:numRef>
          </c:val>
          <c:extLst>
            <c:ext xmlns:c16="http://schemas.microsoft.com/office/drawing/2014/chart" uri="{C3380CC4-5D6E-409C-BE32-E72D297353CC}">
              <c16:uniqueId val="{00000001-659C-4621-BD8D-956EC1AFCB9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47860</c:v>
                </c:pt>
                <c:pt idx="5">
                  <c:v>49089</c:v>
                </c:pt>
                <c:pt idx="8">
                  <c:v>50876</c:v>
                </c:pt>
                <c:pt idx="11">
                  <c:v>53431</c:v>
                </c:pt>
                <c:pt idx="14">
                  <c:v>51185</c:v>
                </c:pt>
              </c:numCache>
            </c:numRef>
          </c:val>
          <c:extLst>
            <c:ext xmlns:c16="http://schemas.microsoft.com/office/drawing/2014/chart" uri="{C3380CC4-5D6E-409C-BE32-E72D297353CC}">
              <c16:uniqueId val="{00000002-659C-4621-BD8D-956EC1AFCB9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59C-4621-BD8D-956EC1AFCB9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59C-4621-BD8D-956EC1AFCB9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59C-4621-BD8D-956EC1AFCB9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7425</c:v>
                </c:pt>
                <c:pt idx="3">
                  <c:v>7276</c:v>
                </c:pt>
                <c:pt idx="6">
                  <c:v>7218</c:v>
                </c:pt>
                <c:pt idx="9">
                  <c:v>7207</c:v>
                </c:pt>
                <c:pt idx="12">
                  <c:v>7382</c:v>
                </c:pt>
              </c:numCache>
            </c:numRef>
          </c:val>
          <c:extLst>
            <c:ext xmlns:c16="http://schemas.microsoft.com/office/drawing/2014/chart" uri="{C3380CC4-5D6E-409C-BE32-E72D297353CC}">
              <c16:uniqueId val="{00000006-659C-4621-BD8D-956EC1AFCB9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c:v>
                </c:pt>
                <c:pt idx="3">
                  <c:v>9</c:v>
                </c:pt>
                <c:pt idx="6">
                  <c:v>0</c:v>
                </c:pt>
                <c:pt idx="9">
                  <c:v>0</c:v>
                </c:pt>
                <c:pt idx="12">
                  <c:v>0</c:v>
                </c:pt>
              </c:numCache>
            </c:numRef>
          </c:val>
          <c:extLst>
            <c:ext xmlns:c16="http://schemas.microsoft.com/office/drawing/2014/chart" uri="{C3380CC4-5D6E-409C-BE32-E72D297353CC}">
              <c16:uniqueId val="{00000007-659C-4621-BD8D-956EC1AFCB9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12122</c:v>
                </c:pt>
                <c:pt idx="3">
                  <c:v>10920</c:v>
                </c:pt>
                <c:pt idx="6">
                  <c:v>10030</c:v>
                </c:pt>
                <c:pt idx="9">
                  <c:v>9369</c:v>
                </c:pt>
                <c:pt idx="12">
                  <c:v>9236</c:v>
                </c:pt>
              </c:numCache>
            </c:numRef>
          </c:val>
          <c:extLst>
            <c:ext xmlns:c16="http://schemas.microsoft.com/office/drawing/2014/chart" uri="{C3380CC4-5D6E-409C-BE32-E72D297353CC}">
              <c16:uniqueId val="{00000008-659C-4621-BD8D-956EC1AFCB9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271</c:v>
                </c:pt>
                <c:pt idx="3">
                  <c:v>239</c:v>
                </c:pt>
                <c:pt idx="6">
                  <c:v>241</c:v>
                </c:pt>
                <c:pt idx="9">
                  <c:v>234</c:v>
                </c:pt>
                <c:pt idx="12">
                  <c:v>15</c:v>
                </c:pt>
              </c:numCache>
            </c:numRef>
          </c:val>
          <c:extLst>
            <c:ext xmlns:c16="http://schemas.microsoft.com/office/drawing/2014/chart" uri="{C3380CC4-5D6E-409C-BE32-E72D297353CC}">
              <c16:uniqueId val="{00000009-659C-4621-BD8D-956EC1AFCB9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21472</c:v>
                </c:pt>
                <c:pt idx="3">
                  <c:v>20408</c:v>
                </c:pt>
                <c:pt idx="6">
                  <c:v>18286</c:v>
                </c:pt>
                <c:pt idx="9">
                  <c:v>15730</c:v>
                </c:pt>
                <c:pt idx="12">
                  <c:v>16106</c:v>
                </c:pt>
              </c:numCache>
            </c:numRef>
          </c:val>
          <c:extLst>
            <c:ext xmlns:c16="http://schemas.microsoft.com/office/drawing/2014/chart" uri="{C3380CC4-5D6E-409C-BE32-E72D297353CC}">
              <c16:uniqueId val="{0000000A-659C-4621-BD8D-956EC1AFCB9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59C-4621-BD8D-956EC1AFCB9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19369</c:v>
                </c:pt>
                <c:pt idx="1">
                  <c:v>20416</c:v>
                </c:pt>
                <c:pt idx="2">
                  <c:v>20764</c:v>
                </c:pt>
              </c:numCache>
            </c:numRef>
          </c:val>
          <c:extLst>
            <c:ext xmlns:c16="http://schemas.microsoft.com/office/drawing/2014/chart" uri="{C3380CC4-5D6E-409C-BE32-E72D297353CC}">
              <c16:uniqueId val="{00000000-85D1-4262-8DC2-7D78051391F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5819</c:v>
                </c:pt>
                <c:pt idx="1">
                  <c:v>5971</c:v>
                </c:pt>
                <c:pt idx="2">
                  <c:v>6099</c:v>
                </c:pt>
              </c:numCache>
            </c:numRef>
          </c:val>
          <c:extLst>
            <c:ext xmlns:c16="http://schemas.microsoft.com/office/drawing/2014/chart" uri="{C3380CC4-5D6E-409C-BE32-E72D297353CC}">
              <c16:uniqueId val="{00000001-85D1-4262-8DC2-7D78051391F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27261</c:v>
                </c:pt>
                <c:pt idx="1">
                  <c:v>28491</c:v>
                </c:pt>
                <c:pt idx="2">
                  <c:v>25997</c:v>
                </c:pt>
              </c:numCache>
            </c:numRef>
          </c:val>
          <c:extLst>
            <c:ext xmlns:c16="http://schemas.microsoft.com/office/drawing/2014/chart" uri="{C3380CC4-5D6E-409C-BE32-E72D297353CC}">
              <c16:uniqueId val="{00000002-85D1-4262-8DC2-7D78051391F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{FCDEA610-7CA7-420D-911E-191FDE6EC12B}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B07-4C83-9348-9082ACF91F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{8149A575-AEC1-4837-91FA-69F14AD41EF3}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B07-4C83-9348-9082ACF91F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{6A0CB0D1-5B28-4C19-8075-F56F2F899EF4}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B07-4C83-9348-9082ACF91F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{5E721CD6-BD3F-4C16-BAF7-75C2711786CF}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B07-4C83-9348-9082ACF91F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{2BE150F9-5826-4C9D-9A33-40134496A8B0}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B07-4C83-9348-9082ACF91F1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{442F048C-554F-4B8B-A693-9E2B01C27CCC}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B07-4C83-9348-9082ACF91F1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{3A0A4F07-ABF6-424F-816C-3D28254B557E}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B07-4C83-9348-9082ACF91F1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{1F3A766C-456D-4062-BC82-C74896CEEB14}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B07-4C83-9348-9082ACF91F1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{D5D504FE-37FA-43C4-BC75-165690532DC3}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B07-4C83-9348-9082ACF91F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63.9</c:v>
                </c:pt>
                <c:pt idx="8">
                  <c:v>65</c:v>
                </c:pt>
                <c:pt idx="16">
                  <c:v>66.400000000000006</c:v>
                </c:pt>
                <c:pt idx="24">
                  <c:v>67.8</c:v>
                </c:pt>
                <c:pt idx="32">
                  <c:v>68.2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B07-4C83-9348-9082ACF91F1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{D96CA44F-67EE-4F70-B865-D1F4C7158DD9}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B07-4C83-9348-9082ACF91F1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{6A878AB8-963E-4D79-AB8C-7070F3061663}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B07-4C83-9348-9082ACF91F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{3EF673DC-D2F4-4CBA-8772-A24EDCADE7C5}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B07-4C83-9348-9082ACF91F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{6D0FAC78-0FBF-40D5-9E05-2F9C04D7A045}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B07-4C83-9348-9082ACF91F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{85DF86AF-F033-4A1E-B506-C76493A2ECF0}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B07-4C83-9348-9082ACF91F1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{DD30C6B6-6683-4CCE-BA5F-05B1617BAFB2}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B07-4C83-9348-9082ACF91F1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{1A0B35D1-9ED7-409A-8B39-65D41F352F4C}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B07-4C83-9348-9082ACF91F1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{62577016-FE45-4658-AD94-13D742AE3A11}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B07-4C83-9348-9082ACF91F1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{03EE3BB7-3427-4F61-A410-A136C920CD06}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B07-4C83-9348-9082ACF91F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0B07-4C83-9348-9082ACF91F12}"/>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{4037F970-F89D-46F0-8258-47026C09ACBC}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003-41D7-A3CE-4B98B9B5AE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{C866D330-B35F-455E-84A3-D1D741889D5D}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03-41D7-A3CE-4B98B9B5AE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{7A2949CF-832A-48A5-9CD9-08B79DB33E8E}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03-41D7-A3CE-4B98B9B5AE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{6A339C17-DBC3-4396-A5DC-FEC7BB3823C2}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03-41D7-A3CE-4B98B9B5AE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{1A21B71C-4E9B-497F-A761-166F5EA0B4C3}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03-41D7-A3CE-4B98B9B5AEC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{4E9430EB-C965-4D1E-B36C-FD14B1779140}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003-41D7-A3CE-4B98B9B5AEC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{AE532512-AD7A-41B1-80AB-B05995EC5F3F}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003-41D7-A3CE-4B98B9B5AEC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{5B6249BC-AD02-4CDC-8217-95FC3BF73A03}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003-41D7-A3CE-4B98B9B5AEC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{8528BB78-192E-4DC3-BD0B-40D968534D80}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003-41D7-A3CE-4B98B9B5AE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c:v>
                </c:pt>
                <c:pt idx="16">
                  <c:v>4.7</c:v>
                </c:pt>
                <c:pt idx="24">
                  <c:v>4.5</c:v>
                </c:pt>
                <c:pt idx="32">
                  <c:v>4.5999999999999996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003-41D7-A3CE-4B98B9B5AEC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{11AE42C7-8C80-49C0-B300-7A348E916275}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003-41D7-A3CE-4B98B9B5AEC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{7EBB1F22-FAD2-4836-960C-0DE80D97E4C8}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03-41D7-A3CE-4B98B9B5AE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{AD8C5B97-1CC1-4800-B723-BC01E3080594}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03-41D7-A3CE-4B98B9B5AE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{659559CA-8759-459A-8829-573371247F7C}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03-41D7-A3CE-4B98B9B5AE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{2809A2B6-7987-47B4-B791-5887873EAFF4}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03-41D7-A3CE-4B98B9B5AEC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{03AB618C-C2E0-4BD6-A03C-35DC386458F0}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003-41D7-A3CE-4B98B9B5AEC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{85AEF20F-0C9A-4F38-96D8-B51F453192A8}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003-41D7-A3CE-4B98B9B5AEC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{CA4F98C1-8743-44C6-948F-A60C19B33550}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003-41D7-A3CE-4B98B9B5AEC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{5A2BDFB2-5DCE-4965-839A-3B76D4CBAB4B}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003-41D7-A3CE-4B98B9B5AE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F003-41D7-A3CE-4B98B9B5AEC8}"/>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岐阜県高山市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82,486
81,126
2,177.61
64,339,655
61,675,021
1,007,043
28,432,717
16,105,583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令和２年度までは類似団体平均と同水準で推移。</a:t>
          </a:r>
        </a:p>
        <a:p>
          <a:r>
            <a:rPr kumimoji="1" lang="ja-JP" altLang="en-US" sz="1200">
              <a:latin typeface="ＭＳ Ｐゴシック" panose="020B0600070205080204" pitchFamily="50" charset="-128"/>
              <a:ea typeface="ＭＳ Ｐゴシック" panose="020B0600070205080204" pitchFamily="50" charset="-128"/>
            </a:rPr>
            <a:t>　　令和６年度収入においては、大規模償却資産への投資（ソーラーパネル）による固定資産税の増加等により０．０１ポイント増となり、類似団体を０．１ポイント上回った。</a:t>
          </a:r>
        </a:p>
        <a:p>
          <a:r>
            <a:rPr kumimoji="1" lang="ja-JP" altLang="en-US" sz="1200">
              <a:latin typeface="ＭＳ Ｐゴシック" panose="020B0600070205080204" pitchFamily="50" charset="-128"/>
              <a:ea typeface="ＭＳ Ｐゴシック" panose="020B0600070205080204" pitchFamily="50" charset="-128"/>
            </a:rPr>
            <a:t>　今後も歳入確保の強化、歳出削減のための事業見直しや行政効率化に取り組む。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78317</xdr:rowOff>
    </xdr:from>
    <xdr:to>
      <xdr:col>23</xdr:col>
      <xdr:colOff>133350</xdr:colOff>
      <xdr:row>37</xdr:row>
      <xdr:rowOff>118533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4219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58860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4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118533</xdr:rowOff>
    </xdr:from>
    <xdr:to>
      <xdr:col>19</xdr:col>
      <xdr:colOff>133350</xdr:colOff>
      <xdr:row>37</xdr:row>
      <xdr:rowOff>118533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4621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5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118533</xdr:rowOff>
    </xdr:from>
    <xdr:to>
      <xdr:col>15</xdr:col>
      <xdr:colOff>82550</xdr:colOff>
      <xdr:row>37</xdr:row>
      <xdr:rowOff>158750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64621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132944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118533</xdr:rowOff>
    </xdr:from>
    <xdr:to>
      <xdr:col>11</xdr:col>
      <xdr:colOff>31750</xdr:colOff>
      <xdr:row>37</xdr:row>
      <xdr:rowOff>158750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4621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154110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27517</xdr:rowOff>
    </xdr:from>
    <xdr:to>
      <xdr:col>23</xdr:col>
      <xdr:colOff>184150</xdr:colOff>
      <xdr:row>37</xdr:row>
      <xdr:rowOff>129117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44044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21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67733</xdr:rowOff>
    </xdr:from>
    <xdr:to>
      <xdr:col>19</xdr:col>
      <xdr:colOff>184150</xdr:colOff>
      <xdr:row>37</xdr:row>
      <xdr:rowOff>169334</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8060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67733</xdr:rowOff>
    </xdr:from>
    <xdr:to>
      <xdr:col>15</xdr:col>
      <xdr:colOff>133350</xdr:colOff>
      <xdr:row>37</xdr:row>
      <xdr:rowOff>169334</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8060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107950</xdr:rowOff>
    </xdr:from>
    <xdr:to>
      <xdr:col>11</xdr:col>
      <xdr:colOff>82550</xdr:colOff>
      <xdr:row>38</xdr:row>
      <xdr:rowOff>38100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48277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ついては、普通交付税、各交付金などの経常収入が増加したものの、人件費の増加や、物価高騰等による物件費（委託料等）や扶助費（生活保護、障害福祉サービス等）などの経常経費の増加などにより、前年度に比べ１．５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しかしながら、類似団体平均と比較すると１２．９ポイント低く、適当な水準を保っている状況にある。</a:t>
          </a:r>
        </a:p>
        <a:p>
          <a:r>
            <a:rPr kumimoji="1" lang="ja-JP" altLang="en-US" sz="1300">
              <a:latin typeface="ＭＳ Ｐゴシック" panose="020B0600070205080204" pitchFamily="50" charset="-128"/>
              <a:ea typeface="ＭＳ Ｐゴシック" panose="020B0600070205080204" pitchFamily="50" charset="-128"/>
            </a:rPr>
            <a:t>　今後も計画的な地方債の新規発行や事業見直しにより歳出削減に取り組む。</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70168</xdr:rowOff>
    </xdr:from>
    <xdr:to>
      <xdr:col>23</xdr:col>
      <xdr:colOff>133350</xdr:colOff>
      <xdr:row>59</xdr:row>
      <xdr:rowOff>160655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185718"/>
          <a:ext cx="8382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2874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75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70168</xdr:rowOff>
    </xdr:from>
    <xdr:to>
      <xdr:col>19</xdr:col>
      <xdr:colOff>133350</xdr:colOff>
      <xdr:row>60</xdr:row>
      <xdr:rowOff>91757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185718"/>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114935</xdr:rowOff>
    </xdr:from>
    <xdr:to>
      <xdr:col>15</xdr:col>
      <xdr:colOff>82550</xdr:colOff>
      <xdr:row>60</xdr:row>
      <xdr:rowOff>91757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059035"/>
          <a:ext cx="889000" cy="31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114935</xdr:rowOff>
    </xdr:from>
    <xdr:to>
      <xdr:col>11</xdr:col>
      <xdr:colOff>31750</xdr:colOff>
      <xdr:row>61</xdr:row>
      <xdr:rowOff>71120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059035"/>
          <a:ext cx="889000" cy="47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109855</xdr:rowOff>
    </xdr:from>
    <xdr:to>
      <xdr:col>23</xdr:col>
      <xdr:colOff>184150</xdr:colOff>
      <xdr:row>60</xdr:row>
      <xdr:rowOff>40005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31132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14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19368</xdr:rowOff>
    </xdr:from>
    <xdr:to>
      <xdr:col>19</xdr:col>
      <xdr:colOff>184150</xdr:colOff>
      <xdr:row>59</xdr:row>
      <xdr:rowOff>120968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13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131145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9903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40957</xdr:rowOff>
    </xdr:from>
    <xdr:to>
      <xdr:col>15</xdr:col>
      <xdr:colOff>133350</xdr:colOff>
      <xdr:row>60</xdr:row>
      <xdr:rowOff>142557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152734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09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64135</xdr:rowOff>
    </xdr:from>
    <xdr:to>
      <xdr:col>11</xdr:col>
      <xdr:colOff>82550</xdr:colOff>
      <xdr:row>58</xdr:row>
      <xdr:rowOff>165735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00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4462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77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20320</xdr:rowOff>
    </xdr:from>
    <xdr:to>
      <xdr:col>7</xdr:col>
      <xdr:colOff>31750</xdr:colOff>
      <xdr:row>61</xdr:row>
      <xdr:rowOff>121920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132097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[226,743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を上回っているのは、主に物件費と維持補修費が要因となっている。これは、合併により全国一の市域面積を有することとなり、施設数が大幅に増加したことや指定管理者制度により多くの公の施設を委託により管理運営していることによる。</a:t>
          </a:r>
        </a:p>
        <a:p>
          <a:r>
            <a:rPr kumimoji="1" lang="ja-JP" altLang="en-US" sz="1300">
              <a:latin typeface="ＭＳ Ｐゴシック" panose="020B0600070205080204" pitchFamily="50" charset="-128"/>
              <a:ea typeface="ＭＳ Ｐゴシック" panose="020B0600070205080204" pitchFamily="50" charset="-128"/>
            </a:rPr>
            <a:t>　また、合併により市道延長も大幅に増加したことにより除雪に要する経費が大きくなっている。</a:t>
          </a:r>
        </a:p>
        <a:p>
          <a:r>
            <a:rPr kumimoji="1" lang="ja-JP" altLang="en-US" sz="1300">
              <a:latin typeface="ＭＳ Ｐゴシック" panose="020B0600070205080204" pitchFamily="50" charset="-128"/>
              <a:ea typeface="ＭＳ Ｐゴシック" panose="020B0600070205080204" pitchFamily="50" charset="-128"/>
            </a:rPr>
            <a:t>　今後も公共施設等総合管理計画に基づく施設の統廃合等により、コスト縮減に努めるとともに、事業見直しなど健全な財政運営に努める。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104102</xdr:rowOff>
    </xdr:from>
    <xdr:to>
      <xdr:col>23</xdr:col>
      <xdr:colOff>133350</xdr:colOff>
      <xdr:row>85</xdr:row>
      <xdr:rowOff>43766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05902"/>
          <a:ext cx="838200" cy="11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23411</xdr:rowOff>
    </xdr:from>
    <xdr:to>
      <xdr:col>19</xdr:col>
      <xdr:colOff>133350</xdr:colOff>
      <xdr:row>84</xdr:row>
      <xdr:rowOff>104102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25211"/>
          <a:ext cx="889000" cy="8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23411</xdr:rowOff>
    </xdr:from>
    <xdr:to>
      <xdr:col>15</xdr:col>
      <xdr:colOff>82550</xdr:colOff>
      <xdr:row>84</xdr:row>
      <xdr:rowOff>50078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425211"/>
          <a:ext cx="889000" cy="2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83615</xdr:rowOff>
    </xdr:from>
    <xdr:to>
      <xdr:col>11</xdr:col>
      <xdr:colOff>31750</xdr:colOff>
      <xdr:row>84</xdr:row>
      <xdr:rowOff>50078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13965"/>
          <a:ext cx="889000" cy="13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164416</xdr:rowOff>
    </xdr:from>
    <xdr:to>
      <xdr:col>23</xdr:col>
      <xdr:colOff>184150</xdr:colOff>
      <xdr:row>85</xdr:row>
      <xdr:rowOff>94566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6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136493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38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53302</xdr:rowOff>
    </xdr:from>
    <xdr:to>
      <xdr:col>19</xdr:col>
      <xdr:colOff>184150</xdr:colOff>
      <xdr:row>84</xdr:row>
      <xdr:rowOff>154902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5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139679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41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144061</xdr:rowOff>
    </xdr:from>
    <xdr:to>
      <xdr:col>15</xdr:col>
      <xdr:colOff>133350</xdr:colOff>
      <xdr:row>84</xdr:row>
      <xdr:rowOff>74211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7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58988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6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170728</xdr:rowOff>
    </xdr:from>
    <xdr:to>
      <xdr:col>11</xdr:col>
      <xdr:colOff>82550</xdr:colOff>
      <xdr:row>84</xdr:row>
      <xdr:rowOff>100878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0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85655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87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32815</xdr:rowOff>
    </xdr:from>
    <xdr:to>
      <xdr:col>7</xdr:col>
      <xdr:colOff>31750</xdr:colOff>
      <xdr:row>83</xdr:row>
      <xdr:rowOff>134415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6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119192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49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給与水準は国に準じた制度としており、引き続き適正な給与水準の維持に努める。</a:t>
          </a:r>
        </a:p>
        <a:p>
          <a:r>
            <a:rPr kumimoji="1" lang="ja-JP" altLang="en-US" sz="1300">
              <a:latin typeface="ＭＳ Ｐゴシック" panose="020B0600070205080204" pitchFamily="50" charset="-128"/>
              <a:ea typeface="ＭＳ Ｐゴシック" panose="020B0600070205080204" pitchFamily="50" charset="-128"/>
            </a:rPr>
            <a:t>　なお、ラスパイレス指数は令和６年４月１日現在の数値を引用している。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85271</xdr:rowOff>
    </xdr:from>
    <xdr:to>
      <xdr:col>81</xdr:col>
      <xdr:colOff>44450</xdr:colOff>
      <xdr:row>87</xdr:row>
      <xdr:rowOff>119743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00142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85271</xdr:rowOff>
    </xdr:from>
    <xdr:to>
      <xdr:col>77</xdr:col>
      <xdr:colOff>44450</xdr:colOff>
      <xdr:row>87</xdr:row>
      <xdr:rowOff>102507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0014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87</xdr:row>
      <xdr:rowOff>119743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01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87</xdr:row>
      <xdr:rowOff>154214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0358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68943</xdr:rowOff>
    </xdr:from>
    <xdr:to>
      <xdr:col>81</xdr:col>
      <xdr:colOff>95250</xdr:colOff>
      <xdr:row>87</xdr:row>
      <xdr:rowOff>170543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41020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5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34471</xdr:rowOff>
    </xdr:from>
    <xdr:to>
      <xdr:col>77</xdr:col>
      <xdr:colOff>95250</xdr:colOff>
      <xdr:row>87</xdr:row>
      <xdr:rowOff>136071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120848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36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51707</xdr:rowOff>
    </xdr:from>
    <xdr:to>
      <xdr:col>73</xdr:col>
      <xdr:colOff>44450</xdr:colOff>
      <xdr:row>87</xdr:row>
      <xdr:rowOff>153307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138084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合併に伴い２．２倍にまで膨れ上がった職員数は、その後の定員適正化計画の着実な推進により、類似団体平均とほぼ同じ水準となっている。</a:t>
          </a:r>
        </a:p>
        <a:p>
          <a:r>
            <a:rPr kumimoji="1" lang="ja-JP" altLang="en-US" sz="1300">
              <a:latin typeface="ＭＳ Ｐゴシック" panose="020B0600070205080204" pitchFamily="50" charset="-128"/>
              <a:ea typeface="ＭＳ Ｐゴシック" panose="020B0600070205080204" pitchFamily="50" charset="-128"/>
            </a:rPr>
            <a:t>　広域な市域のため、人口あたりの職員数は以前として類似団体平均をやや上回る状況にあるが、民間活力の活用やＤＸ計画の推進による業務の効率化を図り、引き続き適正な行政運営と職員管理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151554</xdr:rowOff>
    </xdr:from>
    <xdr:to>
      <xdr:col>81</xdr:col>
      <xdr:colOff>44450</xdr:colOff>
      <xdr:row>61</xdr:row>
      <xdr:rowOff>161895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10004"/>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151554</xdr:rowOff>
    </xdr:from>
    <xdr:to>
      <xdr:col>77</xdr:col>
      <xdr:colOff>44450</xdr:colOff>
      <xdr:row>61</xdr:row>
      <xdr:rowOff>157299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610004"/>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141212</xdr:rowOff>
    </xdr:from>
    <xdr:to>
      <xdr:col>72</xdr:col>
      <xdr:colOff>203200</xdr:colOff>
      <xdr:row>61</xdr:row>
      <xdr:rowOff>157299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99662"/>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127423</xdr:rowOff>
    </xdr:from>
    <xdr:to>
      <xdr:col>68</xdr:col>
      <xdr:colOff>152400</xdr:colOff>
      <xdr:row>61</xdr:row>
      <xdr:rowOff>141212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85873"/>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111095</xdr:rowOff>
    </xdr:from>
    <xdr:to>
      <xdr:col>81</xdr:col>
      <xdr:colOff>95250</xdr:colOff>
      <xdr:row>62</xdr:row>
      <xdr:rowOff>41245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6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83172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41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100754</xdr:rowOff>
    </xdr:from>
    <xdr:to>
      <xdr:col>77</xdr:col>
      <xdr:colOff>95250</xdr:colOff>
      <xdr:row>62</xdr:row>
      <xdr:rowOff>30904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15681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45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106499</xdr:rowOff>
    </xdr:from>
    <xdr:to>
      <xdr:col>73</xdr:col>
      <xdr:colOff>44450</xdr:colOff>
      <xdr:row>62</xdr:row>
      <xdr:rowOff>36649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21426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5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90412</xdr:rowOff>
    </xdr:from>
    <xdr:to>
      <xdr:col>68</xdr:col>
      <xdr:colOff>203200</xdr:colOff>
      <xdr:row>62</xdr:row>
      <xdr:rowOff>20562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4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5339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3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76623</xdr:rowOff>
    </xdr:from>
    <xdr:to>
      <xdr:col>64</xdr:col>
      <xdr:colOff>152400</xdr:colOff>
      <xdr:row>62</xdr:row>
      <xdr:rowOff>6773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163000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令和６年度は、前年度に比べて０．１ポイント増加したが、類似団体を４．０ポイント下回っている。</a:t>
          </a:r>
        </a:p>
        <a:p>
          <a:r>
            <a:rPr kumimoji="1" lang="ja-JP" altLang="en-US" sz="1300">
              <a:latin typeface="ＭＳ Ｐゴシック" panose="020B0600070205080204" pitchFamily="50" charset="-128"/>
              <a:ea typeface="ＭＳ Ｐゴシック" panose="020B0600070205080204" pitchFamily="50" charset="-128"/>
            </a:rPr>
            <a:t>　過去借入にかかる元利償還金は減少しているものの、土地開発公社の解散に伴い債務を代位弁済したことにより準元利償還金が増加し、結果として実質公債費率は微増した。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今後も計画的な地方債の新規発行を行うとともに、交付税算入率の高い地方債の活用などにより、公債費負担の適正化に努める。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38100</xdr:rowOff>
    </xdr:from>
    <xdr:to>
      <xdr:col>81</xdr:col>
      <xdr:colOff>44450</xdr:colOff>
      <xdr:row>37</xdr:row>
      <xdr:rowOff>51505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3817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38100</xdr:rowOff>
    </xdr:from>
    <xdr:to>
      <xdr:col>77</xdr:col>
      <xdr:colOff>44450</xdr:colOff>
      <xdr:row>37</xdr:row>
      <xdr:rowOff>64911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3817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64911</xdr:rowOff>
    </xdr:from>
    <xdr:to>
      <xdr:col>72</xdr:col>
      <xdr:colOff>203200</xdr:colOff>
      <xdr:row>37</xdr:row>
      <xdr:rowOff>105128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4085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105128</xdr:rowOff>
    </xdr:from>
    <xdr:to>
      <xdr:col>68</xdr:col>
      <xdr:colOff>152400</xdr:colOff>
      <xdr:row>38</xdr:row>
      <xdr:rowOff>705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44877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132944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705</xdr:rowOff>
    </xdr:from>
    <xdr:to>
      <xdr:col>81</xdr:col>
      <xdr:colOff>95250</xdr:colOff>
      <xdr:row>37</xdr:row>
      <xdr:rowOff>102305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3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17232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189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158750</xdr:rowOff>
    </xdr:from>
    <xdr:to>
      <xdr:col>77</xdr:col>
      <xdr:colOff>95250</xdr:colOff>
      <xdr:row>37</xdr:row>
      <xdr:rowOff>88900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99077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09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14111</xdr:rowOff>
    </xdr:from>
    <xdr:to>
      <xdr:col>73</xdr:col>
      <xdr:colOff>44450</xdr:colOff>
      <xdr:row>37</xdr:row>
      <xdr:rowOff>115711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35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125888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12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54328</xdr:rowOff>
    </xdr:from>
    <xdr:to>
      <xdr:col>68</xdr:col>
      <xdr:colOff>203200</xdr:colOff>
      <xdr:row>37</xdr:row>
      <xdr:rowOff>155928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166105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16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121355</xdr:rowOff>
    </xdr:from>
    <xdr:to>
      <xdr:col>64</xdr:col>
      <xdr:colOff>152400</xdr:colOff>
      <xdr:row>38</xdr:row>
      <xdr:rowOff>51505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61682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23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地方債の繰上償還や計画的な新規発行により地方債残高が減少したことや、財政調整基金等への積立により充当可能基金が増加したことから、平成２２年度からは比率が算定されていない。</a:t>
          </a:r>
        </a:p>
        <a:p>
          <a:r>
            <a:rPr kumimoji="1" lang="ja-JP" altLang="en-US" sz="1300">
              <a:latin typeface="ＭＳ Ｐゴシック" panose="020B0600070205080204" pitchFamily="50" charset="-128"/>
              <a:ea typeface="ＭＳ Ｐゴシック" panose="020B0600070205080204" pitchFamily="50" charset="-128"/>
            </a:rPr>
            <a:t>　今後、著大事業の建設等により地方債の新規発行や基金の取崩しが予定されていることから引き続き行財政改革を推進し、さらなる財政健全化に努める。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岐阜県高山市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82,486
81,126
2,177.61
64,339,655
61,675,021
1,007,043
28,432,717
16,105,583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令和５年度は類似団体平均を下回ったが、令和６年度は前年度から２．４ポイント増加し、再び類似団体平均を上回った。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普通交付税の増額交付等により充当一般財源が増加するも、人事院勧告による職員給与等の増加、会計年度任用職員への勤勉手当支給や職員退職金の増加により比率増となったもの。</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今後も定員適正化を推進し、人件費の削減に努める。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763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37</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763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119380</xdr:rowOff>
    </xdr:from>
    <xdr:to>
      <xdr:col>15</xdr:col>
      <xdr:colOff>98425</xdr:colOff>
      <xdr:row>37</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915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119380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158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152400</xdr:rowOff>
    </xdr:from>
    <xdr:to>
      <xdr:col>15</xdr:col>
      <xdr:colOff>149225</xdr:colOff>
      <xdr:row>37</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68580</xdr:rowOff>
    </xdr:from>
    <xdr:to>
      <xdr:col>11</xdr:col>
      <xdr:colOff>60325</xdr:colOff>
      <xdr:row>36</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154957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令和５年度は、前年度と比較し原油価格の下落を受けて光熱費が減少したことなどにより、０．５ポイント減少した。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令和６年度は、人件費及び物価高騰の影響により、委託料、消耗品費、光熱水費及び学校給食賄材料費が大きく増加しており、前年度と比較し０．６ポイント増加した。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今後も物価高騰等の影響は続くことが見込まれることから、民間活力の活用による経営の効率化や公共施設の適正化による管理コストの削減に努める。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139700</xdr:rowOff>
    </xdr:from>
    <xdr:to>
      <xdr:col>82</xdr:col>
      <xdr:colOff>107950</xdr:colOff>
      <xdr:row>19</xdr:row>
      <xdr:rowOff>44450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258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139700</xdr:rowOff>
    </xdr:from>
    <xdr:to>
      <xdr:col>78</xdr:col>
      <xdr:colOff>69850</xdr:colOff>
      <xdr:row>19</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25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158750</xdr:rowOff>
    </xdr:from>
    <xdr:to>
      <xdr:col>73</xdr:col>
      <xdr:colOff>180975</xdr:colOff>
      <xdr:row>19</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734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158750</xdr:rowOff>
    </xdr:from>
    <xdr:to>
      <xdr:col>69</xdr:col>
      <xdr:colOff>92075</xdr:colOff>
      <xdr:row>19</xdr:row>
      <xdr:rowOff>19050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734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165100</xdr:rowOff>
    </xdr:from>
    <xdr:to>
      <xdr:col>82</xdr:col>
      <xdr:colOff>158750</xdr:colOff>
      <xdr:row>19</xdr:row>
      <xdr:rowOff>95250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137177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88900</xdr:rowOff>
    </xdr:from>
    <xdr:to>
      <xdr:col>78</xdr:col>
      <xdr:colOff>120650</xdr:colOff>
      <xdr:row>19</xdr:row>
      <xdr:rowOff>19050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7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3827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6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152400</xdr:rowOff>
    </xdr:from>
    <xdr:to>
      <xdr:col>74</xdr:col>
      <xdr:colOff>31750</xdr:colOff>
      <xdr:row>19</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107950</xdr:rowOff>
    </xdr:from>
    <xdr:to>
      <xdr:col>69</xdr:col>
      <xdr:colOff>142875</xdr:colOff>
      <xdr:row>18</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22877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139700</xdr:rowOff>
    </xdr:from>
    <xdr:to>
      <xdr:col>65</xdr:col>
      <xdr:colOff>53975</xdr:colOff>
      <xdr:row>19</xdr:row>
      <xdr:rowOff>69850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2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54627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1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については、児童手当の対象年齢の拡大、就労移行・継続支援給付費などの増加による障がい福祉サービス給付の増加、保育士処遇改善に伴う私立保育園への給付の増加等により０．９ポイント増加したものの、類似団体平均を下回り推移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少子化により１８歳未満を対象とした福祉医療給付費は減少傾向にあるものの、児童手当や保育士改善の拡充、生活保護・福祉サービス対象者の増加による扶助費の増加が見込まれることから、引き続き事業見直しに取り組む。</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10414</xdr:rowOff>
    </xdr:from>
    <xdr:to>
      <xdr:col>24</xdr:col>
      <xdr:colOff>25400</xdr:colOff>
      <xdr:row>55</xdr:row>
      <xdr:rowOff>92710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4016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10414</xdr:rowOff>
    </xdr:from>
    <xdr:to>
      <xdr:col>19</xdr:col>
      <xdr:colOff>187325</xdr:colOff>
      <xdr:row>55</xdr:row>
      <xdr:rowOff>74422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4401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136144</xdr:rowOff>
    </xdr:from>
    <xdr:to>
      <xdr:col>15</xdr:col>
      <xdr:colOff>98425</xdr:colOff>
      <xdr:row>55</xdr:row>
      <xdr:rowOff>74422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944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136144</xdr:rowOff>
    </xdr:from>
    <xdr:to>
      <xdr:col>11</xdr:col>
      <xdr:colOff>9525</xdr:colOff>
      <xdr:row>54</xdr:row>
      <xdr:rowOff>145288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944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41910</xdr:rowOff>
    </xdr:from>
    <xdr:to>
      <xdr:col>24</xdr:col>
      <xdr:colOff>76200</xdr:colOff>
      <xdr:row>55</xdr:row>
      <xdr:rowOff>143510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58437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131064</xdr:rowOff>
    </xdr:from>
    <xdr:to>
      <xdr:col>20</xdr:col>
      <xdr:colOff>38100</xdr:colOff>
      <xdr:row>55</xdr:row>
      <xdr:rowOff>61214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71391</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5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23622</xdr:rowOff>
    </xdr:from>
    <xdr:to>
      <xdr:col>15</xdr:col>
      <xdr:colOff>149225</xdr:colOff>
      <xdr:row>55</xdr:row>
      <xdr:rowOff>125222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135399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85344</xdr:rowOff>
    </xdr:from>
    <xdr:to>
      <xdr:col>11</xdr:col>
      <xdr:colOff>60325</xdr:colOff>
      <xdr:row>55</xdr:row>
      <xdr:rowOff>15494</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25671</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1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94488</xdr:rowOff>
    </xdr:from>
    <xdr:to>
      <xdr:col>6</xdr:col>
      <xdr:colOff>171450</xdr:colOff>
      <xdr:row>55</xdr:row>
      <xdr:rowOff>24638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34815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その他に係る経常収支比率の主なものは、維持補修費、繰出金である。維持補修費は長大な道路延長を有していることにより、人口１人あたりのコストは類似団体平均を上回っている。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令和６年度は、道路橋りょう維持修繕費の減少により、前年度と比較し０．９ポイント減少し、類似団体平均を下回る水準となった。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今後も経営戦略に基づいた経営を行うなど、普通会計の負担を減らしていくよう努める。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127000</xdr:rowOff>
    </xdr:from>
    <xdr:to>
      <xdr:col>82</xdr:col>
      <xdr:colOff>107950</xdr:colOff>
      <xdr:row>56</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55675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31750</xdr:rowOff>
    </xdr:from>
    <xdr:to>
      <xdr:col>78</xdr:col>
      <xdr:colOff>69850</xdr:colOff>
      <xdr:row>56</xdr:row>
      <xdr:rowOff>127000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6329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69850</xdr:rowOff>
    </xdr:from>
    <xdr:to>
      <xdr:col>73</xdr:col>
      <xdr:colOff>180975</xdr:colOff>
      <xdr:row>56</xdr:row>
      <xdr:rowOff>31750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4996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69850</xdr:rowOff>
    </xdr:from>
    <xdr:to>
      <xdr:col>69</xdr:col>
      <xdr:colOff>92075</xdr:colOff>
      <xdr:row>55</xdr:row>
      <xdr:rowOff>165100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499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76200</xdr:rowOff>
    </xdr:from>
    <xdr:to>
      <xdr:col>82</xdr:col>
      <xdr:colOff>158750</xdr:colOff>
      <xdr:row>56</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92727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152400</xdr:rowOff>
    </xdr:from>
    <xdr:to>
      <xdr:col>74</xdr:col>
      <xdr:colOff>31750</xdr:colOff>
      <xdr:row>56</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92727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19050</xdr:rowOff>
    </xdr:from>
    <xdr:to>
      <xdr:col>69</xdr:col>
      <xdr:colOff>142875</xdr:colOff>
      <xdr:row>55</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130827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114300</xdr:rowOff>
    </xdr:from>
    <xdr:to>
      <xdr:col>65</xdr:col>
      <xdr:colOff>53975</xdr:colOff>
      <xdr:row>56</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令和５年度は、原油価格の下落を受けて光熱費が減少したことなどにより、下水道事業会計への負担金が減少となったため、前年度と比較して０．９ポイント減少した。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令和６年度は下水道事業会計の減価償却費や公債費等の減による下水道事業負担金の減少や、消防団退職報償金の減などにより、前年度と比較して０．１ポイント減少した。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今後も事業評価等により、補助金等の効果的・効率的かつ適正な運用に努める。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41275</xdr:rowOff>
    </xdr:from>
    <xdr:to>
      <xdr:col>82</xdr:col>
      <xdr:colOff>107950</xdr:colOff>
      <xdr:row>36</xdr:row>
      <xdr:rowOff>46990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21347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46990</xdr:rowOff>
    </xdr:from>
    <xdr:to>
      <xdr:col>78</xdr:col>
      <xdr:colOff>69850</xdr:colOff>
      <xdr:row>36</xdr:row>
      <xdr:rowOff>98425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2191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46990</xdr:rowOff>
    </xdr:from>
    <xdr:to>
      <xdr:col>73</xdr:col>
      <xdr:colOff>180975</xdr:colOff>
      <xdr:row>36</xdr:row>
      <xdr:rowOff>98425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191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46990</xdr:rowOff>
    </xdr:from>
    <xdr:to>
      <xdr:col>69</xdr:col>
      <xdr:colOff>92075</xdr:colOff>
      <xdr:row>36</xdr:row>
      <xdr:rowOff>138430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1919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161925</xdr:rowOff>
    </xdr:from>
    <xdr:to>
      <xdr:col>82</xdr:col>
      <xdr:colOff>158750</xdr:colOff>
      <xdr:row>36</xdr:row>
      <xdr:rowOff>92075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7002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00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167640</xdr:rowOff>
    </xdr:from>
    <xdr:to>
      <xdr:col>78</xdr:col>
      <xdr:colOff>120650</xdr:colOff>
      <xdr:row>36</xdr:row>
      <xdr:rowOff>97790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107967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37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47625</xdr:rowOff>
    </xdr:from>
    <xdr:to>
      <xdr:col>74</xdr:col>
      <xdr:colOff>31750</xdr:colOff>
      <xdr:row>36</xdr:row>
      <xdr:rowOff>149225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159402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8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167640</xdr:rowOff>
    </xdr:from>
    <xdr:to>
      <xdr:col>69</xdr:col>
      <xdr:colOff>142875</xdr:colOff>
      <xdr:row>36</xdr:row>
      <xdr:rowOff>97790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107967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3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87630</xdr:rowOff>
    </xdr:from>
    <xdr:to>
      <xdr:col>65</xdr:col>
      <xdr:colOff>53975</xdr:colOff>
      <xdr:row>37</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27957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合併町村の地方債を引き継いだことにより２倍以上膨らんだことを受け、繰上償還や新規発行の抑制を行ってきたことから、公債費は減少傾向にある。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しかしながら、近時の著大事業の推進により、市債発行額は増加傾向にある。また、金利上昇による利子負担の増加も見込まれることから、財政運営に与える影響を考慮し、交付税算入率の高い地方債の活用などにより、公債費負担の適正化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22225</xdr:rowOff>
    </xdr:from>
    <xdr:to>
      <xdr:col>24</xdr:col>
      <xdr:colOff>25400</xdr:colOff>
      <xdr:row>73</xdr:row>
      <xdr:rowOff>155575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538075"/>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155575</xdr:rowOff>
    </xdr:from>
    <xdr:to>
      <xdr:col>19</xdr:col>
      <xdr:colOff>187325</xdr:colOff>
      <xdr:row>74</xdr:row>
      <xdr:rowOff>12700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26714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12700</xdr:rowOff>
    </xdr:from>
    <xdr:to>
      <xdr:col>15</xdr:col>
      <xdr:colOff>98425</xdr:colOff>
      <xdr:row>74</xdr:row>
      <xdr:rowOff>41275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27000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19702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41275</xdr:rowOff>
    </xdr:from>
    <xdr:to>
      <xdr:col>11</xdr:col>
      <xdr:colOff>9525</xdr:colOff>
      <xdr:row>75</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72857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134002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124477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142875</xdr:rowOff>
    </xdr:from>
    <xdr:to>
      <xdr:col>24</xdr:col>
      <xdr:colOff>76200</xdr:colOff>
      <xdr:row>73</xdr:row>
      <xdr:rowOff>73025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48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51452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39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104775</xdr:rowOff>
    </xdr:from>
    <xdr:to>
      <xdr:col>20</xdr:col>
      <xdr:colOff>38100</xdr:colOff>
      <xdr:row>74</xdr:row>
      <xdr:rowOff>34925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62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45102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389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133350</xdr:rowOff>
    </xdr:from>
    <xdr:to>
      <xdr:col>15</xdr:col>
      <xdr:colOff>149225</xdr:colOff>
      <xdr:row>74</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73677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161925</xdr:rowOff>
    </xdr:from>
    <xdr:to>
      <xdr:col>11</xdr:col>
      <xdr:colOff>60325</xdr:colOff>
      <xdr:row>74</xdr:row>
      <xdr:rowOff>92075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67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102252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44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152400</xdr:rowOff>
    </xdr:from>
    <xdr:to>
      <xdr:col>6</xdr:col>
      <xdr:colOff>171450</xdr:colOff>
      <xdr:row>75</xdr:row>
      <xdr:rowOff>82550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92727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公債費以外の経常収支比率は、類似団体平均及び全国平均と比べて低い水準にある。</a:t>
          </a:r>
        </a:p>
        <a:p>
          <a:r>
            <a:rPr kumimoji="1" lang="ja-JP" altLang="en-US" sz="1200">
              <a:latin typeface="ＭＳ Ｐゴシック" panose="020B0600070205080204" pitchFamily="50" charset="-128"/>
              <a:ea typeface="ＭＳ Ｐゴシック" panose="020B0600070205080204" pitchFamily="50" charset="-128"/>
            </a:rPr>
            <a:t>　これは、経常一般財源が比較的多いことによるものであるが、人口１人あたりのコストで比較すると、人件費、物件費、維持補修費など類似団体平均を上回っているものもあるため、今後もさらなる行財政改革の推進などにより、健全で持続可能な財政基盤の確立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143002</xdr:rowOff>
    </xdr:from>
    <xdr:to>
      <xdr:col>82</xdr:col>
      <xdr:colOff>107950</xdr:colOff>
      <xdr:row>81</xdr:row>
      <xdr:rowOff>5842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3001752"/>
          <a:ext cx="0" cy="891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57929</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745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143002</xdr:rowOff>
    </xdr:from>
    <xdr:to>
      <xdr:col>82</xdr:col>
      <xdr:colOff>196850</xdr:colOff>
      <xdr:row>75</xdr:row>
      <xdr:rowOff>143002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001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101854</xdr:rowOff>
    </xdr:from>
    <xdr:to>
      <xdr:col>82</xdr:col>
      <xdr:colOff>107950</xdr:colOff>
      <xdr:row>76</xdr:row>
      <xdr:rowOff>62992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60604"/>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36847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3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101854</xdr:rowOff>
    </xdr:from>
    <xdr:to>
      <xdr:col>78</xdr:col>
      <xdr:colOff>69850</xdr:colOff>
      <xdr:row>76</xdr:row>
      <xdr:rowOff>62992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296060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149352</xdr:rowOff>
    </xdr:from>
    <xdr:to>
      <xdr:col>78</xdr:col>
      <xdr:colOff>120650</xdr:colOff>
      <xdr:row>77</xdr:row>
      <xdr:rowOff>79502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64279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265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149860</xdr:rowOff>
    </xdr:from>
    <xdr:to>
      <xdr:col>73</xdr:col>
      <xdr:colOff>180975</xdr:colOff>
      <xdr:row>76</xdr:row>
      <xdr:rowOff>62992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37160"/>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94487</xdr:rowOff>
    </xdr:from>
    <xdr:to>
      <xdr:col>74</xdr:col>
      <xdr:colOff>31750</xdr:colOff>
      <xdr:row>77</xdr:row>
      <xdr:rowOff>24637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9414</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76</xdr:row>
      <xdr:rowOff>85852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37160"/>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147065</xdr:rowOff>
    </xdr:from>
    <xdr:to>
      <xdr:col>69</xdr:col>
      <xdr:colOff>142875</xdr:colOff>
      <xdr:row>76</xdr:row>
      <xdr:rowOff>77215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61992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140208</xdr:rowOff>
    </xdr:from>
    <xdr:to>
      <xdr:col>65</xdr:col>
      <xdr:colOff>53975</xdr:colOff>
      <xdr:row>77</xdr:row>
      <xdr:rowOff>70358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55135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xdr:rowOff>
    </xdr:from>
    <xdr:to>
      <xdr:col>82</xdr:col>
      <xdr:colOff>158750</xdr:colOff>
      <xdr:row>76</xdr:row>
      <xdr:rowOff>113792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92219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50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51054</xdr:rowOff>
    </xdr:from>
    <xdr:to>
      <xdr:col>78</xdr:col>
      <xdr:colOff>120650</xdr:colOff>
      <xdr:row>75</xdr:row>
      <xdr:rowOff>152654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162831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xdr:rowOff>
    </xdr:from>
    <xdr:to>
      <xdr:col>74</xdr:col>
      <xdr:colOff>31750</xdr:colOff>
      <xdr:row>76</xdr:row>
      <xdr:rowOff>113792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123969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39387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35052</xdr:rowOff>
    </xdr:from>
    <xdr:to>
      <xdr:col>65</xdr:col>
      <xdr:colOff>53975</xdr:colOff>
      <xdr:row>76</xdr:row>
      <xdr:rowOff>136652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146829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岐阜県高山市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71387</xdr:rowOff>
    </xdr:from>
    <xdr:to>
      <xdr:col>29</xdr:col>
      <xdr:colOff>127000</xdr:colOff>
      <xdr:row>18</xdr:row>
      <xdr:rowOff>15875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33662"/>
          <a:ext cx="647700" cy="115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15875</xdr:rowOff>
    </xdr:from>
    <xdr:to>
      <xdr:col>26</xdr:col>
      <xdr:colOff>50800</xdr:colOff>
      <xdr:row>18</xdr:row>
      <xdr:rowOff>40145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49600"/>
          <a:ext cx="698500" cy="24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35141</xdr:rowOff>
    </xdr:from>
    <xdr:to>
      <xdr:col>22</xdr:col>
      <xdr:colOff>114300</xdr:colOff>
      <xdr:row>18</xdr:row>
      <xdr:rowOff>40145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68866"/>
          <a:ext cx="698500" cy="5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35141</xdr:rowOff>
    </xdr:from>
    <xdr:to>
      <xdr:col>18</xdr:col>
      <xdr:colOff>177800</xdr:colOff>
      <xdr:row>18</xdr:row>
      <xdr:rowOff>81559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68866"/>
          <a:ext cx="698500" cy="46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20587</xdr:rowOff>
    </xdr:from>
    <xdr:to>
      <xdr:col>29</xdr:col>
      <xdr:colOff>177800</xdr:colOff>
      <xdr:row>17</xdr:row>
      <xdr:rowOff>122187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82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164114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54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136525</xdr:rowOff>
    </xdr:from>
    <xdr:to>
      <xdr:col>26</xdr:col>
      <xdr:colOff>101600</xdr:colOff>
      <xdr:row>18</xdr:row>
      <xdr:rowOff>66675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98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51452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8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160795</xdr:rowOff>
    </xdr:from>
    <xdr:to>
      <xdr:col>22</xdr:col>
      <xdr:colOff>165100</xdr:colOff>
      <xdr:row>18</xdr:row>
      <xdr:rowOff>90945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3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75722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155791</xdr:rowOff>
    </xdr:from>
    <xdr:to>
      <xdr:col>19</xdr:col>
      <xdr:colOff>38100</xdr:colOff>
      <xdr:row>18</xdr:row>
      <xdr:rowOff>85941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80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70718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0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30759</xdr:rowOff>
    </xdr:from>
    <xdr:to>
      <xdr:col>15</xdr:col>
      <xdr:colOff>101600</xdr:colOff>
      <xdr:row>18</xdr:row>
      <xdr:rowOff>132359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64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142536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3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235547</xdr:rowOff>
    </xdr:from>
    <xdr:to>
      <xdr:col>29</xdr:col>
      <xdr:colOff>127000</xdr:colOff>
      <xdr:row>37</xdr:row>
      <xdr:rowOff>337503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360247"/>
          <a:ext cx="647700" cy="101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284696</xdr:rowOff>
    </xdr:from>
    <xdr:to>
      <xdr:col>26</xdr:col>
      <xdr:colOff>50800</xdr:colOff>
      <xdr:row>37</xdr:row>
      <xdr:rowOff>337503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409396"/>
          <a:ext cx="698500" cy="52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284696</xdr:rowOff>
    </xdr:from>
    <xdr:to>
      <xdr:col>22</xdr:col>
      <xdr:colOff>114300</xdr:colOff>
      <xdr:row>37</xdr:row>
      <xdr:rowOff>290944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409396"/>
          <a:ext cx="698500" cy="6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290944</xdr:rowOff>
    </xdr:from>
    <xdr:to>
      <xdr:col>18</xdr:col>
      <xdr:colOff>177800</xdr:colOff>
      <xdr:row>37</xdr:row>
      <xdr:rowOff>329006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415644"/>
          <a:ext cx="698500" cy="380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249166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37216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9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184747</xdr:rowOff>
    </xdr:from>
    <xdr:to>
      <xdr:col>29</xdr:col>
      <xdr:colOff>177800</xdr:colOff>
      <xdr:row>37</xdr:row>
      <xdr:rowOff>286347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309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156824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81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286703</xdr:rowOff>
    </xdr:from>
    <xdr:to>
      <xdr:col>26</xdr:col>
      <xdr:colOff>101600</xdr:colOff>
      <xdr:row>38</xdr:row>
      <xdr:rowOff>45403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411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30180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497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233896</xdr:rowOff>
    </xdr:from>
    <xdr:to>
      <xdr:col>22</xdr:col>
      <xdr:colOff>165100</xdr:colOff>
      <xdr:row>37</xdr:row>
      <xdr:rowOff>335496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358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320273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44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240144</xdr:rowOff>
    </xdr:from>
    <xdr:to>
      <xdr:col>19</xdr:col>
      <xdr:colOff>38100</xdr:colOff>
      <xdr:row>37</xdr:row>
      <xdr:rowOff>341744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364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326521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45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278206</xdr:rowOff>
    </xdr:from>
    <xdr:to>
      <xdr:col>15</xdr:col>
      <xdr:colOff>101600</xdr:colOff>
      <xdr:row>38</xdr:row>
      <xdr:rowOff>36906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402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21683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489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岐阜県高山市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82,486
81,126
2,177.61
64,339,655
61,675,021
1,007,043
28,432,717
16,105,583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80023</xdr:rowOff>
    </xdr:from>
    <xdr:to>
      <xdr:col>24</xdr:col>
      <xdr:colOff>63500</xdr:colOff>
      <xdr:row>37</xdr:row>
      <xdr:rowOff>1511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52223"/>
          <a:ext cx="838200" cy="9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170993</xdr:rowOff>
    </xdr:from>
    <xdr:to>
      <xdr:col>19</xdr:col>
      <xdr:colOff>177800</xdr:colOff>
      <xdr:row>37</xdr:row>
      <xdr:rowOff>1511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343193"/>
          <a:ext cx="889000" cy="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170993</xdr:rowOff>
    </xdr:from>
    <xdr:to>
      <xdr:col>15</xdr:col>
      <xdr:colOff>50800</xdr:colOff>
      <xdr:row>37</xdr:row>
      <xdr:rowOff>11303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43193"/>
          <a:ext cx="889000" cy="1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11303</xdr:rowOff>
    </xdr:from>
    <xdr:to>
      <xdr:col>10</xdr:col>
      <xdr:colOff>114300</xdr:colOff>
      <xdr:row>37</xdr:row>
      <xdr:rowOff>26162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54953"/>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29223</xdr:rowOff>
    </xdr:from>
    <xdr:to>
      <xdr:col>24</xdr:col>
      <xdr:colOff>114300</xdr:colOff>
      <xdr:row>36</xdr:row>
      <xdr:rowOff>130823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0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52100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5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122161</xdr:rowOff>
    </xdr:from>
    <xdr:to>
      <xdr:col>20</xdr:col>
      <xdr:colOff>38100</xdr:colOff>
      <xdr:row>37</xdr:row>
      <xdr:rowOff>52311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9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68838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6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120193</xdr:rowOff>
    </xdr:from>
    <xdr:to>
      <xdr:col>15</xdr:col>
      <xdr:colOff>101600</xdr:colOff>
      <xdr:row>37</xdr:row>
      <xdr:rowOff>50343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9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66870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6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131953</xdr:rowOff>
    </xdr:from>
    <xdr:to>
      <xdr:col>10</xdr:col>
      <xdr:colOff>165100</xdr:colOff>
      <xdr:row>37</xdr:row>
      <xdr:rowOff>62103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0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78630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7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146812</xdr:rowOff>
    </xdr:from>
    <xdr:to>
      <xdr:col>6</xdr:col>
      <xdr:colOff>38100</xdr:colOff>
      <xdr:row>37</xdr:row>
      <xdr:rowOff>76962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1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93489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9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153279</xdr:rowOff>
    </xdr:from>
    <xdr:to>
      <xdr:col>24</xdr:col>
      <xdr:colOff>63500</xdr:colOff>
      <xdr:row>55</xdr:row>
      <xdr:rowOff>46949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411579"/>
          <a:ext cx="838200" cy="6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46949</xdr:rowOff>
    </xdr:from>
    <xdr:to>
      <xdr:col>19</xdr:col>
      <xdr:colOff>177800</xdr:colOff>
      <xdr:row>55</xdr:row>
      <xdr:rowOff>64674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476699"/>
          <a:ext cx="889000" cy="1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64674</xdr:rowOff>
    </xdr:from>
    <xdr:to>
      <xdr:col>15</xdr:col>
      <xdr:colOff>50800</xdr:colOff>
      <xdr:row>55</xdr:row>
      <xdr:rowOff>143312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494424"/>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143312</xdr:rowOff>
    </xdr:from>
    <xdr:to>
      <xdr:col>10</xdr:col>
      <xdr:colOff>114300</xdr:colOff>
      <xdr:row>56</xdr:row>
      <xdr:rowOff>109068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573062"/>
          <a:ext cx="889000" cy="13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102479</xdr:rowOff>
    </xdr:from>
    <xdr:to>
      <xdr:col>24</xdr:col>
      <xdr:colOff>114300</xdr:colOff>
      <xdr:row>55</xdr:row>
      <xdr:rowOff>32629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36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125356</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212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167599</xdr:rowOff>
    </xdr:from>
    <xdr:to>
      <xdr:col>20</xdr:col>
      <xdr:colOff>38100</xdr:colOff>
      <xdr:row>55</xdr:row>
      <xdr:rowOff>97749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42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114276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20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13874</xdr:rowOff>
    </xdr:from>
    <xdr:to>
      <xdr:col>15</xdr:col>
      <xdr:colOff>101600</xdr:colOff>
      <xdr:row>55</xdr:row>
      <xdr:rowOff>115474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44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132001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21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92512</xdr:rowOff>
    </xdr:from>
    <xdr:to>
      <xdr:col>10</xdr:col>
      <xdr:colOff>165100</xdr:colOff>
      <xdr:row>56</xdr:row>
      <xdr:rowOff>22662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52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39189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29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58268</xdr:rowOff>
    </xdr:from>
    <xdr:to>
      <xdr:col>6</xdr:col>
      <xdr:colOff>38100</xdr:colOff>
      <xdr:row>56</xdr:row>
      <xdr:rowOff>159868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65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4945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43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44603</xdr:rowOff>
    </xdr:from>
    <xdr:to>
      <xdr:col>24</xdr:col>
      <xdr:colOff>63500</xdr:colOff>
      <xdr:row>75</xdr:row>
      <xdr:rowOff>31441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731903"/>
          <a:ext cx="838200" cy="15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31441</xdr:rowOff>
    </xdr:from>
    <xdr:to>
      <xdr:col>19</xdr:col>
      <xdr:colOff>177800</xdr:colOff>
      <xdr:row>76</xdr:row>
      <xdr:rowOff>93066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890191"/>
          <a:ext cx="889000" cy="23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136532</xdr:rowOff>
    </xdr:from>
    <xdr:to>
      <xdr:col>15</xdr:col>
      <xdr:colOff>50800</xdr:colOff>
      <xdr:row>76</xdr:row>
      <xdr:rowOff>93066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823832"/>
          <a:ext cx="889000" cy="29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136532</xdr:rowOff>
    </xdr:from>
    <xdr:to>
      <xdr:col>10</xdr:col>
      <xdr:colOff>114300</xdr:colOff>
      <xdr:row>76</xdr:row>
      <xdr:rowOff>97410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823832"/>
          <a:ext cx="889000" cy="30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165253</xdr:rowOff>
    </xdr:from>
    <xdr:to>
      <xdr:col>24</xdr:col>
      <xdr:colOff>114300</xdr:colOff>
      <xdr:row>74</xdr:row>
      <xdr:rowOff>95403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68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16680</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53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152091</xdr:rowOff>
    </xdr:from>
    <xdr:to>
      <xdr:col>20</xdr:col>
      <xdr:colOff>38100</xdr:colOff>
      <xdr:row>75</xdr:row>
      <xdr:rowOff>82241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83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98768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61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42266</xdr:rowOff>
    </xdr:from>
    <xdr:to>
      <xdr:col>15</xdr:col>
      <xdr:colOff>101600</xdr:colOff>
      <xdr:row>76</xdr:row>
      <xdr:rowOff>143866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7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160393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4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85732</xdr:rowOff>
    </xdr:from>
    <xdr:to>
      <xdr:col>10</xdr:col>
      <xdr:colOff>165100</xdr:colOff>
      <xdr:row>75</xdr:row>
      <xdr:rowOff>15882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77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32409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54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46610</xdr:rowOff>
    </xdr:from>
    <xdr:to>
      <xdr:col>6</xdr:col>
      <xdr:colOff>38100</xdr:colOff>
      <xdr:row>76</xdr:row>
      <xdr:rowOff>148210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0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164736</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46758</xdr:rowOff>
    </xdr:from>
    <xdr:to>
      <xdr:col>24</xdr:col>
      <xdr:colOff>63500</xdr:colOff>
      <xdr:row>96</xdr:row>
      <xdr:rowOff>106232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05958"/>
          <a:ext cx="838200" cy="5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106232</xdr:rowOff>
    </xdr:from>
    <xdr:to>
      <xdr:col>19</xdr:col>
      <xdr:colOff>177800</xdr:colOff>
      <xdr:row>96</xdr:row>
      <xdr:rowOff>161851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65432"/>
          <a:ext cx="889000" cy="5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71203</xdr:rowOff>
    </xdr:from>
    <xdr:to>
      <xdr:col>15</xdr:col>
      <xdr:colOff>50800</xdr:colOff>
      <xdr:row>96</xdr:row>
      <xdr:rowOff>161851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30403"/>
          <a:ext cx="889000" cy="9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71203</xdr:rowOff>
    </xdr:from>
    <xdr:to>
      <xdr:col>10</xdr:col>
      <xdr:colOff>114300</xdr:colOff>
      <xdr:row>97</xdr:row>
      <xdr:rowOff>76857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30403"/>
          <a:ext cx="889000" cy="17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45925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3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167408</xdr:rowOff>
    </xdr:from>
    <xdr:to>
      <xdr:col>24</xdr:col>
      <xdr:colOff>114300</xdr:colOff>
      <xdr:row>96</xdr:row>
      <xdr:rowOff>97558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5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145835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3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55432</xdr:rowOff>
    </xdr:from>
    <xdr:to>
      <xdr:col>20</xdr:col>
      <xdr:colOff>38100</xdr:colOff>
      <xdr:row>96</xdr:row>
      <xdr:rowOff>157032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1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148159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607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111051</xdr:rowOff>
    </xdr:from>
    <xdr:to>
      <xdr:col>15</xdr:col>
      <xdr:colOff>101600</xdr:colOff>
      <xdr:row>97</xdr:row>
      <xdr:rowOff>41201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32328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66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20403</xdr:rowOff>
    </xdr:from>
    <xdr:to>
      <xdr:col>10</xdr:col>
      <xdr:colOff>165100</xdr:colOff>
      <xdr:row>96</xdr:row>
      <xdr:rowOff>122003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7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113130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7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26057</xdr:rowOff>
    </xdr:from>
    <xdr:to>
      <xdr:col>6</xdr:col>
      <xdr:colOff>38100</xdr:colOff>
      <xdr:row>97</xdr:row>
      <xdr:rowOff>127657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5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118784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4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86482</xdr:rowOff>
    </xdr:from>
    <xdr:to>
      <xdr:col>55</xdr:col>
      <xdr:colOff>0</xdr:colOff>
      <xdr:row>35</xdr:row>
      <xdr:rowOff>125283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087232"/>
          <a:ext cx="838200" cy="3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41183</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41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75342</xdr:rowOff>
    </xdr:from>
    <xdr:to>
      <xdr:col>50</xdr:col>
      <xdr:colOff>114300</xdr:colOff>
      <xdr:row>35</xdr:row>
      <xdr:rowOff>125283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076092"/>
          <a:ext cx="889000" cy="4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7139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583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75342</xdr:rowOff>
    </xdr:from>
    <xdr:to>
      <xdr:col>45</xdr:col>
      <xdr:colOff>177800</xdr:colOff>
      <xdr:row>35</xdr:row>
      <xdr:rowOff>121549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076092"/>
          <a:ext cx="889000" cy="4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156321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92738</xdr:rowOff>
    </xdr:from>
    <xdr:to>
      <xdr:col>41</xdr:col>
      <xdr:colOff>50800</xdr:colOff>
      <xdr:row>35</xdr:row>
      <xdr:rowOff>121549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236238"/>
          <a:ext cx="889000" cy="88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35682</xdr:rowOff>
    </xdr:from>
    <xdr:to>
      <xdr:col>55</xdr:col>
      <xdr:colOff>50800</xdr:colOff>
      <xdr:row>35</xdr:row>
      <xdr:rowOff>137282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3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58559</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88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74483</xdr:rowOff>
    </xdr:from>
    <xdr:to>
      <xdr:col>50</xdr:col>
      <xdr:colOff>165100</xdr:colOff>
      <xdr:row>36</xdr:row>
      <xdr:rowOff>4633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07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167210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16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24542</xdr:rowOff>
    </xdr:from>
    <xdr:to>
      <xdr:col>46</xdr:col>
      <xdr:colOff>38100</xdr:colOff>
      <xdr:row>35</xdr:row>
      <xdr:rowOff>126142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02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142669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80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70749</xdr:rowOff>
    </xdr:from>
    <xdr:to>
      <xdr:col>41</xdr:col>
      <xdr:colOff>101600</xdr:colOff>
      <xdr:row>36</xdr:row>
      <xdr:rowOff>899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07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17426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584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41938</xdr:rowOff>
    </xdr:from>
    <xdr:to>
      <xdr:col>36</xdr:col>
      <xdr:colOff>165100</xdr:colOff>
      <xdr:row>30</xdr:row>
      <xdr:rowOff>143538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1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160065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496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103337</xdr:rowOff>
    </xdr:from>
    <xdr:to>
      <xdr:col>55</xdr:col>
      <xdr:colOff>0</xdr:colOff>
      <xdr:row>56</xdr:row>
      <xdr:rowOff>51643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8847287"/>
          <a:ext cx="838200" cy="80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51643</xdr:rowOff>
    </xdr:from>
    <xdr:to>
      <xdr:col>50</xdr:col>
      <xdr:colOff>114300</xdr:colOff>
      <xdr:row>56</xdr:row>
      <xdr:rowOff>85088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652843"/>
          <a:ext cx="889000" cy="3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85088</xdr:rowOff>
    </xdr:from>
    <xdr:to>
      <xdr:col>45</xdr:col>
      <xdr:colOff>177800</xdr:colOff>
      <xdr:row>57</xdr:row>
      <xdr:rowOff>28997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686288"/>
          <a:ext cx="889000" cy="11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8255</xdr:rowOff>
    </xdr:from>
    <xdr:to>
      <xdr:col>41</xdr:col>
      <xdr:colOff>50800</xdr:colOff>
      <xdr:row>57</xdr:row>
      <xdr:rowOff>28997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609455"/>
          <a:ext cx="889000" cy="19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78470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52537</xdr:rowOff>
    </xdr:from>
    <xdr:to>
      <xdr:col>55</xdr:col>
      <xdr:colOff>50800</xdr:colOff>
      <xdr:row>51</xdr:row>
      <xdr:rowOff>154137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879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5564</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8749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843</xdr:rowOff>
    </xdr:from>
    <xdr:to>
      <xdr:col>50</xdr:col>
      <xdr:colOff>165100</xdr:colOff>
      <xdr:row>56</xdr:row>
      <xdr:rowOff>102443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60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93570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69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34288</xdr:rowOff>
    </xdr:from>
    <xdr:to>
      <xdr:col>46</xdr:col>
      <xdr:colOff>38100</xdr:colOff>
      <xdr:row>56</xdr:row>
      <xdr:rowOff>135888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3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127015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2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149647</xdr:rowOff>
    </xdr:from>
    <xdr:to>
      <xdr:col>41</xdr:col>
      <xdr:colOff>101600</xdr:colOff>
      <xdr:row>57</xdr:row>
      <xdr:rowOff>79797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5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70924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4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128905</xdr:rowOff>
    </xdr:from>
    <xdr:to>
      <xdr:col>36</xdr:col>
      <xdr:colOff>165100</xdr:colOff>
      <xdr:row>56</xdr:row>
      <xdr:rowOff>59055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55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75582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33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116611</xdr:rowOff>
    </xdr:from>
    <xdr:to>
      <xdr:col>55</xdr:col>
      <xdr:colOff>0</xdr:colOff>
      <xdr:row>78</xdr:row>
      <xdr:rowOff>40122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18261"/>
          <a:ext cx="838200" cy="9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40122</xdr:rowOff>
    </xdr:from>
    <xdr:to>
      <xdr:col>50</xdr:col>
      <xdr:colOff>114300</xdr:colOff>
      <xdr:row>78</xdr:row>
      <xdr:rowOff>135609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13222"/>
          <a:ext cx="889000" cy="9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98644</xdr:rowOff>
    </xdr:from>
    <xdr:to>
      <xdr:col>45</xdr:col>
      <xdr:colOff>177800</xdr:colOff>
      <xdr:row>78</xdr:row>
      <xdr:rowOff>135609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71744"/>
          <a:ext cx="889000" cy="3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95695</xdr:rowOff>
    </xdr:from>
    <xdr:to>
      <xdr:col>41</xdr:col>
      <xdr:colOff>50800</xdr:colOff>
      <xdr:row>78</xdr:row>
      <xdr:rowOff>98644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68795"/>
          <a:ext cx="889000" cy="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65811</xdr:rowOff>
    </xdr:from>
    <xdr:to>
      <xdr:col>55</xdr:col>
      <xdr:colOff>50800</xdr:colOff>
      <xdr:row>77</xdr:row>
      <xdr:rowOff>167411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6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44238</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45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160772</xdr:rowOff>
    </xdr:from>
    <xdr:to>
      <xdr:col>50</xdr:col>
      <xdr:colOff>165100</xdr:colOff>
      <xdr:row>78</xdr:row>
      <xdr:rowOff>90922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6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82049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45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84809</xdr:rowOff>
    </xdr:from>
    <xdr:to>
      <xdr:col>46</xdr:col>
      <xdr:colOff>38100</xdr:colOff>
      <xdr:row>79</xdr:row>
      <xdr:rowOff>14959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5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6086</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61017" y="13550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47844</xdr:rowOff>
    </xdr:from>
    <xdr:to>
      <xdr:col>41</xdr:col>
      <xdr:colOff>101600</xdr:colOff>
      <xdr:row>78</xdr:row>
      <xdr:rowOff>149444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2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140571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1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44895</xdr:rowOff>
    </xdr:from>
    <xdr:to>
      <xdr:col>36</xdr:col>
      <xdr:colOff>165100</xdr:colOff>
      <xdr:row>78</xdr:row>
      <xdr:rowOff>146495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137622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10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712</xdr:rowOff>
    </xdr:from>
    <xdr:to>
      <xdr:col>55</xdr:col>
      <xdr:colOff>0</xdr:colOff>
      <xdr:row>96</xdr:row>
      <xdr:rowOff>47749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5431212"/>
          <a:ext cx="838200" cy="107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47749</xdr:rowOff>
    </xdr:from>
    <xdr:to>
      <xdr:col>50</xdr:col>
      <xdr:colOff>114300</xdr:colOff>
      <xdr:row>96</xdr:row>
      <xdr:rowOff>84139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506949"/>
          <a:ext cx="889000" cy="3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84139</xdr:rowOff>
    </xdr:from>
    <xdr:to>
      <xdr:col>45</xdr:col>
      <xdr:colOff>177800</xdr:colOff>
      <xdr:row>97</xdr:row>
      <xdr:rowOff>160807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7861300" y="16543339"/>
          <a:ext cx="889000" cy="24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142236</xdr:rowOff>
    </xdr:from>
    <xdr:to>
      <xdr:col>41</xdr:col>
      <xdr:colOff>50800</xdr:colOff>
      <xdr:row>97</xdr:row>
      <xdr:rowOff>160807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429986"/>
          <a:ext cx="889000" cy="36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121362</xdr:rowOff>
    </xdr:from>
    <xdr:to>
      <xdr:col>55</xdr:col>
      <xdr:colOff>50800</xdr:colOff>
      <xdr:row>90</xdr:row>
      <xdr:rowOff>51512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538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74389</xdr:rowOff>
    </xdr:from>
    <xdr:ext cx="599010"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5333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168399</xdr:rowOff>
    </xdr:from>
    <xdr:to>
      <xdr:col>50</xdr:col>
      <xdr:colOff>165100</xdr:colOff>
      <xdr:row>96</xdr:row>
      <xdr:rowOff>98549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45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115076</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23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33339</xdr:rowOff>
    </xdr:from>
    <xdr:to>
      <xdr:col>46</xdr:col>
      <xdr:colOff>38100</xdr:colOff>
      <xdr:row>96</xdr:row>
      <xdr:rowOff>134939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49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151466</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26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110007</xdr:rowOff>
    </xdr:from>
    <xdr:to>
      <xdr:col>41</xdr:col>
      <xdr:colOff>101600</xdr:colOff>
      <xdr:row>98</xdr:row>
      <xdr:rowOff>40157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74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31284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83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91436</xdr:rowOff>
    </xdr:from>
    <xdr:to>
      <xdr:col>36</xdr:col>
      <xdr:colOff>165100</xdr:colOff>
      <xdr:row>96</xdr:row>
      <xdr:rowOff>21586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37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38113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15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35883</xdr:rowOff>
    </xdr:from>
    <xdr:to>
      <xdr:col>85</xdr:col>
      <xdr:colOff>127000</xdr:colOff>
      <xdr:row>39</xdr:row>
      <xdr:rowOff>53404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722433"/>
          <a:ext cx="838200" cy="1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5332</xdr:rowOff>
    </xdr:from>
    <xdr:to>
      <xdr:col>81</xdr:col>
      <xdr:colOff>50800</xdr:colOff>
      <xdr:row>39</xdr:row>
      <xdr:rowOff>53404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348982"/>
          <a:ext cx="889000" cy="39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101116</xdr:rowOff>
    </xdr:from>
    <xdr:to>
      <xdr:col>76</xdr:col>
      <xdr:colOff>114300</xdr:colOff>
      <xdr:row>37</xdr:row>
      <xdr:rowOff>5332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101866"/>
          <a:ext cx="889000" cy="2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70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101116</xdr:rowOff>
    </xdr:from>
    <xdr:to>
      <xdr:col>71</xdr:col>
      <xdr:colOff>177800</xdr:colOff>
      <xdr:row>38</xdr:row>
      <xdr:rowOff>32062</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101866"/>
          <a:ext cx="889000" cy="44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156533</xdr:rowOff>
    </xdr:from>
    <xdr:to>
      <xdr:col>85</xdr:col>
      <xdr:colOff>177800</xdr:colOff>
      <xdr:row>39</xdr:row>
      <xdr:rowOff>86683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7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89126</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0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2604</xdr:rowOff>
    </xdr:from>
    <xdr:to>
      <xdr:col>81</xdr:col>
      <xdr:colOff>101600</xdr:colOff>
      <xdr:row>39</xdr:row>
      <xdr:rowOff>104204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8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95331</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78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125982</xdr:rowOff>
    </xdr:from>
    <xdr:to>
      <xdr:col>76</xdr:col>
      <xdr:colOff>165100</xdr:colOff>
      <xdr:row>37</xdr:row>
      <xdr:rowOff>56132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29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72659</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25111" y="6073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50316</xdr:rowOff>
    </xdr:from>
    <xdr:to>
      <xdr:col>72</xdr:col>
      <xdr:colOff>38100</xdr:colOff>
      <xdr:row>35</xdr:row>
      <xdr:rowOff>151916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05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168443</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36111" y="582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152712</xdr:rowOff>
    </xdr:from>
    <xdr:to>
      <xdr:col>67</xdr:col>
      <xdr:colOff>101600</xdr:colOff>
      <xdr:row>38</xdr:row>
      <xdr:rowOff>82862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9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99389</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47111" y="627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115729</xdr:rowOff>
    </xdr:from>
    <xdr:to>
      <xdr:col>85</xdr:col>
      <xdr:colOff>127000</xdr:colOff>
      <xdr:row>77</xdr:row>
      <xdr:rowOff>170839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3317379"/>
          <a:ext cx="838200" cy="5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22689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709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110913</xdr:rowOff>
    </xdr:from>
    <xdr:to>
      <xdr:col>81</xdr:col>
      <xdr:colOff>50800</xdr:colOff>
      <xdr:row>77</xdr:row>
      <xdr:rowOff>115729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3312563"/>
          <a:ext cx="889000" cy="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65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73144</xdr:rowOff>
    </xdr:from>
    <xdr:to>
      <xdr:col>76</xdr:col>
      <xdr:colOff>114300</xdr:colOff>
      <xdr:row>77</xdr:row>
      <xdr:rowOff>110913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3274794"/>
          <a:ext cx="889000" cy="3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153110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6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40308</xdr:rowOff>
    </xdr:from>
    <xdr:to>
      <xdr:col>71</xdr:col>
      <xdr:colOff>177800</xdr:colOff>
      <xdr:row>77</xdr:row>
      <xdr:rowOff>73144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814300" y="13241958"/>
          <a:ext cx="889000" cy="3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111472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79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120039</xdr:rowOff>
    </xdr:from>
    <xdr:to>
      <xdr:col>85</xdr:col>
      <xdr:colOff>177800</xdr:colOff>
      <xdr:row>78</xdr:row>
      <xdr:rowOff>50189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3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34966</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23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64929</xdr:rowOff>
    </xdr:from>
    <xdr:to>
      <xdr:col>81</xdr:col>
      <xdr:colOff>101600</xdr:colOff>
      <xdr:row>77</xdr:row>
      <xdr:rowOff>166529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26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157656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335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60113</xdr:rowOff>
    </xdr:from>
    <xdr:to>
      <xdr:col>76</xdr:col>
      <xdr:colOff>165100</xdr:colOff>
      <xdr:row>77</xdr:row>
      <xdr:rowOff>161713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26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152840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335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22344</xdr:rowOff>
    </xdr:from>
    <xdr:to>
      <xdr:col>72</xdr:col>
      <xdr:colOff>38100</xdr:colOff>
      <xdr:row>77</xdr:row>
      <xdr:rowOff>123944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22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115071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31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160958</xdr:rowOff>
    </xdr:from>
    <xdr:to>
      <xdr:col>67</xdr:col>
      <xdr:colOff>101600</xdr:colOff>
      <xdr:row>77</xdr:row>
      <xdr:rowOff>91108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19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82235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28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93476</xdr:rowOff>
    </xdr:from>
    <xdr:to>
      <xdr:col>85</xdr:col>
      <xdr:colOff>127000</xdr:colOff>
      <xdr:row>96</xdr:row>
      <xdr:rowOff>114308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381226"/>
          <a:ext cx="838200" cy="19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93476</xdr:rowOff>
    </xdr:from>
    <xdr:to>
      <xdr:col>81</xdr:col>
      <xdr:colOff>50800</xdr:colOff>
      <xdr:row>96</xdr:row>
      <xdr:rowOff>32148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381226"/>
          <a:ext cx="889000" cy="11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32148</xdr:rowOff>
    </xdr:from>
    <xdr:to>
      <xdr:col>76</xdr:col>
      <xdr:colOff>114300</xdr:colOff>
      <xdr:row>96</xdr:row>
      <xdr:rowOff>92160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491348"/>
          <a:ext cx="889000" cy="6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92160</xdr:rowOff>
    </xdr:from>
    <xdr:to>
      <xdr:col>71</xdr:col>
      <xdr:colOff>177800</xdr:colOff>
      <xdr:row>96</xdr:row>
      <xdr:rowOff>162286</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551360"/>
          <a:ext cx="889000" cy="7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63508</xdr:rowOff>
    </xdr:from>
    <xdr:to>
      <xdr:col>85</xdr:col>
      <xdr:colOff>177800</xdr:colOff>
      <xdr:row>96</xdr:row>
      <xdr:rowOff>165108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52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86385</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37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42676</xdr:rowOff>
    </xdr:from>
    <xdr:to>
      <xdr:col>81</xdr:col>
      <xdr:colOff>101600</xdr:colOff>
      <xdr:row>95</xdr:row>
      <xdr:rowOff>144276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33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160803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10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152798</xdr:rowOff>
    </xdr:from>
    <xdr:to>
      <xdr:col>76</xdr:col>
      <xdr:colOff>165100</xdr:colOff>
      <xdr:row>96</xdr:row>
      <xdr:rowOff>82948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44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99475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21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41360</xdr:rowOff>
    </xdr:from>
    <xdr:to>
      <xdr:col>72</xdr:col>
      <xdr:colOff>38100</xdr:colOff>
      <xdr:row>96</xdr:row>
      <xdr:rowOff>142960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50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159487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27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111486</xdr:rowOff>
    </xdr:from>
    <xdr:to>
      <xdr:col>67</xdr:col>
      <xdr:colOff>101600</xdr:colOff>
      <xdr:row>97</xdr:row>
      <xdr:rowOff>41636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57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58163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34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45517</xdr:rowOff>
    </xdr:from>
    <xdr:to>
      <xdr:col>116</xdr:col>
      <xdr:colOff>63500</xdr:colOff>
      <xdr:row>36</xdr:row>
      <xdr:rowOff>158274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217717"/>
          <a:ext cx="838200" cy="11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158274</xdr:rowOff>
    </xdr:from>
    <xdr:to>
      <xdr:col>111</xdr:col>
      <xdr:colOff>177800</xdr:colOff>
      <xdr:row>36</xdr:row>
      <xdr:rowOff>160160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330474"/>
          <a:ext cx="8890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141815</xdr:rowOff>
    </xdr:from>
    <xdr:to>
      <xdr:col>107</xdr:col>
      <xdr:colOff>50800</xdr:colOff>
      <xdr:row>36</xdr:row>
      <xdr:rowOff>160160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314015"/>
          <a:ext cx="889000" cy="1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141815</xdr:rowOff>
    </xdr:from>
    <xdr:to>
      <xdr:col>102</xdr:col>
      <xdr:colOff>114300</xdr:colOff>
      <xdr:row>36</xdr:row>
      <xdr:rowOff>151016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314015"/>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166167</xdr:rowOff>
    </xdr:from>
    <xdr:to>
      <xdr:col>116</xdr:col>
      <xdr:colOff>114300</xdr:colOff>
      <xdr:row>36</xdr:row>
      <xdr:rowOff>96317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16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17594</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01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107474</xdr:rowOff>
    </xdr:from>
    <xdr:to>
      <xdr:col>112</xdr:col>
      <xdr:colOff>38100</xdr:colOff>
      <xdr:row>37</xdr:row>
      <xdr:rowOff>37624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27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28751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7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109360</xdr:rowOff>
    </xdr:from>
    <xdr:to>
      <xdr:col>107</xdr:col>
      <xdr:colOff>101600</xdr:colOff>
      <xdr:row>37</xdr:row>
      <xdr:rowOff>39510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28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30637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7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91015</xdr:rowOff>
    </xdr:from>
    <xdr:to>
      <xdr:col>102</xdr:col>
      <xdr:colOff>165100</xdr:colOff>
      <xdr:row>37</xdr:row>
      <xdr:rowOff>21165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26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12292</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5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100216</xdr:rowOff>
    </xdr:from>
    <xdr:to>
      <xdr:col>98</xdr:col>
      <xdr:colOff>38100</xdr:colOff>
      <xdr:row>37</xdr:row>
      <xdr:rowOff>30366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27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21493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6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119080</xdr:rowOff>
    </xdr:from>
    <xdr:to>
      <xdr:col>116</xdr:col>
      <xdr:colOff>63500</xdr:colOff>
      <xdr:row>56</xdr:row>
      <xdr:rowOff>164891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1323300" y="9720280"/>
          <a:ext cx="8382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164891</xdr:rowOff>
    </xdr:from>
    <xdr:to>
      <xdr:col>111</xdr:col>
      <xdr:colOff>177800</xdr:colOff>
      <xdr:row>57</xdr:row>
      <xdr:rowOff>19228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9766091"/>
          <a:ext cx="889000" cy="2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104632</xdr:rowOff>
    </xdr:from>
    <xdr:to>
      <xdr:col>107</xdr:col>
      <xdr:colOff>50800</xdr:colOff>
      <xdr:row>57</xdr:row>
      <xdr:rowOff>19228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9705832"/>
          <a:ext cx="889000" cy="8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130191</xdr:rowOff>
    </xdr:from>
    <xdr:to>
      <xdr:col>102</xdr:col>
      <xdr:colOff>114300</xdr:colOff>
      <xdr:row>56</xdr:row>
      <xdr:rowOff>104632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656300" y="9559941"/>
          <a:ext cx="889000" cy="14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28739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80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68280</xdr:rowOff>
    </xdr:from>
    <xdr:to>
      <xdr:col>116</xdr:col>
      <xdr:colOff>114300</xdr:colOff>
      <xdr:row>56</xdr:row>
      <xdr:rowOff>169880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96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91157</xdr:rowOff>
    </xdr:from>
    <xdr:ext cx="469744"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5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114091</xdr:rowOff>
    </xdr:from>
    <xdr:to>
      <xdr:col>112</xdr:col>
      <xdr:colOff>38100</xdr:colOff>
      <xdr:row>57</xdr:row>
      <xdr:rowOff>44241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971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35368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9808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139878</xdr:rowOff>
    </xdr:from>
    <xdr:to>
      <xdr:col>107</xdr:col>
      <xdr:colOff>101600</xdr:colOff>
      <xdr:row>57</xdr:row>
      <xdr:rowOff>70028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974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61155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428" y="983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53832</xdr:rowOff>
    </xdr:from>
    <xdr:to>
      <xdr:col>102</xdr:col>
      <xdr:colOff>165100</xdr:colOff>
      <xdr:row>56</xdr:row>
      <xdr:rowOff>155432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965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509</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43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79391</xdr:rowOff>
    </xdr:from>
    <xdr:to>
      <xdr:col>98</xdr:col>
      <xdr:colOff>38100</xdr:colOff>
      <xdr:row>56</xdr:row>
      <xdr:rowOff>9541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950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26068</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389111" y="928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151016</xdr:rowOff>
    </xdr:from>
    <xdr:to>
      <xdr:col>116</xdr:col>
      <xdr:colOff>63500</xdr:colOff>
      <xdr:row>75</xdr:row>
      <xdr:rowOff>58624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838316"/>
          <a:ext cx="838200" cy="7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58624</xdr:rowOff>
    </xdr:from>
    <xdr:to>
      <xdr:col>111</xdr:col>
      <xdr:colOff>177800</xdr:colOff>
      <xdr:row>75</xdr:row>
      <xdr:rowOff>137261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917374"/>
          <a:ext cx="889000" cy="7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108119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62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137261</xdr:rowOff>
    </xdr:from>
    <xdr:to>
      <xdr:col>107</xdr:col>
      <xdr:colOff>50800</xdr:colOff>
      <xdr:row>75</xdr:row>
      <xdr:rowOff>170714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996011"/>
          <a:ext cx="889000" cy="3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6316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69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170714</xdr:rowOff>
    </xdr:from>
    <xdr:to>
      <xdr:col>102</xdr:col>
      <xdr:colOff>114300</xdr:colOff>
      <xdr:row>76</xdr:row>
      <xdr:rowOff>66777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3029464"/>
          <a:ext cx="889000" cy="6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33520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72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100216</xdr:rowOff>
    </xdr:from>
    <xdr:to>
      <xdr:col>116</xdr:col>
      <xdr:colOff>114300</xdr:colOff>
      <xdr:row>75</xdr:row>
      <xdr:rowOff>30366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78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123093</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63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7824</xdr:rowOff>
    </xdr:from>
    <xdr:to>
      <xdr:col>112</xdr:col>
      <xdr:colOff>38100</xdr:colOff>
      <xdr:row>75</xdr:row>
      <xdr:rowOff>109424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86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100551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95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86461</xdr:rowOff>
    </xdr:from>
    <xdr:to>
      <xdr:col>107</xdr:col>
      <xdr:colOff>101600</xdr:colOff>
      <xdr:row>76</xdr:row>
      <xdr:rowOff>16611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94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7738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303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119914</xdr:rowOff>
    </xdr:from>
    <xdr:to>
      <xdr:col>102</xdr:col>
      <xdr:colOff>165100</xdr:colOff>
      <xdr:row>76</xdr:row>
      <xdr:rowOff>50064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41191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07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15977</xdr:rowOff>
    </xdr:from>
    <xdr:to>
      <xdr:col>98</xdr:col>
      <xdr:colOff>38100</xdr:colOff>
      <xdr:row>76</xdr:row>
      <xdr:rowOff>117577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04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134104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82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普通建設事業費（うち更新整備）が大幅に増加している。これは、ごみ処理場整備事業、荘川義務教育学校整備事業、高根多目的センター整備事業、サッカー競技場整備事業などの著大事業の推進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次いで増加しているのが、人件費、物件費、維持補修費である。人件費は人事院勧告による職員給与等の増加、会計年度任用職員への勤勉手当支給や職員退職金の増加によるもの、物件費は労務費及び物価の高騰に伴う委託料、光熱水費及び学校給食賄材料費等の増加によるもの、維持補修費の増加は豪雪に伴う除雪費用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一方、著大事業の実施に向けた政策的積立が順次終了していることを受け、積立金は前年と比較し大きく減少した。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今後もさらなる行財政改革の推進などにより、健全で持続可能な財政基盤の確立に努める。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岐阜県高山市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82,486
81,126
2,177.61
64,339,655
61,675,021
1,007,043
28,432,717
16,105,583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85979</xdr:rowOff>
    </xdr:from>
    <xdr:to>
      <xdr:col>24</xdr:col>
      <xdr:colOff>63500</xdr:colOff>
      <xdr:row>35</xdr:row>
      <xdr:rowOff>131318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86729"/>
          <a:ext cx="8382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131318</xdr:rowOff>
    </xdr:from>
    <xdr:to>
      <xdr:col>19</xdr:col>
      <xdr:colOff>177800</xdr:colOff>
      <xdr:row>36</xdr:row>
      <xdr:rowOff>34925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2068"/>
          <a:ext cx="889000" cy="7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34925</xdr:rowOff>
    </xdr:from>
    <xdr:to>
      <xdr:col>15</xdr:col>
      <xdr:colOff>50800</xdr:colOff>
      <xdr:row>36</xdr:row>
      <xdr:rowOff>83312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07125"/>
          <a:ext cx="88900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95013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45212</xdr:rowOff>
    </xdr:from>
    <xdr:to>
      <xdr:col>10</xdr:col>
      <xdr:colOff>114300</xdr:colOff>
      <xdr:row>36</xdr:row>
      <xdr:rowOff>83312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17412"/>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35179</xdr:rowOff>
    </xdr:from>
    <xdr:to>
      <xdr:col>24</xdr:col>
      <xdr:colOff>114300</xdr:colOff>
      <xdr:row>35</xdr:row>
      <xdr:rowOff>136779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3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58056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87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80518</xdr:rowOff>
    </xdr:from>
    <xdr:to>
      <xdr:col>20</xdr:col>
      <xdr:colOff>38100</xdr:colOff>
      <xdr:row>36</xdr:row>
      <xdr:rowOff>10668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27195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155575</xdr:rowOff>
    </xdr:from>
    <xdr:to>
      <xdr:col>15</xdr:col>
      <xdr:colOff>101600</xdr:colOff>
      <xdr:row>36</xdr:row>
      <xdr:rowOff>85725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76852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4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32512</xdr:rowOff>
    </xdr:from>
    <xdr:to>
      <xdr:col>10</xdr:col>
      <xdr:colOff>165100</xdr:colOff>
      <xdr:row>36</xdr:row>
      <xdr:rowOff>134112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125239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9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165862</xdr:rowOff>
    </xdr:from>
    <xdr:to>
      <xdr:col>6</xdr:col>
      <xdr:colOff>38100</xdr:colOff>
      <xdr:row>36</xdr:row>
      <xdr:rowOff>96012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6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87139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58506</xdr:rowOff>
    </xdr:from>
    <xdr:to>
      <xdr:col>24</xdr:col>
      <xdr:colOff>63500</xdr:colOff>
      <xdr:row>55</xdr:row>
      <xdr:rowOff>77448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88256"/>
          <a:ext cx="838200" cy="1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77448</xdr:rowOff>
    </xdr:from>
    <xdr:to>
      <xdr:col>19</xdr:col>
      <xdr:colOff>177800</xdr:colOff>
      <xdr:row>55</xdr:row>
      <xdr:rowOff>140386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507198"/>
          <a:ext cx="889000" cy="6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140386</xdr:rowOff>
    </xdr:from>
    <xdr:to>
      <xdr:col>15</xdr:col>
      <xdr:colOff>50800</xdr:colOff>
      <xdr:row>56</xdr:row>
      <xdr:rowOff>43688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570136"/>
          <a:ext cx="889000" cy="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170355</xdr:rowOff>
    </xdr:from>
    <xdr:to>
      <xdr:col>10</xdr:col>
      <xdr:colOff>114300</xdr:colOff>
      <xdr:row>56</xdr:row>
      <xdr:rowOff>43688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57205"/>
          <a:ext cx="889000" cy="38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7706</xdr:rowOff>
    </xdr:from>
    <xdr:to>
      <xdr:col>24</xdr:col>
      <xdr:colOff>114300</xdr:colOff>
      <xdr:row>55</xdr:row>
      <xdr:rowOff>109306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3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30583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8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26648</xdr:rowOff>
    </xdr:from>
    <xdr:to>
      <xdr:col>20</xdr:col>
      <xdr:colOff>38100</xdr:colOff>
      <xdr:row>55</xdr:row>
      <xdr:rowOff>128248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5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144775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231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89586</xdr:rowOff>
    </xdr:from>
    <xdr:to>
      <xdr:col>15</xdr:col>
      <xdr:colOff>101600</xdr:colOff>
      <xdr:row>56</xdr:row>
      <xdr:rowOff>19736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1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36263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294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164338</xdr:rowOff>
    </xdr:from>
    <xdr:to>
      <xdr:col>10</xdr:col>
      <xdr:colOff>165100</xdr:colOff>
      <xdr:row>56</xdr:row>
      <xdr:rowOff>94488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9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111015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36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119555</xdr:rowOff>
    </xdr:from>
    <xdr:to>
      <xdr:col>6</xdr:col>
      <xdr:colOff>38100</xdr:colOff>
      <xdr:row>54</xdr:row>
      <xdr:rowOff>49705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0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66232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81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123013</xdr:rowOff>
    </xdr:from>
    <xdr:to>
      <xdr:col>24</xdr:col>
      <xdr:colOff>63500</xdr:colOff>
      <xdr:row>77</xdr:row>
      <xdr:rowOff>120878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53213"/>
          <a:ext cx="838200" cy="169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120878</xdr:rowOff>
    </xdr:from>
    <xdr:to>
      <xdr:col>19</xdr:col>
      <xdr:colOff>177800</xdr:colOff>
      <xdr:row>78</xdr:row>
      <xdr:rowOff>43111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22528"/>
          <a:ext cx="889000" cy="9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92662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100261</xdr:rowOff>
    </xdr:from>
    <xdr:to>
      <xdr:col>15</xdr:col>
      <xdr:colOff>50800</xdr:colOff>
      <xdr:row>78</xdr:row>
      <xdr:rowOff>43111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0191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63020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2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100261</xdr:rowOff>
    </xdr:from>
    <xdr:to>
      <xdr:col>10</xdr:col>
      <xdr:colOff>114300</xdr:colOff>
      <xdr:row>79</xdr:row>
      <xdr:rowOff>50797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01911"/>
          <a:ext cx="889000" cy="29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114607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59079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8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72213</xdr:rowOff>
    </xdr:from>
    <xdr:to>
      <xdr:col>24</xdr:col>
      <xdr:colOff>114300</xdr:colOff>
      <xdr:row>77</xdr:row>
      <xdr:rowOff>2363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50640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0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70078</xdr:rowOff>
    </xdr:from>
    <xdr:to>
      <xdr:col>20</xdr:col>
      <xdr:colOff>38100</xdr:colOff>
      <xdr:row>78</xdr:row>
      <xdr:rowOff>228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7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162805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6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163761</xdr:rowOff>
    </xdr:from>
    <xdr:to>
      <xdr:col>15</xdr:col>
      <xdr:colOff>101600</xdr:colOff>
      <xdr:row>78</xdr:row>
      <xdr:rowOff>93911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6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85038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58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49461</xdr:rowOff>
    </xdr:from>
    <xdr:to>
      <xdr:col>10</xdr:col>
      <xdr:colOff>165100</xdr:colOff>
      <xdr:row>77</xdr:row>
      <xdr:rowOff>151061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5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142188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43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171447</xdr:rowOff>
    </xdr:from>
    <xdr:to>
      <xdr:col>6</xdr:col>
      <xdr:colOff>38100</xdr:colOff>
      <xdr:row>79</xdr:row>
      <xdr:rowOff>101597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4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92724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37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133852</xdr:rowOff>
    </xdr:from>
    <xdr:to>
      <xdr:col>24</xdr:col>
      <xdr:colOff>63500</xdr:colOff>
      <xdr:row>96</xdr:row>
      <xdr:rowOff>28639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392902"/>
          <a:ext cx="838200" cy="109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22733</xdr:rowOff>
    </xdr:from>
    <xdr:to>
      <xdr:col>19</xdr:col>
      <xdr:colOff>177800</xdr:colOff>
      <xdr:row>96</xdr:row>
      <xdr:rowOff>28639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481933"/>
          <a:ext cx="889000" cy="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22733</xdr:rowOff>
    </xdr:from>
    <xdr:to>
      <xdr:col>15</xdr:col>
      <xdr:colOff>50800</xdr:colOff>
      <xdr:row>96</xdr:row>
      <xdr:rowOff>48203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481933"/>
          <a:ext cx="889000" cy="2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48203</xdr:rowOff>
    </xdr:from>
    <xdr:to>
      <xdr:col>10</xdr:col>
      <xdr:colOff>114300</xdr:colOff>
      <xdr:row>97</xdr:row>
      <xdr:rowOff>18504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07403"/>
          <a:ext cx="889000" cy="14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83052</xdr:rowOff>
    </xdr:from>
    <xdr:to>
      <xdr:col>24</xdr:col>
      <xdr:colOff>114300</xdr:colOff>
      <xdr:row>90</xdr:row>
      <xdr:rowOff>13202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34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36079</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295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149289</xdr:rowOff>
    </xdr:from>
    <xdr:to>
      <xdr:col>20</xdr:col>
      <xdr:colOff>38100</xdr:colOff>
      <xdr:row>96</xdr:row>
      <xdr:rowOff>79439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3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70566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52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143383</xdr:rowOff>
    </xdr:from>
    <xdr:to>
      <xdr:col>15</xdr:col>
      <xdr:colOff>101600</xdr:colOff>
      <xdr:row>96</xdr:row>
      <xdr:rowOff>73533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3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64660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52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168853</xdr:rowOff>
    </xdr:from>
    <xdr:to>
      <xdr:col>10</xdr:col>
      <xdr:colOff>165100</xdr:colOff>
      <xdr:row>96</xdr:row>
      <xdr:rowOff>99003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45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90130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54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139154</xdr:rowOff>
    </xdr:from>
    <xdr:to>
      <xdr:col>6</xdr:col>
      <xdr:colOff>38100</xdr:colOff>
      <xdr:row>97</xdr:row>
      <xdr:rowOff>69304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9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60431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6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84183</xdr:rowOff>
    </xdr:from>
    <xdr:to>
      <xdr:col>55</xdr:col>
      <xdr:colOff>0</xdr:colOff>
      <xdr:row>34</xdr:row>
      <xdr:rowOff>126311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5913483"/>
          <a:ext cx="8382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28666</xdr:rowOff>
    </xdr:from>
    <xdr:to>
      <xdr:col>50</xdr:col>
      <xdr:colOff>114300</xdr:colOff>
      <xdr:row>34</xdr:row>
      <xdr:rowOff>84183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585796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96266</xdr:rowOff>
    </xdr:from>
    <xdr:to>
      <xdr:col>45</xdr:col>
      <xdr:colOff>177800</xdr:colOff>
      <xdr:row>34</xdr:row>
      <xdr:rowOff>28666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5582666"/>
          <a:ext cx="889000" cy="27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147337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69161</xdr:rowOff>
    </xdr:from>
    <xdr:to>
      <xdr:col>41</xdr:col>
      <xdr:colOff>50800</xdr:colOff>
      <xdr:row>32</xdr:row>
      <xdr:rowOff>96266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5384111"/>
          <a:ext cx="889000" cy="19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75511</xdr:rowOff>
    </xdr:from>
    <xdr:to>
      <xdr:col>55</xdr:col>
      <xdr:colOff>50800</xdr:colOff>
      <xdr:row>35</xdr:row>
      <xdr:rowOff>5661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590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98388</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75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33383</xdr:rowOff>
    </xdr:from>
    <xdr:to>
      <xdr:col>50</xdr:col>
      <xdr:colOff>165100</xdr:colOff>
      <xdr:row>34</xdr:row>
      <xdr:rowOff>134983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58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151510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63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149316</xdr:rowOff>
    </xdr:from>
    <xdr:to>
      <xdr:col>46</xdr:col>
      <xdr:colOff>38100</xdr:colOff>
      <xdr:row>34</xdr:row>
      <xdr:rowOff>79466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58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95993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58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45466</xdr:rowOff>
    </xdr:from>
    <xdr:to>
      <xdr:col>41</xdr:col>
      <xdr:colOff>101600</xdr:colOff>
      <xdr:row>32</xdr:row>
      <xdr:rowOff>147066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553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163593</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30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18361</xdr:rowOff>
    </xdr:from>
    <xdr:to>
      <xdr:col>36</xdr:col>
      <xdr:colOff>165100</xdr:colOff>
      <xdr:row>31</xdr:row>
      <xdr:rowOff>119961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533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136488</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10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18852</xdr:rowOff>
    </xdr:from>
    <xdr:to>
      <xdr:col>55</xdr:col>
      <xdr:colOff>0</xdr:colOff>
      <xdr:row>57</xdr:row>
      <xdr:rowOff>65683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91502"/>
          <a:ext cx="838200" cy="4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18852</xdr:rowOff>
    </xdr:from>
    <xdr:to>
      <xdr:col>50</xdr:col>
      <xdr:colOff>114300</xdr:colOff>
      <xdr:row>57</xdr:row>
      <xdr:rowOff>91432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91502"/>
          <a:ext cx="889000" cy="7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91432</xdr:rowOff>
    </xdr:from>
    <xdr:to>
      <xdr:col>45</xdr:col>
      <xdr:colOff>177800</xdr:colOff>
      <xdr:row>57</xdr:row>
      <xdr:rowOff>109410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64082"/>
          <a:ext cx="889000" cy="1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37243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109214</xdr:rowOff>
    </xdr:from>
    <xdr:to>
      <xdr:col>41</xdr:col>
      <xdr:colOff>50800</xdr:colOff>
      <xdr:row>57</xdr:row>
      <xdr:rowOff>109410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881864"/>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62830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113154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4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14883</xdr:rowOff>
    </xdr:from>
    <xdr:to>
      <xdr:col>55</xdr:col>
      <xdr:colOff>50800</xdr:colOff>
      <xdr:row>57</xdr:row>
      <xdr:rowOff>116483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8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164760</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6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139502</xdr:rowOff>
    </xdr:from>
    <xdr:to>
      <xdr:col>50</xdr:col>
      <xdr:colOff>165100</xdr:colOff>
      <xdr:row>57</xdr:row>
      <xdr:rowOff>69652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4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60779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83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40632</xdr:rowOff>
    </xdr:from>
    <xdr:to>
      <xdr:col>46</xdr:col>
      <xdr:colOff>38100</xdr:colOff>
      <xdr:row>57</xdr:row>
      <xdr:rowOff>142232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1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133359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0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58610</xdr:rowOff>
    </xdr:from>
    <xdr:to>
      <xdr:col>41</xdr:col>
      <xdr:colOff>101600</xdr:colOff>
      <xdr:row>57</xdr:row>
      <xdr:rowOff>160210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3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151337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2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58414</xdr:rowOff>
    </xdr:from>
    <xdr:to>
      <xdr:col>36</xdr:col>
      <xdr:colOff>165100</xdr:colOff>
      <xdr:row>57</xdr:row>
      <xdr:rowOff>160014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3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151141</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2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87655</xdr:rowOff>
    </xdr:from>
    <xdr:to>
      <xdr:col>55</xdr:col>
      <xdr:colOff>0</xdr:colOff>
      <xdr:row>76</xdr:row>
      <xdr:rowOff>82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946405"/>
          <a:ext cx="838200" cy="8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70091</xdr:rowOff>
    </xdr:from>
    <xdr:to>
      <xdr:col>50</xdr:col>
      <xdr:colOff>114300</xdr:colOff>
      <xdr:row>76</xdr:row>
      <xdr:rowOff>82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928841"/>
          <a:ext cx="889000" cy="10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43593</xdr:rowOff>
    </xdr:from>
    <xdr:to>
      <xdr:col>45</xdr:col>
      <xdr:colOff>177800</xdr:colOff>
      <xdr:row>75</xdr:row>
      <xdr:rowOff>70091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730893"/>
          <a:ext cx="889000" cy="19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138367</xdr:rowOff>
    </xdr:from>
    <xdr:to>
      <xdr:col>41</xdr:col>
      <xdr:colOff>50800</xdr:colOff>
      <xdr:row>74</xdr:row>
      <xdr:rowOff>43593</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311317"/>
          <a:ext cx="889000" cy="41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36855</xdr:rowOff>
    </xdr:from>
    <xdr:to>
      <xdr:col>55</xdr:col>
      <xdr:colOff>50800</xdr:colOff>
      <xdr:row>75</xdr:row>
      <xdr:rowOff>138455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89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59732</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74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120732</xdr:rowOff>
    </xdr:from>
    <xdr:to>
      <xdr:col>50</xdr:col>
      <xdr:colOff>165100</xdr:colOff>
      <xdr:row>76</xdr:row>
      <xdr:rowOff>50882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97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67409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5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19291</xdr:rowOff>
    </xdr:from>
    <xdr:to>
      <xdr:col>46</xdr:col>
      <xdr:colOff>38100</xdr:colOff>
      <xdr:row>75</xdr:row>
      <xdr:rowOff>120891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7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137418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164243</xdr:rowOff>
    </xdr:from>
    <xdr:to>
      <xdr:col>41</xdr:col>
      <xdr:colOff>101600</xdr:colOff>
      <xdr:row>74</xdr:row>
      <xdr:rowOff>94393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68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110920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45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87567</xdr:rowOff>
    </xdr:from>
    <xdr:to>
      <xdr:col>36</xdr:col>
      <xdr:colOff>165100</xdr:colOff>
      <xdr:row>72</xdr:row>
      <xdr:rowOff>17717</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26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34244</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03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5398</xdr:rowOff>
    </xdr:from>
    <xdr:to>
      <xdr:col>55</xdr:col>
      <xdr:colOff>0</xdr:colOff>
      <xdr:row>93</xdr:row>
      <xdr:rowOff>165843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5950248"/>
          <a:ext cx="838200" cy="16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165843</xdr:rowOff>
    </xdr:from>
    <xdr:to>
      <xdr:col>50</xdr:col>
      <xdr:colOff>114300</xdr:colOff>
      <xdr:row>94</xdr:row>
      <xdr:rowOff>78108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110693"/>
          <a:ext cx="889000" cy="8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74451</xdr:rowOff>
    </xdr:from>
    <xdr:to>
      <xdr:col>45</xdr:col>
      <xdr:colOff>177800</xdr:colOff>
      <xdr:row>94</xdr:row>
      <xdr:rowOff>78108</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190751"/>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74451</xdr:rowOff>
    </xdr:from>
    <xdr:to>
      <xdr:col>41</xdr:col>
      <xdr:colOff>50800</xdr:colOff>
      <xdr:row>95</xdr:row>
      <xdr:rowOff>32356</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190751"/>
          <a:ext cx="889000" cy="12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126048</xdr:rowOff>
    </xdr:from>
    <xdr:to>
      <xdr:col>55</xdr:col>
      <xdr:colOff>50800</xdr:colOff>
      <xdr:row>93</xdr:row>
      <xdr:rowOff>56198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89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148925</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750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115043</xdr:rowOff>
    </xdr:from>
    <xdr:to>
      <xdr:col>50</xdr:col>
      <xdr:colOff>165100</xdr:colOff>
      <xdr:row>94</xdr:row>
      <xdr:rowOff>45193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05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61720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583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27308</xdr:rowOff>
    </xdr:from>
    <xdr:to>
      <xdr:col>46</xdr:col>
      <xdr:colOff>38100</xdr:colOff>
      <xdr:row>94</xdr:row>
      <xdr:rowOff>128908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14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145435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91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23651</xdr:rowOff>
    </xdr:from>
    <xdr:to>
      <xdr:col>41</xdr:col>
      <xdr:colOff>101600</xdr:colOff>
      <xdr:row>94</xdr:row>
      <xdr:rowOff>125251</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13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141778</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91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153006</xdr:rowOff>
    </xdr:from>
    <xdr:to>
      <xdr:col>36</xdr:col>
      <xdr:colOff>165100</xdr:colOff>
      <xdr:row>95</xdr:row>
      <xdr:rowOff>83156</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26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99683</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04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21476</xdr:rowOff>
    </xdr:from>
    <xdr:to>
      <xdr:col>85</xdr:col>
      <xdr:colOff>127000</xdr:colOff>
      <xdr:row>36</xdr:row>
      <xdr:rowOff>29934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193676"/>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21476</xdr:rowOff>
    </xdr:from>
    <xdr:to>
      <xdr:col>81</xdr:col>
      <xdr:colOff>50800</xdr:colOff>
      <xdr:row>37</xdr:row>
      <xdr:rowOff>788</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193676"/>
          <a:ext cx="889000" cy="15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165341</xdr:rowOff>
    </xdr:from>
    <xdr:to>
      <xdr:col>76</xdr:col>
      <xdr:colOff>114300</xdr:colOff>
      <xdr:row>37</xdr:row>
      <xdr:rowOff>788</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337541"/>
          <a:ext cx="889000" cy="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22771</xdr:rowOff>
    </xdr:from>
    <xdr:to>
      <xdr:col>71</xdr:col>
      <xdr:colOff>177800</xdr:colOff>
      <xdr:row>36</xdr:row>
      <xdr:rowOff>165341</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194971"/>
          <a:ext cx="889000" cy="14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150584</xdr:rowOff>
    </xdr:from>
    <xdr:to>
      <xdr:col>85</xdr:col>
      <xdr:colOff>177800</xdr:colOff>
      <xdr:row>36</xdr:row>
      <xdr:rowOff>80734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15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2011</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00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142126</xdr:rowOff>
    </xdr:from>
    <xdr:to>
      <xdr:col>81</xdr:col>
      <xdr:colOff>101600</xdr:colOff>
      <xdr:row>36</xdr:row>
      <xdr:rowOff>72276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14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88803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91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121438</xdr:rowOff>
    </xdr:from>
    <xdr:to>
      <xdr:col>76</xdr:col>
      <xdr:colOff>165100</xdr:colOff>
      <xdr:row>37</xdr:row>
      <xdr:rowOff>51588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9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68115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06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114541</xdr:rowOff>
    </xdr:from>
    <xdr:to>
      <xdr:col>72</xdr:col>
      <xdr:colOff>38100</xdr:colOff>
      <xdr:row>37</xdr:row>
      <xdr:rowOff>44691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28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35818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3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143421</xdr:rowOff>
    </xdr:from>
    <xdr:to>
      <xdr:col>67</xdr:col>
      <xdr:colOff>101600</xdr:colOff>
      <xdr:row>36</xdr:row>
      <xdr:rowOff>73571</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90098</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91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115720</xdr:rowOff>
    </xdr:from>
    <xdr:to>
      <xdr:col>85</xdr:col>
      <xdr:colOff>127000</xdr:colOff>
      <xdr:row>54</xdr:row>
      <xdr:rowOff>133299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8688220"/>
          <a:ext cx="838200" cy="703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80584</xdr:rowOff>
    </xdr:from>
    <xdr:to>
      <xdr:col>81</xdr:col>
      <xdr:colOff>50800</xdr:colOff>
      <xdr:row>54</xdr:row>
      <xdr:rowOff>133299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338884"/>
          <a:ext cx="889000" cy="5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80584</xdr:rowOff>
    </xdr:from>
    <xdr:to>
      <xdr:col>76</xdr:col>
      <xdr:colOff>114300</xdr:colOff>
      <xdr:row>56</xdr:row>
      <xdr:rowOff>73337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338884"/>
          <a:ext cx="889000" cy="33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52512</xdr:rowOff>
    </xdr:from>
    <xdr:to>
      <xdr:col>71</xdr:col>
      <xdr:colOff>177800</xdr:colOff>
      <xdr:row>56</xdr:row>
      <xdr:rowOff>73337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139362"/>
          <a:ext cx="889000" cy="53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64920</xdr:rowOff>
    </xdr:from>
    <xdr:to>
      <xdr:col>85</xdr:col>
      <xdr:colOff>177800</xdr:colOff>
      <xdr:row>50</xdr:row>
      <xdr:rowOff>166520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86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151297</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552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82499</xdr:rowOff>
    </xdr:from>
    <xdr:to>
      <xdr:col>81</xdr:col>
      <xdr:colOff>101600</xdr:colOff>
      <xdr:row>55</xdr:row>
      <xdr:rowOff>12649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34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29176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11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29784</xdr:rowOff>
    </xdr:from>
    <xdr:to>
      <xdr:col>76</xdr:col>
      <xdr:colOff>165100</xdr:colOff>
      <xdr:row>54</xdr:row>
      <xdr:rowOff>131384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28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147911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06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22537</xdr:rowOff>
    </xdr:from>
    <xdr:to>
      <xdr:col>72</xdr:col>
      <xdr:colOff>38100</xdr:colOff>
      <xdr:row>56</xdr:row>
      <xdr:rowOff>124137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2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140664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9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1712</xdr:rowOff>
    </xdr:from>
    <xdr:to>
      <xdr:col>67</xdr:col>
      <xdr:colOff>101600</xdr:colOff>
      <xdr:row>53</xdr:row>
      <xdr:rowOff>103312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08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119839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863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35883</xdr:rowOff>
    </xdr:from>
    <xdr:to>
      <xdr:col>85</xdr:col>
      <xdr:colOff>127000</xdr:colOff>
      <xdr:row>79</xdr:row>
      <xdr:rowOff>53403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80433"/>
          <a:ext cx="838200" cy="1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5316</xdr:rowOff>
    </xdr:from>
    <xdr:to>
      <xdr:col>81</xdr:col>
      <xdr:colOff>50800</xdr:colOff>
      <xdr:row>79</xdr:row>
      <xdr:rowOff>53403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206966"/>
          <a:ext cx="889000" cy="39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101116</xdr:rowOff>
    </xdr:from>
    <xdr:to>
      <xdr:col>76</xdr:col>
      <xdr:colOff>114300</xdr:colOff>
      <xdr:row>77</xdr:row>
      <xdr:rowOff>5316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2959866"/>
          <a:ext cx="889000" cy="24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22962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101116</xdr:rowOff>
    </xdr:from>
    <xdr:to>
      <xdr:col>71</xdr:col>
      <xdr:colOff>177800</xdr:colOff>
      <xdr:row>78</xdr:row>
      <xdr:rowOff>32062</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2959866"/>
          <a:ext cx="889000" cy="44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156533</xdr:rowOff>
    </xdr:from>
    <xdr:to>
      <xdr:col>85</xdr:col>
      <xdr:colOff>177800</xdr:colOff>
      <xdr:row>79</xdr:row>
      <xdr:rowOff>86683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88995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2603</xdr:rowOff>
    </xdr:from>
    <xdr:to>
      <xdr:col>81</xdr:col>
      <xdr:colOff>101600</xdr:colOff>
      <xdr:row>79</xdr:row>
      <xdr:rowOff>104203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4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95330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3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125966</xdr:rowOff>
    </xdr:from>
    <xdr:to>
      <xdr:col>76</xdr:col>
      <xdr:colOff>165100</xdr:colOff>
      <xdr:row>77</xdr:row>
      <xdr:rowOff>56116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15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72643</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293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50316</xdr:rowOff>
    </xdr:from>
    <xdr:to>
      <xdr:col>72</xdr:col>
      <xdr:colOff>38100</xdr:colOff>
      <xdr:row>75</xdr:row>
      <xdr:rowOff>151916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290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168443</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6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152712</xdr:rowOff>
    </xdr:from>
    <xdr:to>
      <xdr:col>67</xdr:col>
      <xdr:colOff>101600</xdr:colOff>
      <xdr:row>78</xdr:row>
      <xdr:rowOff>82862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5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99389</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12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115729</xdr:rowOff>
    </xdr:from>
    <xdr:to>
      <xdr:col>85</xdr:col>
      <xdr:colOff>127000</xdr:colOff>
      <xdr:row>97</xdr:row>
      <xdr:rowOff>170839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746379"/>
          <a:ext cx="838200" cy="5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38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110863</xdr:rowOff>
    </xdr:from>
    <xdr:to>
      <xdr:col>81</xdr:col>
      <xdr:colOff>50800</xdr:colOff>
      <xdr:row>97</xdr:row>
      <xdr:rowOff>115729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741513"/>
          <a:ext cx="889000" cy="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134594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0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73144</xdr:rowOff>
    </xdr:from>
    <xdr:to>
      <xdr:col>76</xdr:col>
      <xdr:colOff>114300</xdr:colOff>
      <xdr:row>97</xdr:row>
      <xdr:rowOff>110863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703794"/>
          <a:ext cx="8890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152931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40308</xdr:rowOff>
    </xdr:from>
    <xdr:to>
      <xdr:col>71</xdr:col>
      <xdr:colOff>177800</xdr:colOff>
      <xdr:row>97</xdr:row>
      <xdr:rowOff>73144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670958"/>
          <a:ext cx="889000" cy="3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152832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111406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120039</xdr:rowOff>
    </xdr:from>
    <xdr:to>
      <xdr:col>85</xdr:col>
      <xdr:colOff>177800</xdr:colOff>
      <xdr:row>98</xdr:row>
      <xdr:rowOff>50189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75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34966</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6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64929</xdr:rowOff>
    </xdr:from>
    <xdr:to>
      <xdr:col>81</xdr:col>
      <xdr:colOff>101600</xdr:colOff>
      <xdr:row>97</xdr:row>
      <xdr:rowOff>166529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9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157656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8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60063</xdr:rowOff>
    </xdr:from>
    <xdr:to>
      <xdr:col>76</xdr:col>
      <xdr:colOff>165100</xdr:colOff>
      <xdr:row>97</xdr:row>
      <xdr:rowOff>161663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9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152790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22344</xdr:rowOff>
    </xdr:from>
    <xdr:to>
      <xdr:col>72</xdr:col>
      <xdr:colOff>38100</xdr:colOff>
      <xdr:row>97</xdr:row>
      <xdr:rowOff>123944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5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115071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74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160958</xdr:rowOff>
    </xdr:from>
    <xdr:to>
      <xdr:col>67</xdr:col>
      <xdr:colOff>101600</xdr:colOff>
      <xdr:row>97</xdr:row>
      <xdr:rowOff>91108</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2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82235</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1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前年度と比較し大幅に増加したのが衛生費と教育費である。衛生費はごみ処理場整備事業、教育費は荘川義務教育学校整備事業等の取り組みによるもので、いずれも著大事業の推進に伴う増加である。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次いで増加しているのが民生費と土木費である。民生費は児童手当の対象年齢の拡大、就労移行・継続支援給付費などの増加による障がい福祉サービス給付の増加、保育士処遇改善に伴う私立保育園への給付の増加等によるもの、土木費は豪雪に伴う除雪費用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一方、新公設卸売市場整備の終了に伴い地方卸売市場事業特別会計への繰出金が減少したことを受け、農林水産業費は前年度と比較し減少した。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の比較では、衛生費、土木費、教育費が大きく上回っている。衛生費、教育費は著大事業の推進により上回っているものである。土木費については、長大な道路延長を有しているため維持管理経費や除雪費が大きいことが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岐阜県高山市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財政調整基金残高は、人口減・高齢化による税収減や社会保障経費の増大等に備えて決算剰余金を積立てており、近年では大規模償却資産への投資による固定資産税の増加や、新型コロナウイルス感染症の収束に伴う緩やかな景気回復の影響により個人市民税等が増加したことで基金残高が増加してき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令和６年度は人件費、物価高騰による経常経費の増加、著大事業の推進による投資的経費の増加により歳出が大幅に増加したものの、交付金、交付税の増加に加え、著大事業についても国補助金の確保、市債・基金の活用等により適切な財源確保に努めた。実質収支は前年度比較し減少したものの、取り崩しを上回る決算剰余金を積み立てたことにより基金残高が増加し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実質単年度収支は単年度収支の減、基金の取り崩しの増加により減少した。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岐阜県高山市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実質収支に増減はあるものの、すべての会計で黒字となっている。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について、令和６年度は交付金、交付税の増加に加え、著大事業についても国補助金の確保、市債・基金の活用等により適切な財源確保に努めたものの、人件費、物価高騰による経常経費の増加、著大事業の推進による投資的経費の増加により歳出が大幅に増加したことにより、前年度から８．７ポイント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他の会計については、前年並みでの推移となっている。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今後も世代間の負担の公平に配慮しつつ、将来世代に過度な負担を残さないよう、計画的な財政運営を図るとともに、ふるさと納税や宿泊税などの財源確保にも積極的に努めていく。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岐阜県高山市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実質公債費率の分子は、過去借入にかかる元利償還金は減少しているものの、土地開発公社の解散に伴い債務を代位弁済したことにより債務負担行為に基づく支出が増加したため、前年度より増加している。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岐阜県高山市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地方債の繰上償還や計画的な新規発行により、一般会計等にかかる地方債現在高が減少し、平成２２年度以降将来負担比率の分子がマイナスとなっており、将来負担は発生していない状況である。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６年度は著大事業の推進に伴い地方債の新規発行が増加したことにより、これまで減少傾向であった地方債残高が増加となった。また、施設整備に伴い計画的に基金の取り崩しを行っており、充当可能基金が減少したことにより、前年度と比較し将来負担比率の分子は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将来負担比率は発生していない状況ではあるものの、引き続き健全な財政運営に努める。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岐阜県高山市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ごみ処理場施設整備に伴い「ごみ処理場施設整備基金」から約１１．２億円の取崩し、荘川義務教育学校、荘川保育園、サッカー競技場等の整備に伴い「公共施設整備基金」から約１７．６億円をを取崩した一方、公共施設の更新を見据えて８．７億円を同基金へ計画的に積立てを行った。また、都市計画道路整備等都市計画事業の実施を見据えて「都市計画事業基金」に約１．９億円積立てしたが、基金全体としては約２０．２億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により施設数が大幅に増加し、公共施設及び社会基盤の老朽化が進行しており、後年度において多額の費用が必要となることが予想されるため、大規模施設については、個別に基金を設置し、計画的に積立て・取崩しを行っている。また、大規模施設以外の公共施設については「公共施設整備基金」を設置し、公共施設及び社会基盤の更新に対し、計画的な積立て及び取崩し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・夢・まちづくり基金：まちづくり及び地域の活性化を図る資金に充当するため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・公共施設整備基金：公共施設及び社会基盤の整備を図る資金に充当するため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・ごみ処理施設整備基金：ごみ処理施設の整備を図る資金に充当するため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・夢・まちづくり基金：約３．８億円の取崩し行ったことなどにより約３．４億円減少した。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・公共施設整備基金：約１７．６億円の取崩し、財政調整基金からの政策的積立て約８．７億円を行ったことなどにより約８．８億円減少した。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・ごみ処理施設整備基金：約１１．２億円の取崩しを行ったことなどにより約１１．１億円減少した。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公共施設整備基金：令和１６年度まで毎年５億円程度を積立を行い、施設整備の状況により計画的に取り崩しを行う予定。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更新を見据えた政策的基金への積立てを行うため５億円の取崩しを行ったほか、財源不足を補うために１０億円の取崩しを行ったが、取崩し額を上回る決算剰余金１８億円を積み立てたことにより、前年度より３億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公共施設の更新に備えた政策的基金積立てへの取崩しを予定している。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令和７年度及び令和８年度の普通交付税算定で見込まれる臨時財政対策債償還分の積立てなどにより約１．３億円の増加となった。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新たな積み増しは予定していないが、財政事情の変動等により地方債の償還財源が不足する場合に備え、継続して利息分の積立てを予定している。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F42F2CA-466C-4E2D-8575-809BACBCE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4B8057F-A104-4B60-B9AF-23CDF0E427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DAC401D-A368-4536-B5BB-9E0FAF112EC4}"/>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D9F2132-5769-43D9-9851-D6A9A2D7C8B1}"/>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344B9D8-03C8-4288-954B-658464DE1363}"/>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B40DB85-8E1B-4500-89AE-51207EDD144F}"/>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8A8E660-1096-412D-83A1-911BEE4B8775}"/>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98C1968-EA00-4BA1-B356-79B4B223EC49}"/>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212E488-507B-4A97-9ADF-80D9916D76D8}"/>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C9AFFF2-9E12-4674-BCA6-3EEE2224A322}"/>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15EAD4F-2E02-4AEC-B04C-DEA2957CC8A6}"/>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3545369-4E33-471A-96D8-374517173A3E}"/>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9243E86-6765-4BA4-BED3-A53B512CED16}"/>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9572E58-AF6B-4E90-8FEA-92FFED93F201}"/>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EE68AFD-A4D0-4769-BA9D-0EBA235F4F9E}"/>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E6B75EE-4198-4BDD-A073-FD84A3F3D15A}"/>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岐阜県高山市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452F1BC-DD0F-4EB9-8DA2-BEEFADBA8036}"/>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145A2BE-943C-48B6-B66F-9C95E11A2B79}"/>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82CE22F-DE32-486D-B464-E349EFFC32D1}"/>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34FAC32-72C5-4680-A3DC-70AD8DD6540B}"/>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6809607-9BDD-498B-992E-DE5E37B47EAB}"/>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F988D2F-39E4-45E9-AA38-5F37815A6A1B}"/>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82,486
81,126
2,177.61
64,339,655
61,675,021
1,007,043
28,432,717
16,105,583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B4DD75E-B5E5-4B3D-86BE-1B70552A0321}"/>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82E4E3C-3853-4798-8A49-1FB01ED189CC}"/>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B4158F5-216E-414E-A164-753A8217EAEF}"/>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727A27C-D8FC-4CB4-9B00-1656A3FFA555}"/>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72A3D09-A544-4BEB-9079-523E2A2A8887}"/>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63509C-FC64-453A-9157-6636DBF14B33}"/>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97AE052-605D-4997-B92E-4AD7AF2CAC7E}"/>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B62EA57-C064-49C9-A3ED-8F68D7CBC7BA}"/>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E0CB6BB-441B-4C26-A527-0C07B8A6B23A}"/>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ADF4028-4B6E-4269-8D25-48209910F43F}"/>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17F1E75-3154-4592-8C8B-672108AEA676}"/>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A4B8A96-0A5B-483B-9968-9B5FC7195978}"/>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1E5A4AE-111D-400A-8BBA-53CEACBF9ACB}"/>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59F7868-68AC-415A-96B5-FB48712F8F41}"/>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166DD85-BFDB-4728-BC1C-BA0CA2591685}"/>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6EAAC8A-65A6-49F8-AF81-CD82EB98F682}"/>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E9915CB-40F3-4AF2-9219-8BAD05DF6F1B}"/>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BB28D1D-7BD6-460F-9EA0-9734A7780AEA}"/>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5848F16-042E-4BAF-8259-FE319C8BB327}"/>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B31F49A-2547-4CED-80E0-F89693864F71}"/>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ECB4A74-9F47-4004-93FC-0A872F3AF117}"/>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6F31C37-8255-48E9-8DF9-DF915517DCFA}"/>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7E537E8-569A-4D32-BC9F-4F3AFBFA1556}"/>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1D4D5DE-1237-4F43-8E48-8B37A4B13EEE}"/>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6C0A37A-503F-4C34-90FA-BBBC5356FB41}"/>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8C38F71-7DD3-4F29-A8A4-0978DFD7E1BA}"/>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3BE3B98-2CA3-4FAD-9147-6B1CD5F0A46C}"/>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1C0136A-3699-4669-AFC0-CFFD884A765D}"/>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3A95CB1-C936-420E-916F-40ED041790BF}"/>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207D6F6-D103-41A2-8F63-5870C7E36518}"/>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C41342E-F18D-4302-86A8-B497682C986C}"/>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1D8CF11-2A3B-43A0-A53E-95779BA4B6E1}"/>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B924B40-C6AF-4F47-B1C1-F5719FBEDCA8}"/>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1072608-1A82-4596-B5E4-544E286C3EB0}"/>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6D8160F-B87C-41F1-8461-8E7B961697C6}"/>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有形固定資産減価償却率は、類似団体と比較してやや高い数値となっており、公共施設等が老朽化している傾向にある。</a:t>
          </a:r>
        </a:p>
        <a:p>
          <a:r>
            <a:rPr kumimoji="1" lang="ja-JP" altLang="en-US" sz="1100">
              <a:latin typeface="ＭＳ Ｐゴシック" panose="020B0600070205080204" pitchFamily="50" charset="-128"/>
              <a:ea typeface="ＭＳ Ｐゴシック" panose="020B0600070205080204" pitchFamily="50" charset="-128"/>
            </a:rPr>
            <a:t>　 令和２年度に策定（随時改訂）した公共施設等総合管理計画における類型ごとの個別施設計画（実施計画）では、既存施設の継続性に関する基本的な方針を示しており、実施段階において複合・多機能化や民間活力導入等の詳細な検討、調整を進め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D9A302C-49ED-4143-85E0-D48E5B9DA927}"/>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E38C874-5901-4F92-B72D-049CA3BBC123}"/>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4A135AF-08F7-4E83-AADF-E95ACA6D4B04}"/>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09D2AC1-8705-43B2-BF7F-1FC1C2291315}"/>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1A05340-7A6F-4DB4-8D3D-D603ADAB8558}"/>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561428A-5529-4424-8237-E105893D9DBC}"/>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CDF9699F-42D5-4554-AA05-F041B7F1195B}"/>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28E72346-1AB8-455F-9C42-5D2CD9E5BF69}"/>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649F361-D968-41C5-AE98-E8C1313B13A0}"/>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66D3C8D7-FCF2-4FE7-AD70-143AB02C998C}"/>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B0577E8-B5C3-41AB-81F4-58842C64E76A}"/>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DB7ADE0-02E6-48B3-9573-A6A7222E9B12}"/>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E988A16-BB17-4EB1-8FEB-6B40A5CB7490}"/>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437A819-B2E2-472D-9119-BCCD7908B917}"/>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7306BCD5-EECC-4920-BBC7-FA73BC5342AB}"/>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C80B7C66-8F58-4049-8254-3916FBD4D202}"/>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9E0324EE-5674-418D-ACEE-6148AF115C34}"/>
            </a:ext>
          </a:extLst>
        </xdr:cNvPr>
        <xdr:cNvCxnSpPr/>
      </xdr:nvCxnSpPr>
      <xdr:spPr>
        <a:xfrm flipV="1">
          <a:off x="4206240" y="4471035"/>
          <a:ext cx="1270" cy="1358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799DE83D-2D0E-4949-A5C8-3716E07C577F}"/>
            </a:ext>
          </a:extLst>
        </xdr:cNvPr>
        <xdr:cNvSpPr txBox="1"/>
      </xdr:nvSpPr>
      <xdr:spPr>
        <a:xfrm>
          <a:off x="4258945" y="583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DEB3A9D5-2C48-4003-80A6-F43221311D4C}"/>
            </a:ext>
          </a:extLst>
        </xdr:cNvPr>
        <xdr:cNvCxnSpPr/>
      </xdr:nvCxnSpPr>
      <xdr:spPr>
        <a:xfrm>
          <a:off x="4119245" y="582951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6604A7D0-E6A6-48E8-9684-2EAB6291562D}"/>
            </a:ext>
          </a:extLst>
        </xdr:cNvPr>
        <xdr:cNvSpPr txBox="1"/>
      </xdr:nvSpPr>
      <xdr:spPr>
        <a:xfrm>
          <a:off x="4258945" y="4250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BF5437E2-9940-4EFA-A6D6-280158637AF9}"/>
            </a:ext>
          </a:extLst>
        </xdr:cNvPr>
        <xdr:cNvCxnSpPr/>
      </xdr:nvCxnSpPr>
      <xdr:spPr>
        <a:xfrm>
          <a:off x="4119245" y="447103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80" name="有形固定資産減価償却率平均値テキスト">
          <a:extLst>
            <a:ext uri="{FF2B5EF4-FFF2-40B4-BE49-F238E27FC236}">
              <a16:creationId xmlns:a16="http://schemas.microsoft.com/office/drawing/2014/main" id="{8BA6EDB7-2A03-49AF-9617-6CFB8CEC835C}"/>
            </a:ext>
          </a:extLst>
        </xdr:cNvPr>
        <xdr:cNvSpPr txBox="1"/>
      </xdr:nvSpPr>
      <xdr:spPr>
        <a:xfrm>
          <a:off x="4258945" y="51344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9DFCF361-78D9-4ABB-8F3A-A459719FC09E}"/>
            </a:ext>
          </a:extLst>
        </xdr:cNvPr>
        <xdr:cNvSpPr/>
      </xdr:nvSpPr>
      <xdr:spPr>
        <a:xfrm>
          <a:off x="4157345" y="5279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8A08009C-416F-4CF7-AD31-A63F294D96A3}"/>
            </a:ext>
          </a:extLst>
        </xdr:cNvPr>
        <xdr:cNvSpPr/>
      </xdr:nvSpPr>
      <xdr:spPr>
        <a:xfrm>
          <a:off x="3537585" y="52467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9AE215A5-4938-414E-BA63-6E81A579B8BF}"/>
            </a:ext>
          </a:extLst>
        </xdr:cNvPr>
        <xdr:cNvSpPr/>
      </xdr:nvSpPr>
      <xdr:spPr>
        <a:xfrm>
          <a:off x="2867025" y="52000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454434DA-D318-4172-83A6-10521B051995}"/>
            </a:ext>
          </a:extLst>
        </xdr:cNvPr>
        <xdr:cNvSpPr/>
      </xdr:nvSpPr>
      <xdr:spPr>
        <a:xfrm>
          <a:off x="2196465" y="51570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9424D287-AACF-47C6-838D-EDF89BCC9EB7}"/>
            </a:ext>
          </a:extLst>
        </xdr:cNvPr>
        <xdr:cNvSpPr/>
      </xdr:nvSpPr>
      <xdr:spPr>
        <a:xfrm>
          <a:off x="1525905" y="51678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645D796-78ED-44D4-838C-FA73BBD85E08}"/>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3D557BB-336B-446B-A161-82954F4E2561}"/>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005FC00-28CA-4378-BBD0-955FEF7D79BA}"/>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6D72F0C-23FA-4F9B-96AB-85CC1F6D8324}"/>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708AFF9-DCB6-416C-A686-A1720F1BC770}"/>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18838</xdr:rowOff>
    </xdr:from>
    <xdr:to>
      <xdr:col>23</xdr:col>
      <xdr:colOff>136525</xdr:colOff>
      <xdr:row>32</xdr:row>
      <xdr:rowOff>120438</xdr:rowOff>
    </xdr:to>
    <xdr:sp macro="" textlink="">
      <xdr:nvSpPr>
        <xdr:cNvPr id="91" name="楕円 90">
          <a:extLst>
            <a:ext uri="{FF2B5EF4-FFF2-40B4-BE49-F238E27FC236}">
              <a16:creationId xmlns:a16="http://schemas.microsoft.com/office/drawing/2014/main" id="{01A2913D-84D9-4A8B-8A28-3E5EFF9424D3}"/>
            </a:ext>
          </a:extLst>
        </xdr:cNvPr>
        <xdr:cNvSpPr/>
      </xdr:nvSpPr>
      <xdr:spPr>
        <a:xfrm>
          <a:off x="4157345" y="538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168715</xdr:rowOff>
    </xdr:from>
    <xdr:ext cx="405111" cy="259045"/>
    <xdr:sp macro="" textlink="">
      <xdr:nvSpPr>
        <xdr:cNvPr id="92" name="有形固定資産減価償却率該当値テキスト">
          <a:extLst>
            <a:ext uri="{FF2B5EF4-FFF2-40B4-BE49-F238E27FC236}">
              <a16:creationId xmlns:a16="http://schemas.microsoft.com/office/drawing/2014/main" id="{66587364-D143-4AC8-8821-B17FE6565BAE}"/>
            </a:ext>
          </a:extLst>
        </xdr:cNvPr>
        <xdr:cNvSpPr txBox="1"/>
      </xdr:nvSpPr>
      <xdr:spPr>
        <a:xfrm>
          <a:off x="4258945" y="5365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93" name="楕円 92">
          <a:extLst>
            <a:ext uri="{FF2B5EF4-FFF2-40B4-BE49-F238E27FC236}">
              <a16:creationId xmlns:a16="http://schemas.microsoft.com/office/drawing/2014/main" id="{3B25F30E-998D-41F9-ACC7-097975E9451B}"/>
            </a:ext>
          </a:extLst>
        </xdr:cNvPr>
        <xdr:cNvSpPr/>
      </xdr:nvSpPr>
      <xdr:spPr>
        <a:xfrm>
          <a:off x="3537585" y="5368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69638</xdr:rowOff>
    </xdr:to>
    <xdr:cxnSp macro="">
      <xdr:nvCxnSpPr>
        <xdr:cNvPr id="94" name="直線コネクタ 93">
          <a:extLst>
            <a:ext uri="{FF2B5EF4-FFF2-40B4-BE49-F238E27FC236}">
              <a16:creationId xmlns:a16="http://schemas.microsoft.com/office/drawing/2014/main" id="{942F7840-2B81-4462-8B57-9CBBE7252E85}"/>
            </a:ext>
          </a:extLst>
        </xdr:cNvPr>
        <xdr:cNvCxnSpPr/>
      </xdr:nvCxnSpPr>
      <xdr:spPr>
        <a:xfrm>
          <a:off x="3588385" y="5419725"/>
          <a:ext cx="61976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125518</xdr:rowOff>
    </xdr:from>
    <xdr:to>
      <xdr:col>15</xdr:col>
      <xdr:colOff>187325</xdr:colOff>
      <xdr:row>32</xdr:row>
      <xdr:rowOff>55668</xdr:rowOff>
    </xdr:to>
    <xdr:sp macro="" textlink="">
      <xdr:nvSpPr>
        <xdr:cNvPr id="95" name="楕円 94">
          <a:extLst>
            <a:ext uri="{FF2B5EF4-FFF2-40B4-BE49-F238E27FC236}">
              <a16:creationId xmlns:a16="http://schemas.microsoft.com/office/drawing/2014/main" id="{45F3B8F8-EE59-4A45-ADF8-B511A27D2CE0}"/>
            </a:ext>
          </a:extLst>
        </xdr:cNvPr>
        <xdr:cNvSpPr/>
      </xdr:nvSpPr>
      <xdr:spPr>
        <a:xfrm>
          <a:off x="2867025" y="53223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4868</xdr:rowOff>
    </xdr:from>
    <xdr:to>
      <xdr:col>19</xdr:col>
      <xdr:colOff>136525</xdr:colOff>
      <xdr:row>32</xdr:row>
      <xdr:rowOff>55245</xdr:rowOff>
    </xdr:to>
    <xdr:cxnSp macro="">
      <xdr:nvCxnSpPr>
        <xdr:cNvPr id="96" name="直線コネクタ 95">
          <a:extLst>
            <a:ext uri="{FF2B5EF4-FFF2-40B4-BE49-F238E27FC236}">
              <a16:creationId xmlns:a16="http://schemas.microsoft.com/office/drawing/2014/main" id="{84BDA7DB-1B44-4A9E-B3C7-495012BD7E80}"/>
            </a:ext>
          </a:extLst>
        </xdr:cNvPr>
        <xdr:cNvCxnSpPr/>
      </xdr:nvCxnSpPr>
      <xdr:spPr>
        <a:xfrm>
          <a:off x="2917825" y="5369348"/>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75142</xdr:rowOff>
    </xdr:from>
    <xdr:to>
      <xdr:col>11</xdr:col>
      <xdr:colOff>187325</xdr:colOff>
      <xdr:row>32</xdr:row>
      <xdr:rowOff>5292</xdr:rowOff>
    </xdr:to>
    <xdr:sp macro="" textlink="">
      <xdr:nvSpPr>
        <xdr:cNvPr id="97" name="楕円 96">
          <a:extLst>
            <a:ext uri="{FF2B5EF4-FFF2-40B4-BE49-F238E27FC236}">
              <a16:creationId xmlns:a16="http://schemas.microsoft.com/office/drawing/2014/main" id="{D0CBA050-461C-4A17-A0DE-8CC299CDA7C4}"/>
            </a:ext>
          </a:extLst>
        </xdr:cNvPr>
        <xdr:cNvSpPr/>
      </xdr:nvSpPr>
      <xdr:spPr>
        <a:xfrm>
          <a:off x="2196465" y="52719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125942</xdr:rowOff>
    </xdr:from>
    <xdr:to>
      <xdr:col>15</xdr:col>
      <xdr:colOff>136525</xdr:colOff>
      <xdr:row>32</xdr:row>
      <xdr:rowOff>4868</xdr:rowOff>
    </xdr:to>
    <xdr:cxnSp macro="">
      <xdr:nvCxnSpPr>
        <xdr:cNvPr id="98" name="直線コネクタ 97">
          <a:extLst>
            <a:ext uri="{FF2B5EF4-FFF2-40B4-BE49-F238E27FC236}">
              <a16:creationId xmlns:a16="http://schemas.microsoft.com/office/drawing/2014/main" id="{09494A25-05FD-43CD-8D78-F03FA9360A08}"/>
            </a:ext>
          </a:extLst>
        </xdr:cNvPr>
        <xdr:cNvCxnSpPr/>
      </xdr:nvCxnSpPr>
      <xdr:spPr>
        <a:xfrm>
          <a:off x="2247265" y="5322782"/>
          <a:ext cx="670560" cy="4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35560</xdr:rowOff>
    </xdr:from>
    <xdr:to>
      <xdr:col>7</xdr:col>
      <xdr:colOff>187325</xdr:colOff>
      <xdr:row>31</xdr:row>
      <xdr:rowOff>137160</xdr:rowOff>
    </xdr:to>
    <xdr:sp macro="" textlink="">
      <xdr:nvSpPr>
        <xdr:cNvPr id="99" name="楕円 98">
          <a:extLst>
            <a:ext uri="{FF2B5EF4-FFF2-40B4-BE49-F238E27FC236}">
              <a16:creationId xmlns:a16="http://schemas.microsoft.com/office/drawing/2014/main" id="{E0158944-20D7-42C9-BBC8-A1F5AC671E48}"/>
            </a:ext>
          </a:extLst>
        </xdr:cNvPr>
        <xdr:cNvSpPr/>
      </xdr:nvSpPr>
      <xdr:spPr>
        <a:xfrm>
          <a:off x="1525905" y="5232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86360</xdr:rowOff>
    </xdr:from>
    <xdr:to>
      <xdr:col>11</xdr:col>
      <xdr:colOff>136525</xdr:colOff>
      <xdr:row>31</xdr:row>
      <xdr:rowOff>125942</xdr:rowOff>
    </xdr:to>
    <xdr:cxnSp macro="">
      <xdr:nvCxnSpPr>
        <xdr:cNvPr id="100" name="直線コネクタ 99">
          <a:extLst>
            <a:ext uri="{FF2B5EF4-FFF2-40B4-BE49-F238E27FC236}">
              <a16:creationId xmlns:a16="http://schemas.microsoft.com/office/drawing/2014/main" id="{452EEC7E-C33B-46F9-AEF0-BAD2F40D55D4}"/>
            </a:ext>
          </a:extLst>
        </xdr:cNvPr>
        <xdr:cNvCxnSpPr/>
      </xdr:nvCxnSpPr>
      <xdr:spPr>
        <a:xfrm>
          <a:off x="1576705" y="5283200"/>
          <a:ext cx="67056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101" name="n_1aveValue有形固定資産減価償却率">
          <a:extLst>
            <a:ext uri="{FF2B5EF4-FFF2-40B4-BE49-F238E27FC236}">
              <a16:creationId xmlns:a16="http://schemas.microsoft.com/office/drawing/2014/main" id="{DE8E5683-DEB9-4A03-92CB-A4DB8E6D84D6}"/>
            </a:ext>
          </a:extLst>
        </xdr:cNvPr>
        <xdr:cNvSpPr txBox="1"/>
      </xdr:nvSpPr>
      <xdr:spPr>
        <a:xfrm>
          <a:off x="3395989" y="502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102" name="n_2aveValue有形固定資産減価償却率">
          <a:extLst>
            <a:ext uri="{FF2B5EF4-FFF2-40B4-BE49-F238E27FC236}">
              <a16:creationId xmlns:a16="http://schemas.microsoft.com/office/drawing/2014/main" id="{D3CCB446-0946-46D6-B2E9-450DB503CAF9}"/>
            </a:ext>
          </a:extLst>
        </xdr:cNvPr>
        <xdr:cNvSpPr txBox="1"/>
      </xdr:nvSpPr>
      <xdr:spPr>
        <a:xfrm>
          <a:off x="2738129" y="498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103" name="n_3aveValue有形固定資産減価償却率">
          <a:extLst>
            <a:ext uri="{FF2B5EF4-FFF2-40B4-BE49-F238E27FC236}">
              <a16:creationId xmlns:a16="http://schemas.microsoft.com/office/drawing/2014/main" id="{885C7D86-3313-4DFC-8329-AEB2A6BD024E}"/>
            </a:ext>
          </a:extLst>
        </xdr:cNvPr>
        <xdr:cNvSpPr txBox="1"/>
      </xdr:nvSpPr>
      <xdr:spPr>
        <a:xfrm>
          <a:off x="2067569" y="4936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104" name="n_4aveValue有形固定資産減価償却率">
          <a:extLst>
            <a:ext uri="{FF2B5EF4-FFF2-40B4-BE49-F238E27FC236}">
              <a16:creationId xmlns:a16="http://schemas.microsoft.com/office/drawing/2014/main" id="{1AEEEB77-323B-4D4D-A553-AD037AF7A935}"/>
            </a:ext>
          </a:extLst>
        </xdr:cNvPr>
        <xdr:cNvSpPr txBox="1"/>
      </xdr:nvSpPr>
      <xdr:spPr>
        <a:xfrm>
          <a:off x="1397009" y="4946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97172</xdr:rowOff>
    </xdr:from>
    <xdr:ext cx="405111" cy="259045"/>
    <xdr:sp macro="" textlink="">
      <xdr:nvSpPr>
        <xdr:cNvPr id="105" name="n_1mainValue有形固定資産減価償却率">
          <a:extLst>
            <a:ext uri="{FF2B5EF4-FFF2-40B4-BE49-F238E27FC236}">
              <a16:creationId xmlns:a16="http://schemas.microsoft.com/office/drawing/2014/main" id="{DA54A5EC-B9FD-42CE-9139-D5C5E2CAED5A}"/>
            </a:ext>
          </a:extLst>
        </xdr:cNvPr>
        <xdr:cNvSpPr txBox="1"/>
      </xdr:nvSpPr>
      <xdr:spPr>
        <a:xfrm>
          <a:off x="3395989" y="546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46795</xdr:rowOff>
    </xdr:from>
    <xdr:ext cx="405111" cy="259045"/>
    <xdr:sp macro="" textlink="">
      <xdr:nvSpPr>
        <xdr:cNvPr id="106" name="n_2mainValue有形固定資産減価償却率">
          <a:extLst>
            <a:ext uri="{FF2B5EF4-FFF2-40B4-BE49-F238E27FC236}">
              <a16:creationId xmlns:a16="http://schemas.microsoft.com/office/drawing/2014/main" id="{A1458457-AB87-4E36-8E78-D71A4A5DE7A0}"/>
            </a:ext>
          </a:extLst>
        </xdr:cNvPr>
        <xdr:cNvSpPr txBox="1"/>
      </xdr:nvSpPr>
      <xdr:spPr>
        <a:xfrm>
          <a:off x="2738129" y="5411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167869</xdr:rowOff>
    </xdr:from>
    <xdr:ext cx="405111" cy="259045"/>
    <xdr:sp macro="" textlink="">
      <xdr:nvSpPr>
        <xdr:cNvPr id="107" name="n_3mainValue有形固定資産減価償却率">
          <a:extLst>
            <a:ext uri="{FF2B5EF4-FFF2-40B4-BE49-F238E27FC236}">
              <a16:creationId xmlns:a16="http://schemas.microsoft.com/office/drawing/2014/main" id="{F5D985C0-47E6-4C18-908F-7D96D5AC23BC}"/>
            </a:ext>
          </a:extLst>
        </xdr:cNvPr>
        <xdr:cNvSpPr txBox="1"/>
      </xdr:nvSpPr>
      <xdr:spPr>
        <a:xfrm>
          <a:off x="2067569" y="5364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128287</xdr:rowOff>
    </xdr:from>
    <xdr:ext cx="405111" cy="259045"/>
    <xdr:sp macro="" textlink="">
      <xdr:nvSpPr>
        <xdr:cNvPr id="108" name="n_4mainValue有形固定資産減価償却率">
          <a:extLst>
            <a:ext uri="{FF2B5EF4-FFF2-40B4-BE49-F238E27FC236}">
              <a16:creationId xmlns:a16="http://schemas.microsoft.com/office/drawing/2014/main" id="{B780653A-7124-483C-9780-05478B382C5F}"/>
            </a:ext>
          </a:extLst>
        </xdr:cNvPr>
        <xdr:cNvSpPr txBox="1"/>
      </xdr:nvSpPr>
      <xdr:spPr>
        <a:xfrm>
          <a:off x="1397009"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A4AF332-A932-434C-81EC-9FBC4D405287}"/>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0B10471-503A-4083-8466-4D43378A71DC}"/>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E27C6A56-FF37-4D6A-B36D-80E572DE8CB9}"/>
            </a:ext>
          </a:extLst>
        </xdr:cNvPr>
        <xdr:cNvSpPr/>
      </xdr:nvSpPr>
      <xdr:spPr>
        <a:xfrm>
          <a:off x="12292181" y="375262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28399AB-5E9C-4FAE-B8F5-B5E9746A9CAD}"/>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4098F8A-0353-4F87-8E4C-F1E646753C24}"/>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2715915-9B77-48C4-9837-68265A3E20FC}"/>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9CBB801F-716F-46BD-BF23-B593DECF0AED}"/>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6831538-9334-483F-8942-D1D2D633E3FE}"/>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627F7C3-324B-4302-ABC5-433741819496}"/>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6F8B952E-5B0A-44AD-9C04-3FDDDD269A8A}"/>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46AA715-8B34-4C78-840A-CB6C55580855}"/>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74C8569D-B411-4CBB-BE50-F86451EA2FC7}"/>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B1E1851-E1FA-4D72-9536-30C573571EDE}"/>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市町村合併により増加した地方債残高について、行政改革大綱に掲げた目標に沿って減少させる取組みを行った結果、令和５年度までは減少傾向にあったが、著大事業の推進により令和６年度は前年比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なお、公共施設の整備に向けた基金への積立や決算剰余金の積立等によって、充当可能財源が将来負担額を上回るため、平成２９年度以降債務償還比率は算定されていない。</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41CE126C-1407-4FD5-9985-CDBE78695853}"/>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3C04352-6043-4C0A-8ADB-C84BE11D12AB}"/>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7C79EC8F-5868-489D-84E3-96717DFA5D4B}"/>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8798EE5B-6804-4541-9809-4B46C10543D7}"/>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21D43693-CD69-4542-AF21-6DA0D1A0A377}"/>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9A03521B-E814-424C-B8E1-CD7F10801B9B}"/>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BFAE8051-08C6-4081-BD66-7F7B61D288CA}"/>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BD12E69C-C272-49C3-A562-42E199AF352A}"/>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AECA1C8-C218-428B-8321-7F5941D0BEF0}"/>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F55FB0A2-D7E0-4F1C-B50A-60F6F73E6956}"/>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588CE7B2-A4FC-4714-861E-32DC2E08771A}"/>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B1667A6D-046E-4C5C-A6D8-039C8D71ADC6}"/>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68049BCA-32AE-4DB7-9B54-3D4972CF841F}"/>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43FFDE9-C962-49F2-BE32-ACFA62751E28}"/>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5613C3A-92AA-4FF1-85C1-F5A4F18A9836}"/>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D8A8DDCF-624B-44C1-8D2C-1CA892D74DB1}"/>
            </a:ext>
          </a:extLst>
        </xdr:cNvPr>
        <xdr:cNvCxnSpPr/>
      </xdr:nvCxnSpPr>
      <xdr:spPr>
        <a:xfrm flipV="1">
          <a:off x="13027660" y="4442248"/>
          <a:ext cx="1269" cy="1360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79B4C4C1-5BDC-4B34-A7CB-2252BB65DDBF}"/>
            </a:ext>
          </a:extLst>
        </xdr:cNvPr>
        <xdr:cNvSpPr txBox="1"/>
      </xdr:nvSpPr>
      <xdr:spPr>
        <a:xfrm>
          <a:off x="13080365" y="58067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D28AFBAC-2C70-4CB8-9083-D1751D26E126}"/>
            </a:ext>
          </a:extLst>
        </xdr:cNvPr>
        <xdr:cNvCxnSpPr/>
      </xdr:nvCxnSpPr>
      <xdr:spPr>
        <a:xfrm>
          <a:off x="12963525" y="5802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4A5D964E-5A58-4266-9948-1661ED1451A0}"/>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A1F93055-A8E4-46CC-9479-0FB1F6F765E7}"/>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42" name="債務償還比率平均値テキスト">
          <a:extLst>
            <a:ext uri="{FF2B5EF4-FFF2-40B4-BE49-F238E27FC236}">
              <a16:creationId xmlns:a16="http://schemas.microsoft.com/office/drawing/2014/main" id="{9F6DB06B-0644-4DD2-952C-72AB016B773D}"/>
            </a:ext>
          </a:extLst>
        </xdr:cNvPr>
        <xdr:cNvSpPr txBox="1"/>
      </xdr:nvSpPr>
      <xdr:spPr>
        <a:xfrm>
          <a:off x="13080365" y="5042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AF819F27-5BB7-44FA-A6DE-4FD7FB0C7951}"/>
            </a:ext>
          </a:extLst>
        </xdr:cNvPr>
        <xdr:cNvSpPr/>
      </xdr:nvSpPr>
      <xdr:spPr>
        <a:xfrm>
          <a:off x="13001625" y="5064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81E00992-F438-42AE-B970-7A9855813260}"/>
            </a:ext>
          </a:extLst>
        </xdr:cNvPr>
        <xdr:cNvSpPr/>
      </xdr:nvSpPr>
      <xdr:spPr>
        <a:xfrm>
          <a:off x="12359005" y="501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25CC5698-4481-4702-8CA5-B3F334DC474F}"/>
            </a:ext>
          </a:extLst>
        </xdr:cNvPr>
        <xdr:cNvSpPr/>
      </xdr:nvSpPr>
      <xdr:spPr>
        <a:xfrm>
          <a:off x="11688445" y="5018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279C7F07-4786-4438-BB37-E4F8873A75DC}"/>
            </a:ext>
          </a:extLst>
        </xdr:cNvPr>
        <xdr:cNvSpPr/>
      </xdr:nvSpPr>
      <xdr:spPr>
        <a:xfrm>
          <a:off x="11017885" y="5016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B3832E41-4B6E-4B1E-8406-E8F42411D190}"/>
            </a:ext>
          </a:extLst>
        </xdr:cNvPr>
        <xdr:cNvSpPr/>
      </xdr:nvSpPr>
      <xdr:spPr>
        <a:xfrm>
          <a:off x="10347325" y="51449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5E2CD95-6E4A-47DD-9896-835A92ABAF3F}"/>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CA3E79D-4623-4447-B0FE-81426A1DF950}"/>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BF40863-A0DB-450B-9157-F1357B7DED99}"/>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94B5CED-E547-471E-AA71-51648EAE4EDD}"/>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E545434-F4A3-41D2-B117-1F1B4986EC96}"/>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2A7DC898-E2DF-49C7-B33D-3B0F87E632F3}"/>
            </a:ext>
          </a:extLst>
        </xdr:cNvPr>
        <xdr:cNvSpPr txBox="1"/>
      </xdr:nvSpPr>
      <xdr:spPr>
        <a:xfrm>
          <a:off x="12185092" y="479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A0F58DBB-B345-435B-8B54-E4649933C1DD}"/>
            </a:ext>
          </a:extLst>
        </xdr:cNvPr>
        <xdr:cNvSpPr txBox="1"/>
      </xdr:nvSpPr>
      <xdr:spPr>
        <a:xfrm>
          <a:off x="11527232" y="479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23C174CD-AC96-4E09-B481-1CE55B23A57C}"/>
            </a:ext>
          </a:extLst>
        </xdr:cNvPr>
        <xdr:cNvSpPr txBox="1"/>
      </xdr:nvSpPr>
      <xdr:spPr>
        <a:xfrm>
          <a:off x="10856672" y="4795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F772B0E6-6411-4C8C-92B7-F4CA46477058}"/>
            </a:ext>
          </a:extLst>
        </xdr:cNvPr>
        <xdr:cNvSpPr txBox="1"/>
      </xdr:nvSpPr>
      <xdr:spPr>
        <a:xfrm>
          <a:off x="10186112" y="492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9FB65769-37AD-4589-89D7-039F90CFC9BB}"/>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000CF982-10D5-4F5D-8FF1-2F8A2ED823F5}"/>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45E0E2D9-9BF5-443B-B212-DC8B3B2793A6}"/>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971EAD46-BFDC-42ED-829E-654D7D2F72B4}"/>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4DBF4F93-7E41-452E-9187-C675C72CEF55}"/>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8CA64411-422C-48FA-B53A-0BAC193B6619}"/>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4E97AF3-468C-4424-BFE0-D046ADBFB6C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A76B2CB-F782-42C9-8538-AA52A076BBF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6C77F62-5A42-44C1-A37D-150C7FCFFE5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4BA7285-CA39-40AC-9681-C28BAD8B129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岐阜県高山市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D67961-43BA-4B61-9D8D-E9A37BF7C8B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9B4CFF-343D-4DC6-9E29-82D57463AE0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3DB37D-A909-4F52-85EA-6A07806EB0E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42937C-8197-4000-821B-4DFC8CB0132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ADE969-FB8B-4495-A8EA-D5DEA71B8DB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627D0B-3B3B-4F48-8CC3-AB24727DA38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82,486
81,126
2,177.61
64,339,655
61,675,021
1,007,043
28,432,717
16,105,583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2DCE54-3D5B-470A-955D-D631FE6E454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F1930E-4F5F-43B2-91A0-7CB4622D3CF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51AE8C-1683-4310-AB03-1E5007088FF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EFC9499-081B-434D-8876-B14AF1B6FC7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EFB840E-54F8-4F90-9816-060C050A78A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5A81498-4267-46B2-81F0-4654DC1D6D71}"/>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C0F07F2-AEED-4A47-A270-FCBE9B873AA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5C46F6-AF68-4A88-8A33-EAB136C1352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01C3542-85C9-4832-9890-5436602B419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FC70B3F-D9EB-4223-B400-898D8EA334A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A40AC3C-7689-4D20-A041-28779133377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18BBD4C-6B8D-4520-9898-E9264904BE6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6FE94F-CAC5-4B04-9877-D811DA4CD4F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2C5C417-3392-4609-8E46-09EB5E52947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5CEB8A-330D-4CBC-8D13-0A821AE875C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7F76D68-1231-4E9E-BFDD-77136B52433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5594825-E60D-4BC8-AC71-8AE9E347400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6B35DF-F195-4DA3-AAB6-51E3AE3D481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84F1CBF-26F9-41CC-918A-F3B3EC4760D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EFD37E-AAB5-4843-AB3B-D560AB383F9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E40A3D9-89B8-41A5-81C4-1945D2AE3F2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7597BE-BF5A-436D-BF8B-32F457103CB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90B7252-7D32-457E-BAEE-B66F0A5BC17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DDDE29-40B6-4330-A97B-AA601FA37BF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C32780-4CE1-4A6B-9101-BC2C2BB56CF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5210CD-27F8-45FF-BD47-957B960E631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FD5FE90-E554-4CAA-814E-D4F7EB81F38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BA4B34-EE62-46CA-B1CD-842806780DA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479077-CA79-44F7-AE7A-B11D5CD9FC1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0F1681-5AAD-455D-A22B-03258C6969A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EC9D29E-B3F3-442B-B770-B6F7C92C0AD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205EA6-D456-4366-BFC1-23E036AC7BA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82412A7-8165-4C38-ABD1-E87527F6D1F2}"/>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865466A-43B5-4062-9435-45192EC14255}"/>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0296D5F-218B-448A-A749-610B2FE205E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57298CE-6A43-45DD-8D3E-26B3AE91212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A7C3FCC-B171-45A7-9387-D7A489DE2A28}"/>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C6057D5-8358-47C0-A2D5-554E840D19E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2919D2F-9825-407A-B93B-81784944D546}"/>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01E9973-5C26-4304-9DDB-76DD037AA7B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6574825-24A9-4591-8651-375A2CB081FC}"/>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1B474B6-6807-4EA4-AE74-B6E6F1084203}"/>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849662D-9715-4DD5-BC2B-0C2B17FBC1E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B26B1F8-D7F8-4BF0-AAD2-25592C3C95B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7B7A520-D383-4D43-8D12-3044F1DE6AD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85D14735-595C-476E-8755-EB3C0020908B}"/>
            </a:ext>
          </a:extLst>
        </xdr:cNvPr>
        <xdr:cNvCxnSpPr/>
      </xdr:nvCxnSpPr>
      <xdr:spPr>
        <a:xfrm flipV="1">
          <a:off x="4086225" y="5734050"/>
          <a:ext cx="0" cy="107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DFEDD3B2-AA28-48E7-8C34-CE73687704E7}"/>
            </a:ext>
          </a:extLst>
        </xdr:cNvPr>
        <xdr:cNvSpPr txBox="1"/>
      </xdr:nvSpPr>
      <xdr:spPr>
        <a:xfrm>
          <a:off x="4124960"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082628C4-DA37-48AF-B155-56167AF3C4BB}"/>
            </a:ext>
          </a:extLst>
        </xdr:cNvPr>
        <xdr:cNvCxnSpPr/>
      </xdr:nvCxnSpPr>
      <xdr:spPr>
        <a:xfrm>
          <a:off x="4020820" y="6806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7CC4EE89-44D9-4116-BFE7-02144220830C}"/>
            </a:ext>
          </a:extLst>
        </xdr:cNvPr>
        <xdr:cNvSpPr txBox="1"/>
      </xdr:nvSpPr>
      <xdr:spPr>
        <a:xfrm>
          <a:off x="412496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BFE547BE-4D9F-431A-A972-3B589BE2A36C}"/>
            </a:ext>
          </a:extLst>
        </xdr:cNvPr>
        <xdr:cNvCxnSpPr/>
      </xdr:nvCxnSpPr>
      <xdr:spPr>
        <a:xfrm>
          <a:off x="402082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3C819239-DB68-46B2-92FD-DFCC425D1EF0}"/>
            </a:ext>
          </a:extLst>
        </xdr:cNvPr>
        <xdr:cNvSpPr txBox="1"/>
      </xdr:nvSpPr>
      <xdr:spPr>
        <a:xfrm>
          <a:off x="4124960" y="6283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67F2E1CB-7A2A-4855-8188-FE6F53AA0DC4}"/>
            </a:ext>
          </a:extLst>
        </xdr:cNvPr>
        <xdr:cNvSpPr/>
      </xdr:nvSpPr>
      <xdr:spPr>
        <a:xfrm>
          <a:off x="403606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38B1378F-15E2-4571-BDEE-3A199B1D8A26}"/>
            </a:ext>
          </a:extLst>
        </xdr:cNvPr>
        <xdr:cNvSpPr/>
      </xdr:nvSpPr>
      <xdr:spPr>
        <a:xfrm>
          <a:off x="3312160" y="6399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89FA3A12-06BD-493F-8AA1-AE52C99D1610}"/>
            </a:ext>
          </a:extLst>
        </xdr:cNvPr>
        <xdr:cNvSpPr/>
      </xdr:nvSpPr>
      <xdr:spPr>
        <a:xfrm>
          <a:off x="25146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0E0BC39B-96BA-471A-92D9-10F408E964C8}"/>
            </a:ext>
          </a:extLst>
        </xdr:cNvPr>
        <xdr:cNvSpPr/>
      </xdr:nvSpPr>
      <xdr:spPr>
        <a:xfrm>
          <a:off x="173990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30437C5D-CD6D-4897-8375-0FD21D66FBEA}"/>
            </a:ext>
          </a:extLst>
        </xdr:cNvPr>
        <xdr:cNvSpPr/>
      </xdr:nvSpPr>
      <xdr:spPr>
        <a:xfrm>
          <a:off x="96520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4445793-A310-4D6F-96A0-36505ACED8B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5DE83CD-93D9-4AD4-B358-EE8F6C73F9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9B17499-0B5E-4E10-A56C-75C0E8B5D1F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8CC5BE6-F129-472E-A772-3EC9411B218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93B2AF9-6FEC-424E-8C3F-3B8FDE0DC3A9}"/>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111125</xdr:rowOff>
    </xdr:from>
    <xdr:to>
      <xdr:col>24</xdr:col>
      <xdr:colOff>114300</xdr:colOff>
      <xdr:row>39</xdr:row>
      <xdr:rowOff>41275</xdr:rowOff>
    </xdr:to>
    <xdr:sp macro="" textlink="">
      <xdr:nvSpPr>
        <xdr:cNvPr id="73" name="楕円 72">
          <a:extLst>
            <a:ext uri="{FF2B5EF4-FFF2-40B4-BE49-F238E27FC236}">
              <a16:creationId xmlns:a16="http://schemas.microsoft.com/office/drawing/2014/main" id="{FD68C984-DDC6-4928-80B2-F51A89A19AAF}"/>
            </a:ext>
          </a:extLst>
        </xdr:cNvPr>
        <xdr:cNvSpPr/>
      </xdr:nvSpPr>
      <xdr:spPr>
        <a:xfrm>
          <a:off x="4036060" y="6481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89552</xdr:rowOff>
    </xdr:from>
    <xdr:ext cx="405111" cy="259045"/>
    <xdr:sp macro="" textlink="">
      <xdr:nvSpPr>
        <xdr:cNvPr id="74" name="【道路】&#10;有形固定資産減価償却率該当値テキスト">
          <a:extLst>
            <a:ext uri="{FF2B5EF4-FFF2-40B4-BE49-F238E27FC236}">
              <a16:creationId xmlns:a16="http://schemas.microsoft.com/office/drawing/2014/main" id="{D7FA8F70-5FE4-4195-A7FE-AAF0C4B6B675}"/>
            </a:ext>
          </a:extLst>
        </xdr:cNvPr>
        <xdr:cNvSpPr txBox="1"/>
      </xdr:nvSpPr>
      <xdr:spPr>
        <a:xfrm>
          <a:off x="4124960"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88265</xdr:rowOff>
    </xdr:from>
    <xdr:to>
      <xdr:col>20</xdr:col>
      <xdr:colOff>38100</xdr:colOff>
      <xdr:row>39</xdr:row>
      <xdr:rowOff>18415</xdr:rowOff>
    </xdr:to>
    <xdr:sp macro="" textlink="">
      <xdr:nvSpPr>
        <xdr:cNvPr id="75" name="楕円 74">
          <a:extLst>
            <a:ext uri="{FF2B5EF4-FFF2-40B4-BE49-F238E27FC236}">
              <a16:creationId xmlns:a16="http://schemas.microsoft.com/office/drawing/2014/main" id="{0891B705-15D8-494C-9DCB-B834FBBA5BBA}"/>
            </a:ext>
          </a:extLst>
        </xdr:cNvPr>
        <xdr:cNvSpPr/>
      </xdr:nvSpPr>
      <xdr:spPr>
        <a:xfrm>
          <a:off x="3312160" y="6458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139065</xdr:rowOff>
    </xdr:from>
    <xdr:to>
      <xdr:col>24</xdr:col>
      <xdr:colOff>63500</xdr:colOff>
      <xdr:row>38</xdr:row>
      <xdr:rowOff>161925</xdr:rowOff>
    </xdr:to>
    <xdr:cxnSp macro="">
      <xdr:nvCxnSpPr>
        <xdr:cNvPr id="76" name="直線コネクタ 75">
          <a:extLst>
            <a:ext uri="{FF2B5EF4-FFF2-40B4-BE49-F238E27FC236}">
              <a16:creationId xmlns:a16="http://schemas.microsoft.com/office/drawing/2014/main" id="{E97935C8-C340-4657-9A89-0B43A7424D10}"/>
            </a:ext>
          </a:extLst>
        </xdr:cNvPr>
        <xdr:cNvCxnSpPr/>
      </xdr:nvCxnSpPr>
      <xdr:spPr>
        <a:xfrm>
          <a:off x="3355340" y="6509385"/>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69215</xdr:rowOff>
    </xdr:from>
    <xdr:to>
      <xdr:col>15</xdr:col>
      <xdr:colOff>101600</xdr:colOff>
      <xdr:row>38</xdr:row>
      <xdr:rowOff>170815</xdr:rowOff>
    </xdr:to>
    <xdr:sp macro="" textlink="">
      <xdr:nvSpPr>
        <xdr:cNvPr id="77" name="楕円 76">
          <a:extLst>
            <a:ext uri="{FF2B5EF4-FFF2-40B4-BE49-F238E27FC236}">
              <a16:creationId xmlns:a16="http://schemas.microsoft.com/office/drawing/2014/main" id="{BD63A67B-4C57-45ED-BE43-996FBE0607C8}"/>
            </a:ext>
          </a:extLst>
        </xdr:cNvPr>
        <xdr:cNvSpPr/>
      </xdr:nvSpPr>
      <xdr:spPr>
        <a:xfrm>
          <a:off x="25146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120015</xdr:rowOff>
    </xdr:from>
    <xdr:to>
      <xdr:col>19</xdr:col>
      <xdr:colOff>177800</xdr:colOff>
      <xdr:row>38</xdr:row>
      <xdr:rowOff>139065</xdr:rowOff>
    </xdr:to>
    <xdr:cxnSp macro="">
      <xdr:nvCxnSpPr>
        <xdr:cNvPr id="78" name="直線コネクタ 77">
          <a:extLst>
            <a:ext uri="{FF2B5EF4-FFF2-40B4-BE49-F238E27FC236}">
              <a16:creationId xmlns:a16="http://schemas.microsoft.com/office/drawing/2014/main" id="{AE8EF57A-A877-4BD5-B85F-A741FD2170F4}"/>
            </a:ext>
          </a:extLst>
        </xdr:cNvPr>
        <xdr:cNvCxnSpPr/>
      </xdr:nvCxnSpPr>
      <xdr:spPr>
        <a:xfrm>
          <a:off x="2565400" y="649033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42545</xdr:rowOff>
    </xdr:from>
    <xdr:to>
      <xdr:col>10</xdr:col>
      <xdr:colOff>165100</xdr:colOff>
      <xdr:row>38</xdr:row>
      <xdr:rowOff>144145</xdr:rowOff>
    </xdr:to>
    <xdr:sp macro="" textlink="">
      <xdr:nvSpPr>
        <xdr:cNvPr id="79" name="楕円 78">
          <a:extLst>
            <a:ext uri="{FF2B5EF4-FFF2-40B4-BE49-F238E27FC236}">
              <a16:creationId xmlns:a16="http://schemas.microsoft.com/office/drawing/2014/main" id="{3093C061-8075-4A60-A480-4991C05C75D0}"/>
            </a:ext>
          </a:extLst>
        </xdr:cNvPr>
        <xdr:cNvSpPr/>
      </xdr:nvSpPr>
      <xdr:spPr>
        <a:xfrm>
          <a:off x="17399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93345</xdr:rowOff>
    </xdr:from>
    <xdr:to>
      <xdr:col>15</xdr:col>
      <xdr:colOff>50800</xdr:colOff>
      <xdr:row>38</xdr:row>
      <xdr:rowOff>120015</xdr:rowOff>
    </xdr:to>
    <xdr:cxnSp macro="">
      <xdr:nvCxnSpPr>
        <xdr:cNvPr id="80" name="直線コネクタ 79">
          <a:extLst>
            <a:ext uri="{FF2B5EF4-FFF2-40B4-BE49-F238E27FC236}">
              <a16:creationId xmlns:a16="http://schemas.microsoft.com/office/drawing/2014/main" id="{A235027F-7D19-4D6C-A2CD-E1FFA41825BA}"/>
            </a:ext>
          </a:extLst>
        </xdr:cNvPr>
        <xdr:cNvCxnSpPr/>
      </xdr:nvCxnSpPr>
      <xdr:spPr>
        <a:xfrm>
          <a:off x="1790700" y="646366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46355</xdr:rowOff>
    </xdr:from>
    <xdr:to>
      <xdr:col>6</xdr:col>
      <xdr:colOff>38100</xdr:colOff>
      <xdr:row>38</xdr:row>
      <xdr:rowOff>147955</xdr:rowOff>
    </xdr:to>
    <xdr:sp macro="" textlink="">
      <xdr:nvSpPr>
        <xdr:cNvPr id="81" name="楕円 80">
          <a:extLst>
            <a:ext uri="{FF2B5EF4-FFF2-40B4-BE49-F238E27FC236}">
              <a16:creationId xmlns:a16="http://schemas.microsoft.com/office/drawing/2014/main" id="{AB2D32EA-67C0-42EA-A438-AB132CE6C850}"/>
            </a:ext>
          </a:extLst>
        </xdr:cNvPr>
        <xdr:cNvSpPr/>
      </xdr:nvSpPr>
      <xdr:spPr>
        <a:xfrm>
          <a:off x="965200" y="6416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93345</xdr:rowOff>
    </xdr:from>
    <xdr:to>
      <xdr:col>10</xdr:col>
      <xdr:colOff>114300</xdr:colOff>
      <xdr:row>38</xdr:row>
      <xdr:rowOff>97155</xdr:rowOff>
    </xdr:to>
    <xdr:cxnSp macro="">
      <xdr:nvCxnSpPr>
        <xdr:cNvPr id="82" name="直線コネクタ 81">
          <a:extLst>
            <a:ext uri="{FF2B5EF4-FFF2-40B4-BE49-F238E27FC236}">
              <a16:creationId xmlns:a16="http://schemas.microsoft.com/office/drawing/2014/main" id="{24D800FA-6592-41EA-BE6F-ED972706FF14}"/>
            </a:ext>
          </a:extLst>
        </xdr:cNvPr>
        <xdr:cNvCxnSpPr/>
      </xdr:nvCxnSpPr>
      <xdr:spPr>
        <a:xfrm flipV="1">
          <a:off x="1008380" y="646366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08512BDB-6B64-46E7-B037-F241F0F1B776}"/>
            </a:ext>
          </a:extLst>
        </xdr:cNvPr>
        <xdr:cNvSpPr txBox="1"/>
      </xdr:nvSpPr>
      <xdr:spPr>
        <a:xfrm>
          <a:off x="317056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713986D8-5104-4DED-A5B8-F42702277073}"/>
            </a:ext>
          </a:extLst>
        </xdr:cNvPr>
        <xdr:cNvSpPr txBox="1"/>
      </xdr:nvSpPr>
      <xdr:spPr>
        <a:xfrm>
          <a:off x="238570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BB828F27-97E9-433A-B395-0A4157CD839C}"/>
            </a:ext>
          </a:extLst>
        </xdr:cNvPr>
        <xdr:cNvSpPr txBox="1"/>
      </xdr:nvSpPr>
      <xdr:spPr>
        <a:xfrm>
          <a:off x="161100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B9ED878B-9969-43CE-8C68-F8132861EA5B}"/>
            </a:ext>
          </a:extLst>
        </xdr:cNvPr>
        <xdr:cNvSpPr txBox="1"/>
      </xdr:nvSpPr>
      <xdr:spPr>
        <a:xfrm>
          <a:off x="83630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9542</xdr:rowOff>
    </xdr:from>
    <xdr:ext cx="405111" cy="259045"/>
    <xdr:sp macro="" textlink="">
      <xdr:nvSpPr>
        <xdr:cNvPr id="87" name="n_1mainValue【道路】&#10;有形固定資産減価償却率">
          <a:extLst>
            <a:ext uri="{FF2B5EF4-FFF2-40B4-BE49-F238E27FC236}">
              <a16:creationId xmlns:a16="http://schemas.microsoft.com/office/drawing/2014/main" id="{EE805E4A-F3E5-47CF-8A1F-0538DD92733F}"/>
            </a:ext>
          </a:extLst>
        </xdr:cNvPr>
        <xdr:cNvSpPr txBox="1"/>
      </xdr:nvSpPr>
      <xdr:spPr>
        <a:xfrm>
          <a:off x="317056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161942</xdr:rowOff>
    </xdr:from>
    <xdr:ext cx="405111" cy="259045"/>
    <xdr:sp macro="" textlink="">
      <xdr:nvSpPr>
        <xdr:cNvPr id="88" name="n_2mainValue【道路】&#10;有形固定資産減価償却率">
          <a:extLst>
            <a:ext uri="{FF2B5EF4-FFF2-40B4-BE49-F238E27FC236}">
              <a16:creationId xmlns:a16="http://schemas.microsoft.com/office/drawing/2014/main" id="{2124CAFF-EAEF-4864-9B8B-4E50D2CCB562}"/>
            </a:ext>
          </a:extLst>
        </xdr:cNvPr>
        <xdr:cNvSpPr txBox="1"/>
      </xdr:nvSpPr>
      <xdr:spPr>
        <a:xfrm>
          <a:off x="238570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135272</xdr:rowOff>
    </xdr:from>
    <xdr:ext cx="405111" cy="259045"/>
    <xdr:sp macro="" textlink="">
      <xdr:nvSpPr>
        <xdr:cNvPr id="89" name="n_3mainValue【道路】&#10;有形固定資産減価償却率">
          <a:extLst>
            <a:ext uri="{FF2B5EF4-FFF2-40B4-BE49-F238E27FC236}">
              <a16:creationId xmlns:a16="http://schemas.microsoft.com/office/drawing/2014/main" id="{C5EE925C-8966-46E8-BACD-78A0E9E6448F}"/>
            </a:ext>
          </a:extLst>
        </xdr:cNvPr>
        <xdr:cNvSpPr txBox="1"/>
      </xdr:nvSpPr>
      <xdr:spPr>
        <a:xfrm>
          <a:off x="161100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139082</xdr:rowOff>
    </xdr:from>
    <xdr:ext cx="405111" cy="259045"/>
    <xdr:sp macro="" textlink="">
      <xdr:nvSpPr>
        <xdr:cNvPr id="90" name="n_4mainValue【道路】&#10;有形固定資産減価償却率">
          <a:extLst>
            <a:ext uri="{FF2B5EF4-FFF2-40B4-BE49-F238E27FC236}">
              <a16:creationId xmlns:a16="http://schemas.microsoft.com/office/drawing/2014/main" id="{056D1C21-FA70-4274-A49A-F0086EB69B45}"/>
            </a:ext>
          </a:extLst>
        </xdr:cNvPr>
        <xdr:cNvSpPr txBox="1"/>
      </xdr:nvSpPr>
      <xdr:spPr>
        <a:xfrm>
          <a:off x="83630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24FD8A3-BBDC-404F-A694-EF4741191C0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65DD943-C1DA-47C2-92C3-0439A2FE4A1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4FB2310-C28B-482B-966D-CE10DF82CED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541B50B-AE0F-4CBE-8A3B-05048286438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E9B7815-9198-4CA1-A2F6-40B7769B33B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986B50F-EEA6-4604-A44E-CC9EBE09E73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9B98632-0E62-45AB-8FF3-DF45B6AD9BC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8303EBA-C7C1-4913-B7C7-24933F6C2C9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907DDAE-EDA4-4A1F-B155-C61709AA8021}"/>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556F6B2-0A68-4AF3-A64F-CFE68069357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76E0F30-E54D-406F-B8C4-C0D65C020FC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8587A92-4380-4E72-B97B-A59F3B1BD3EA}"/>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442DE7C-0D75-479C-A4C4-E8983ABEE7E7}"/>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AF0872E-1856-4AC1-842E-23450D46B459}"/>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970E455-9CE0-4B0E-BE44-5D1A1E34D666}"/>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61854C3-23A1-41DB-B82D-A163258B0F26}"/>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BCB5BD0-FDCE-41A8-B3D9-61BA6EDCC08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F9AE4593-1EEF-4E58-8F4A-4BEEA86222CC}"/>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A13970A-E134-4B08-98EB-F14D2275F846}"/>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051DD9A-CF0E-4DE0-940E-A3FEB028C401}"/>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375D1A6-18A1-485B-AE0C-493236D402E5}"/>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263C945C-4BDE-4C69-A363-103AD8A874AD}"/>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7B64BD6-3092-414F-8669-DC57B4F7A3B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E2B1306-217F-4ED7-9DEA-BD6B613389FD}"/>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B477E666-EFD8-4F14-92AF-304A22A72E4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B52CD284-631B-4755-8CB1-501A0DCD8DB9}"/>
            </a:ext>
          </a:extLst>
        </xdr:cNvPr>
        <xdr:cNvCxnSpPr/>
      </xdr:nvCxnSpPr>
      <xdr:spPr>
        <a:xfrm flipV="1">
          <a:off x="9219565" y="5447473"/>
          <a:ext cx="0" cy="1487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E58D983E-C3E8-4FBE-8F77-DFEA7895C8A2}"/>
            </a:ext>
          </a:extLst>
        </xdr:cNvPr>
        <xdr:cNvSpPr txBox="1"/>
      </xdr:nvSpPr>
      <xdr:spPr>
        <a:xfrm>
          <a:off x="9258300" y="693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E95FD8BC-A180-4EA4-886F-AC69401E2D3B}"/>
            </a:ext>
          </a:extLst>
        </xdr:cNvPr>
        <xdr:cNvCxnSpPr/>
      </xdr:nvCxnSpPr>
      <xdr:spPr>
        <a:xfrm>
          <a:off x="9154160" y="69350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1E96BE9E-736B-401F-A77F-AB853D9F2BB5}"/>
            </a:ext>
          </a:extLst>
        </xdr:cNvPr>
        <xdr:cNvSpPr txBox="1"/>
      </xdr:nvSpPr>
      <xdr:spPr>
        <a:xfrm>
          <a:off x="9258300" y="522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3DABF94D-4529-43F6-B2B8-F4B8F35143A4}"/>
            </a:ext>
          </a:extLst>
        </xdr:cNvPr>
        <xdr:cNvCxnSpPr/>
      </xdr:nvCxnSpPr>
      <xdr:spPr>
        <a:xfrm>
          <a:off x="9154160" y="5447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DF1128F4-3879-45B7-A9FD-BAC4D425E71C}"/>
            </a:ext>
          </a:extLst>
        </xdr:cNvPr>
        <xdr:cNvSpPr txBox="1"/>
      </xdr:nvSpPr>
      <xdr:spPr>
        <a:xfrm>
          <a:off x="9258300" y="62816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D34DEA30-3E71-4BC4-BCB2-386262AEFCF4}"/>
            </a:ext>
          </a:extLst>
        </xdr:cNvPr>
        <xdr:cNvSpPr/>
      </xdr:nvSpPr>
      <xdr:spPr>
        <a:xfrm>
          <a:off x="9192260" y="63032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38F95D35-6B4E-406B-B216-CB42CB8EBE7E}"/>
            </a:ext>
          </a:extLst>
        </xdr:cNvPr>
        <xdr:cNvSpPr/>
      </xdr:nvSpPr>
      <xdr:spPr>
        <a:xfrm>
          <a:off x="8445500" y="6305673"/>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4AFD04E1-8BF9-4F4E-9F88-D0050A505A16}"/>
            </a:ext>
          </a:extLst>
        </xdr:cNvPr>
        <xdr:cNvSpPr/>
      </xdr:nvSpPr>
      <xdr:spPr>
        <a:xfrm>
          <a:off x="7670800" y="63308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A5CACBBD-2ADD-407E-B81E-B4F23EF44F38}"/>
            </a:ext>
          </a:extLst>
        </xdr:cNvPr>
        <xdr:cNvSpPr/>
      </xdr:nvSpPr>
      <xdr:spPr>
        <a:xfrm>
          <a:off x="6873240" y="6352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EFC4489B-B490-4F36-A89D-DFA2653EA8E3}"/>
            </a:ext>
          </a:extLst>
        </xdr:cNvPr>
        <xdr:cNvSpPr/>
      </xdr:nvSpPr>
      <xdr:spPr>
        <a:xfrm>
          <a:off x="6098540" y="6474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5C44059-7E56-4E2D-BCCC-3EA1DEBB012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2E6F908-1C15-44A3-83CF-0924A9979D3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5B5D7AE-6037-4829-9108-1DC44558297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49777D2-044C-4077-9B88-B1F3C0728B5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F5A35F6-03C8-4039-8F28-419369D409D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137773</xdr:rowOff>
    </xdr:from>
    <xdr:to>
      <xdr:col>55</xdr:col>
      <xdr:colOff>50800</xdr:colOff>
      <xdr:row>36</xdr:row>
      <xdr:rowOff>67923</xdr:rowOff>
    </xdr:to>
    <xdr:sp macro="" textlink="">
      <xdr:nvSpPr>
        <xdr:cNvPr id="132" name="楕円 131">
          <a:extLst>
            <a:ext uri="{FF2B5EF4-FFF2-40B4-BE49-F238E27FC236}">
              <a16:creationId xmlns:a16="http://schemas.microsoft.com/office/drawing/2014/main" id="{7F98F640-5123-4A5F-8793-E7BE7D829C03}"/>
            </a:ext>
          </a:extLst>
        </xdr:cNvPr>
        <xdr:cNvSpPr/>
      </xdr:nvSpPr>
      <xdr:spPr>
        <a:xfrm>
          <a:off x="9192260" y="60051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160650</xdr:rowOff>
    </xdr:from>
    <xdr:ext cx="534377" cy="259045"/>
    <xdr:sp macro="" textlink="">
      <xdr:nvSpPr>
        <xdr:cNvPr id="133" name="【道路】&#10;一人当たり延長該当値テキスト">
          <a:extLst>
            <a:ext uri="{FF2B5EF4-FFF2-40B4-BE49-F238E27FC236}">
              <a16:creationId xmlns:a16="http://schemas.microsoft.com/office/drawing/2014/main" id="{C90CBE3B-78E4-4127-B505-4FEFDB458E0D}"/>
            </a:ext>
          </a:extLst>
        </xdr:cNvPr>
        <xdr:cNvSpPr txBox="1"/>
      </xdr:nvSpPr>
      <xdr:spPr>
        <a:xfrm>
          <a:off x="9258300" y="586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148224</xdr:rowOff>
    </xdr:from>
    <xdr:to>
      <xdr:col>50</xdr:col>
      <xdr:colOff>165100</xdr:colOff>
      <xdr:row>36</xdr:row>
      <xdr:rowOff>78374</xdr:rowOff>
    </xdr:to>
    <xdr:sp macro="" textlink="">
      <xdr:nvSpPr>
        <xdr:cNvPr id="134" name="楕円 133">
          <a:extLst>
            <a:ext uri="{FF2B5EF4-FFF2-40B4-BE49-F238E27FC236}">
              <a16:creationId xmlns:a16="http://schemas.microsoft.com/office/drawing/2014/main" id="{F89980D8-8A84-45F6-B151-070987D5E171}"/>
            </a:ext>
          </a:extLst>
        </xdr:cNvPr>
        <xdr:cNvSpPr/>
      </xdr:nvSpPr>
      <xdr:spPr>
        <a:xfrm>
          <a:off x="8445500" y="60156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17123</xdr:rowOff>
    </xdr:from>
    <xdr:to>
      <xdr:col>55</xdr:col>
      <xdr:colOff>0</xdr:colOff>
      <xdr:row>36</xdr:row>
      <xdr:rowOff>27574</xdr:rowOff>
    </xdr:to>
    <xdr:cxnSp macro="">
      <xdr:nvCxnSpPr>
        <xdr:cNvPr id="135" name="直線コネクタ 134">
          <a:extLst>
            <a:ext uri="{FF2B5EF4-FFF2-40B4-BE49-F238E27FC236}">
              <a16:creationId xmlns:a16="http://schemas.microsoft.com/office/drawing/2014/main" id="{068FC63E-02A8-4653-9DDE-73CA6ADBEE37}"/>
            </a:ext>
          </a:extLst>
        </xdr:cNvPr>
        <xdr:cNvCxnSpPr/>
      </xdr:nvCxnSpPr>
      <xdr:spPr>
        <a:xfrm flipV="1">
          <a:off x="8496300" y="6052163"/>
          <a:ext cx="7239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161711</xdr:rowOff>
    </xdr:from>
    <xdr:to>
      <xdr:col>46</xdr:col>
      <xdr:colOff>38100</xdr:colOff>
      <xdr:row>36</xdr:row>
      <xdr:rowOff>91861</xdr:rowOff>
    </xdr:to>
    <xdr:sp macro="" textlink="">
      <xdr:nvSpPr>
        <xdr:cNvPr id="136" name="楕円 135">
          <a:extLst>
            <a:ext uri="{FF2B5EF4-FFF2-40B4-BE49-F238E27FC236}">
              <a16:creationId xmlns:a16="http://schemas.microsoft.com/office/drawing/2014/main" id="{B9D66CF9-5772-4EB9-99AD-9ADE565043FB}"/>
            </a:ext>
          </a:extLst>
        </xdr:cNvPr>
        <xdr:cNvSpPr/>
      </xdr:nvSpPr>
      <xdr:spPr>
        <a:xfrm>
          <a:off x="7670800" y="60291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27574</xdr:rowOff>
    </xdr:from>
    <xdr:to>
      <xdr:col>50</xdr:col>
      <xdr:colOff>114300</xdr:colOff>
      <xdr:row>36</xdr:row>
      <xdr:rowOff>41061</xdr:rowOff>
    </xdr:to>
    <xdr:cxnSp macro="">
      <xdr:nvCxnSpPr>
        <xdr:cNvPr id="137" name="直線コネクタ 136">
          <a:extLst>
            <a:ext uri="{FF2B5EF4-FFF2-40B4-BE49-F238E27FC236}">
              <a16:creationId xmlns:a16="http://schemas.microsoft.com/office/drawing/2014/main" id="{E102DB49-E422-44E8-93EF-D91321E48B9A}"/>
            </a:ext>
          </a:extLst>
        </xdr:cNvPr>
        <xdr:cNvCxnSpPr/>
      </xdr:nvCxnSpPr>
      <xdr:spPr>
        <a:xfrm flipV="1">
          <a:off x="7713980" y="6062614"/>
          <a:ext cx="78232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4630</xdr:rowOff>
    </xdr:from>
    <xdr:to>
      <xdr:col>41</xdr:col>
      <xdr:colOff>101600</xdr:colOff>
      <xdr:row>36</xdr:row>
      <xdr:rowOff>106230</xdr:rowOff>
    </xdr:to>
    <xdr:sp macro="" textlink="">
      <xdr:nvSpPr>
        <xdr:cNvPr id="138" name="楕円 137">
          <a:extLst>
            <a:ext uri="{FF2B5EF4-FFF2-40B4-BE49-F238E27FC236}">
              <a16:creationId xmlns:a16="http://schemas.microsoft.com/office/drawing/2014/main" id="{F3A22393-0E23-46E8-A5B6-52C4423146D6}"/>
            </a:ext>
          </a:extLst>
        </xdr:cNvPr>
        <xdr:cNvSpPr/>
      </xdr:nvSpPr>
      <xdr:spPr>
        <a:xfrm>
          <a:off x="6873240" y="603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41061</xdr:rowOff>
    </xdr:from>
    <xdr:to>
      <xdr:col>45</xdr:col>
      <xdr:colOff>177800</xdr:colOff>
      <xdr:row>36</xdr:row>
      <xdr:rowOff>55430</xdr:rowOff>
    </xdr:to>
    <xdr:cxnSp macro="">
      <xdr:nvCxnSpPr>
        <xdr:cNvPr id="139" name="直線コネクタ 138">
          <a:extLst>
            <a:ext uri="{FF2B5EF4-FFF2-40B4-BE49-F238E27FC236}">
              <a16:creationId xmlns:a16="http://schemas.microsoft.com/office/drawing/2014/main" id="{0F88B0D9-2916-474E-8363-3A058F5F4AFC}"/>
            </a:ext>
          </a:extLst>
        </xdr:cNvPr>
        <xdr:cNvCxnSpPr/>
      </xdr:nvCxnSpPr>
      <xdr:spPr>
        <a:xfrm flipV="1">
          <a:off x="6924040" y="6076101"/>
          <a:ext cx="78994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29221</xdr:rowOff>
    </xdr:from>
    <xdr:to>
      <xdr:col>36</xdr:col>
      <xdr:colOff>165100</xdr:colOff>
      <xdr:row>36</xdr:row>
      <xdr:rowOff>130821</xdr:rowOff>
    </xdr:to>
    <xdr:sp macro="" textlink="">
      <xdr:nvSpPr>
        <xdr:cNvPr id="140" name="楕円 139">
          <a:extLst>
            <a:ext uri="{FF2B5EF4-FFF2-40B4-BE49-F238E27FC236}">
              <a16:creationId xmlns:a16="http://schemas.microsoft.com/office/drawing/2014/main" id="{0A83338D-1838-4F5D-8837-8442A9B668C5}"/>
            </a:ext>
          </a:extLst>
        </xdr:cNvPr>
        <xdr:cNvSpPr/>
      </xdr:nvSpPr>
      <xdr:spPr>
        <a:xfrm>
          <a:off x="6098540" y="60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55430</xdr:rowOff>
    </xdr:from>
    <xdr:to>
      <xdr:col>41</xdr:col>
      <xdr:colOff>50800</xdr:colOff>
      <xdr:row>36</xdr:row>
      <xdr:rowOff>80021</xdr:rowOff>
    </xdr:to>
    <xdr:cxnSp macro="">
      <xdr:nvCxnSpPr>
        <xdr:cNvPr id="141" name="直線コネクタ 140">
          <a:extLst>
            <a:ext uri="{FF2B5EF4-FFF2-40B4-BE49-F238E27FC236}">
              <a16:creationId xmlns:a16="http://schemas.microsoft.com/office/drawing/2014/main" id="{24853952-9479-4CAA-A57A-0DC7A5A8692C}"/>
            </a:ext>
          </a:extLst>
        </xdr:cNvPr>
        <xdr:cNvCxnSpPr/>
      </xdr:nvCxnSpPr>
      <xdr:spPr>
        <a:xfrm flipV="1">
          <a:off x="6149340" y="6090470"/>
          <a:ext cx="774700" cy="2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2216FF77-9F26-48B9-8615-F51D2925A501}"/>
            </a:ext>
          </a:extLst>
        </xdr:cNvPr>
        <xdr:cNvSpPr txBox="1"/>
      </xdr:nvSpPr>
      <xdr:spPr>
        <a:xfrm>
          <a:off x="8239271" y="639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B7937733-E481-4F7E-A15D-89B22F339248}"/>
            </a:ext>
          </a:extLst>
        </xdr:cNvPr>
        <xdr:cNvSpPr txBox="1"/>
      </xdr:nvSpPr>
      <xdr:spPr>
        <a:xfrm>
          <a:off x="7477271" y="641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A816A9A4-33F3-451A-A025-A82D3D1C402D}"/>
            </a:ext>
          </a:extLst>
        </xdr:cNvPr>
        <xdr:cNvSpPr txBox="1"/>
      </xdr:nvSpPr>
      <xdr:spPr>
        <a:xfrm>
          <a:off x="6702571" y="644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44C1819E-82DA-428E-AB80-D6CFDD38538A}"/>
            </a:ext>
          </a:extLst>
        </xdr:cNvPr>
        <xdr:cNvSpPr txBox="1"/>
      </xdr:nvSpPr>
      <xdr:spPr>
        <a:xfrm>
          <a:off x="5905011" y="656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94901</xdr:rowOff>
    </xdr:from>
    <xdr:ext cx="534377" cy="259045"/>
    <xdr:sp macro="" textlink="">
      <xdr:nvSpPr>
        <xdr:cNvPr id="146" name="n_1mainValue【道路】&#10;一人当たり延長">
          <a:extLst>
            <a:ext uri="{FF2B5EF4-FFF2-40B4-BE49-F238E27FC236}">
              <a16:creationId xmlns:a16="http://schemas.microsoft.com/office/drawing/2014/main" id="{3AEB56E6-AA44-47A7-B973-17BA3AD6A1E3}"/>
            </a:ext>
          </a:extLst>
        </xdr:cNvPr>
        <xdr:cNvSpPr txBox="1"/>
      </xdr:nvSpPr>
      <xdr:spPr>
        <a:xfrm>
          <a:off x="8239271" y="579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108388</xdr:rowOff>
    </xdr:from>
    <xdr:ext cx="534377" cy="259045"/>
    <xdr:sp macro="" textlink="">
      <xdr:nvSpPr>
        <xdr:cNvPr id="147" name="n_2mainValue【道路】&#10;一人当たり延長">
          <a:extLst>
            <a:ext uri="{FF2B5EF4-FFF2-40B4-BE49-F238E27FC236}">
              <a16:creationId xmlns:a16="http://schemas.microsoft.com/office/drawing/2014/main" id="{9BF0C958-C0D9-4E89-9171-76CA522798C4}"/>
            </a:ext>
          </a:extLst>
        </xdr:cNvPr>
        <xdr:cNvSpPr txBox="1"/>
      </xdr:nvSpPr>
      <xdr:spPr>
        <a:xfrm>
          <a:off x="7477271" y="580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122757</xdr:rowOff>
    </xdr:from>
    <xdr:ext cx="534377" cy="259045"/>
    <xdr:sp macro="" textlink="">
      <xdr:nvSpPr>
        <xdr:cNvPr id="148" name="n_3mainValue【道路】&#10;一人当たり延長">
          <a:extLst>
            <a:ext uri="{FF2B5EF4-FFF2-40B4-BE49-F238E27FC236}">
              <a16:creationId xmlns:a16="http://schemas.microsoft.com/office/drawing/2014/main" id="{11EEE630-7336-4F4A-B4F1-D0E0B74C61FD}"/>
            </a:ext>
          </a:extLst>
        </xdr:cNvPr>
        <xdr:cNvSpPr txBox="1"/>
      </xdr:nvSpPr>
      <xdr:spPr>
        <a:xfrm>
          <a:off x="6702571" y="582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147348</xdr:rowOff>
    </xdr:from>
    <xdr:ext cx="534377" cy="259045"/>
    <xdr:sp macro="" textlink="">
      <xdr:nvSpPr>
        <xdr:cNvPr id="149" name="n_4mainValue【道路】&#10;一人当たり延長">
          <a:extLst>
            <a:ext uri="{FF2B5EF4-FFF2-40B4-BE49-F238E27FC236}">
              <a16:creationId xmlns:a16="http://schemas.microsoft.com/office/drawing/2014/main" id="{F01EC33D-0737-43D6-9D95-14D06287DD53}"/>
            </a:ext>
          </a:extLst>
        </xdr:cNvPr>
        <xdr:cNvSpPr txBox="1"/>
      </xdr:nvSpPr>
      <xdr:spPr>
        <a:xfrm>
          <a:off x="5905011" y="584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D6868A4E-504E-4290-9FD7-DA584216745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1FB7B78-00F3-4027-A550-642D71C8C07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6D94FBD-55A8-47EE-BD4C-9E3A1564887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402BD47-6C69-4A9B-886D-9FA148A139B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6FE44DB-29BE-47D5-887C-34238055F29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573A99C-A161-427C-8E8C-02C21CD4D8A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A990C0A-C804-49AA-857A-CD4FFEFB04B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A919A318-0BBB-45C7-B148-7FC0BF5E7F8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282476A-DCB3-4F38-9581-739716C89C5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8F4F3AE-A692-4BFD-9416-0E16991DBF9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99139C2-448C-45B5-B34C-8BBEF727212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92B2E83E-7BC0-471B-8AC6-341E50D6C68B}"/>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A4ED9110-8D16-432E-B544-375AAC12F2C8}"/>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5F96D390-6504-428E-9445-5F904C3DAF67}"/>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C201B2FA-7A31-42E6-99B3-21568D0F652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64B6B3FB-6C83-42F5-A278-8B1A04A8D38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759272D-1C2D-4171-880C-75407708D40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FD919350-47FB-4E92-A81C-40882E82CEEF}"/>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B3D0558C-7606-415B-AAD4-D793D288A998}"/>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49540-754A-400A-A309-C7162C82D505}"/>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D8F85DBB-1EC0-48E6-B415-17A49E9A7A37}"/>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31BD57E-53B7-4A35-92E7-BD26346869C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DF6C038C-A06F-48F3-81E3-EDCE6AE6B55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8278A5DC-02EE-4D22-8E3E-DF00864B63D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BF86E27B-E999-4F4B-9A56-6C7C5C47BEB7}"/>
            </a:ext>
          </a:extLst>
        </xdr:cNvPr>
        <xdr:cNvCxnSpPr/>
      </xdr:nvCxnSpPr>
      <xdr:spPr>
        <a:xfrm flipV="1">
          <a:off x="4086225" y="938974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13734B72-DCA3-41B9-AE25-1855E1A28B3C}"/>
            </a:ext>
          </a:extLst>
        </xdr:cNvPr>
        <xdr:cNvSpPr txBox="1"/>
      </xdr:nvSpPr>
      <xdr:spPr>
        <a:xfrm>
          <a:off x="412496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CE23C02A-D734-4C6D-B492-0AE558EB4A2C}"/>
            </a:ext>
          </a:extLst>
        </xdr:cNvPr>
        <xdr:cNvCxnSpPr/>
      </xdr:nvCxnSpPr>
      <xdr:spPr>
        <a:xfrm>
          <a:off x="4020820" y="10576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10BE1A21-8483-47B1-843A-3E16B6057614}"/>
            </a:ext>
          </a:extLst>
        </xdr:cNvPr>
        <xdr:cNvSpPr txBox="1"/>
      </xdr:nvSpPr>
      <xdr:spPr>
        <a:xfrm>
          <a:off x="4124960" y="916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0DE845B7-17C8-4C4A-B42D-DE8D78F9A8DF}"/>
            </a:ext>
          </a:extLst>
        </xdr:cNvPr>
        <xdr:cNvCxnSpPr/>
      </xdr:nvCxnSpPr>
      <xdr:spPr>
        <a:xfrm>
          <a:off x="4020820" y="9389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7DB007C4-EFE6-4452-89ED-8AA8EE53AEB4}"/>
            </a:ext>
          </a:extLst>
        </xdr:cNvPr>
        <xdr:cNvSpPr txBox="1"/>
      </xdr:nvSpPr>
      <xdr:spPr>
        <a:xfrm>
          <a:off x="4124960" y="1015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CFEDE21A-8D0A-4AF7-A8D7-7DF3FB81B5E2}"/>
            </a:ext>
          </a:extLst>
        </xdr:cNvPr>
        <xdr:cNvSpPr/>
      </xdr:nvSpPr>
      <xdr:spPr>
        <a:xfrm>
          <a:off x="4036060" y="10173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A7E6D0BD-7738-4759-B7D4-18B1D4743559}"/>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5EFBC703-0AC2-48A0-9FB3-BF61693763C1}"/>
            </a:ext>
          </a:extLst>
        </xdr:cNvPr>
        <xdr:cNvSpPr/>
      </xdr:nvSpPr>
      <xdr:spPr>
        <a:xfrm>
          <a:off x="25146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A5B9FA18-6696-4ABB-8AA4-7B69181E10EE}"/>
            </a:ext>
          </a:extLst>
        </xdr:cNvPr>
        <xdr:cNvSpPr/>
      </xdr:nvSpPr>
      <xdr:spPr>
        <a:xfrm>
          <a:off x="17399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76A3B182-D64D-428D-9475-7E984AF97E06}"/>
            </a:ext>
          </a:extLst>
        </xdr:cNvPr>
        <xdr:cNvSpPr/>
      </xdr:nvSpPr>
      <xdr:spPr>
        <a:xfrm>
          <a:off x="96520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233B77-59B6-4613-9180-AC4BD076CE5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B195F31-5DD1-4FFD-81EF-993F23E5B5A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259A338-1027-4222-9735-A02C8FACA61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0CC86D9-555D-48D4-A98F-7C342095B03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D104AD6-BE4A-49E6-B1FB-510D901F03B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2540</xdr:rowOff>
    </xdr:from>
    <xdr:to>
      <xdr:col>24</xdr:col>
      <xdr:colOff>114300</xdr:colOff>
      <xdr:row>60</xdr:row>
      <xdr:rowOff>104140</xdr:rowOff>
    </xdr:to>
    <xdr:sp macro="" textlink="">
      <xdr:nvSpPr>
        <xdr:cNvPr id="190" name="楕円 189">
          <a:extLst>
            <a:ext uri="{FF2B5EF4-FFF2-40B4-BE49-F238E27FC236}">
              <a16:creationId xmlns:a16="http://schemas.microsoft.com/office/drawing/2014/main" id="{357C834C-A5AB-4AC3-AB1F-8922F5B4BDB7}"/>
            </a:ext>
          </a:extLst>
        </xdr:cNvPr>
        <xdr:cNvSpPr/>
      </xdr:nvSpPr>
      <xdr:spPr>
        <a:xfrm>
          <a:off x="403606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25417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0DB547B4-55A1-48E2-AE71-073FA45A529F}"/>
            </a:ext>
          </a:extLst>
        </xdr:cNvPr>
        <xdr:cNvSpPr txBox="1"/>
      </xdr:nvSpPr>
      <xdr:spPr>
        <a:xfrm>
          <a:off x="4124960"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149225</xdr:rowOff>
    </xdr:from>
    <xdr:to>
      <xdr:col>20</xdr:col>
      <xdr:colOff>38100</xdr:colOff>
      <xdr:row>60</xdr:row>
      <xdr:rowOff>79375</xdr:rowOff>
    </xdr:to>
    <xdr:sp macro="" textlink="">
      <xdr:nvSpPr>
        <xdr:cNvPr id="192" name="楕円 191">
          <a:extLst>
            <a:ext uri="{FF2B5EF4-FFF2-40B4-BE49-F238E27FC236}">
              <a16:creationId xmlns:a16="http://schemas.microsoft.com/office/drawing/2014/main" id="{499800C7-C0BA-4AF1-94A7-B104322F83FF}"/>
            </a:ext>
          </a:extLst>
        </xdr:cNvPr>
        <xdr:cNvSpPr/>
      </xdr:nvSpPr>
      <xdr:spPr>
        <a:xfrm>
          <a:off x="3312160" y="10039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28575</xdr:rowOff>
    </xdr:from>
    <xdr:to>
      <xdr:col>24</xdr:col>
      <xdr:colOff>63500</xdr:colOff>
      <xdr:row>60</xdr:row>
      <xdr:rowOff>53340</xdr:rowOff>
    </xdr:to>
    <xdr:cxnSp macro="">
      <xdr:nvCxnSpPr>
        <xdr:cNvPr id="193" name="直線コネクタ 192">
          <a:extLst>
            <a:ext uri="{FF2B5EF4-FFF2-40B4-BE49-F238E27FC236}">
              <a16:creationId xmlns:a16="http://schemas.microsoft.com/office/drawing/2014/main" id="{8646738B-B9FC-416D-ABFC-D6F67C514141}"/>
            </a:ext>
          </a:extLst>
        </xdr:cNvPr>
        <xdr:cNvCxnSpPr/>
      </xdr:nvCxnSpPr>
      <xdr:spPr>
        <a:xfrm>
          <a:off x="3355340" y="10086975"/>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120650</xdr:rowOff>
    </xdr:from>
    <xdr:to>
      <xdr:col>15</xdr:col>
      <xdr:colOff>101600</xdr:colOff>
      <xdr:row>60</xdr:row>
      <xdr:rowOff>50800</xdr:rowOff>
    </xdr:to>
    <xdr:sp macro="" textlink="">
      <xdr:nvSpPr>
        <xdr:cNvPr id="194" name="楕円 193">
          <a:extLst>
            <a:ext uri="{FF2B5EF4-FFF2-40B4-BE49-F238E27FC236}">
              <a16:creationId xmlns:a16="http://schemas.microsoft.com/office/drawing/2014/main" id="{CC79F9DB-97CE-43F9-9E95-07BF1B5AAC08}"/>
            </a:ext>
          </a:extLst>
        </xdr:cNvPr>
        <xdr:cNvSpPr/>
      </xdr:nvSpPr>
      <xdr:spPr>
        <a:xfrm>
          <a:off x="251460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0</xdr:rowOff>
    </xdr:from>
    <xdr:to>
      <xdr:col>19</xdr:col>
      <xdr:colOff>177800</xdr:colOff>
      <xdr:row>60</xdr:row>
      <xdr:rowOff>28575</xdr:rowOff>
    </xdr:to>
    <xdr:cxnSp macro="">
      <xdr:nvCxnSpPr>
        <xdr:cNvPr id="195" name="直線コネクタ 194">
          <a:extLst>
            <a:ext uri="{FF2B5EF4-FFF2-40B4-BE49-F238E27FC236}">
              <a16:creationId xmlns:a16="http://schemas.microsoft.com/office/drawing/2014/main" id="{555F7233-48BE-4A03-9A0E-C00AD1BAF16A}"/>
            </a:ext>
          </a:extLst>
        </xdr:cNvPr>
        <xdr:cNvCxnSpPr/>
      </xdr:nvCxnSpPr>
      <xdr:spPr>
        <a:xfrm>
          <a:off x="2565400" y="1005840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93980</xdr:rowOff>
    </xdr:from>
    <xdr:to>
      <xdr:col>10</xdr:col>
      <xdr:colOff>165100</xdr:colOff>
      <xdr:row>60</xdr:row>
      <xdr:rowOff>24130</xdr:rowOff>
    </xdr:to>
    <xdr:sp macro="" textlink="">
      <xdr:nvSpPr>
        <xdr:cNvPr id="196" name="楕円 195">
          <a:extLst>
            <a:ext uri="{FF2B5EF4-FFF2-40B4-BE49-F238E27FC236}">
              <a16:creationId xmlns:a16="http://schemas.microsoft.com/office/drawing/2014/main" id="{0AF16939-EC84-4047-80A4-692936526B42}"/>
            </a:ext>
          </a:extLst>
        </xdr:cNvPr>
        <xdr:cNvSpPr/>
      </xdr:nvSpPr>
      <xdr:spPr>
        <a:xfrm>
          <a:off x="1739900" y="998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144780</xdr:rowOff>
    </xdr:from>
    <xdr:to>
      <xdr:col>15</xdr:col>
      <xdr:colOff>50800</xdr:colOff>
      <xdr:row>60</xdr:row>
      <xdr:rowOff>0</xdr:rowOff>
    </xdr:to>
    <xdr:cxnSp macro="">
      <xdr:nvCxnSpPr>
        <xdr:cNvPr id="197" name="直線コネクタ 196">
          <a:extLst>
            <a:ext uri="{FF2B5EF4-FFF2-40B4-BE49-F238E27FC236}">
              <a16:creationId xmlns:a16="http://schemas.microsoft.com/office/drawing/2014/main" id="{F9D22735-EFA6-445B-8074-82E386B0AA51}"/>
            </a:ext>
          </a:extLst>
        </xdr:cNvPr>
        <xdr:cNvCxnSpPr/>
      </xdr:nvCxnSpPr>
      <xdr:spPr>
        <a:xfrm>
          <a:off x="1790700" y="1003554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73025</xdr:rowOff>
    </xdr:from>
    <xdr:to>
      <xdr:col>6</xdr:col>
      <xdr:colOff>38100</xdr:colOff>
      <xdr:row>60</xdr:row>
      <xdr:rowOff>3175</xdr:rowOff>
    </xdr:to>
    <xdr:sp macro="" textlink="">
      <xdr:nvSpPr>
        <xdr:cNvPr id="198" name="楕円 197">
          <a:extLst>
            <a:ext uri="{FF2B5EF4-FFF2-40B4-BE49-F238E27FC236}">
              <a16:creationId xmlns:a16="http://schemas.microsoft.com/office/drawing/2014/main" id="{93ABA143-006F-4A98-8549-9DE111309925}"/>
            </a:ext>
          </a:extLst>
        </xdr:cNvPr>
        <xdr:cNvSpPr/>
      </xdr:nvSpPr>
      <xdr:spPr>
        <a:xfrm>
          <a:off x="965200" y="9963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123825</xdr:rowOff>
    </xdr:from>
    <xdr:to>
      <xdr:col>10</xdr:col>
      <xdr:colOff>114300</xdr:colOff>
      <xdr:row>59</xdr:row>
      <xdr:rowOff>144780</xdr:rowOff>
    </xdr:to>
    <xdr:cxnSp macro="">
      <xdr:nvCxnSpPr>
        <xdr:cNvPr id="199" name="直線コネクタ 198">
          <a:extLst>
            <a:ext uri="{FF2B5EF4-FFF2-40B4-BE49-F238E27FC236}">
              <a16:creationId xmlns:a16="http://schemas.microsoft.com/office/drawing/2014/main" id="{8B8B2898-278B-4A3A-9A1D-F238C4EF104A}"/>
            </a:ext>
          </a:extLst>
        </xdr:cNvPr>
        <xdr:cNvCxnSpPr/>
      </xdr:nvCxnSpPr>
      <xdr:spPr>
        <a:xfrm>
          <a:off x="1008380" y="1001458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1A626B8A-0A3F-423C-8E9D-D462C339B77C}"/>
            </a:ext>
          </a:extLst>
        </xdr:cNvPr>
        <xdr:cNvSpPr txBox="1"/>
      </xdr:nvSpPr>
      <xdr:spPr>
        <a:xfrm>
          <a:off x="317056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3EF31E63-C656-4B6E-8DEC-E08CD050B417}"/>
            </a:ext>
          </a:extLst>
        </xdr:cNvPr>
        <xdr:cNvSpPr txBox="1"/>
      </xdr:nvSpPr>
      <xdr:spPr>
        <a:xfrm>
          <a:off x="238570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464B179F-4F32-4811-95DF-05B5D5B997CB}"/>
            </a:ext>
          </a:extLst>
        </xdr:cNvPr>
        <xdr:cNvSpPr txBox="1"/>
      </xdr:nvSpPr>
      <xdr:spPr>
        <a:xfrm>
          <a:off x="161100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B317C26A-0E53-4176-9C0B-64EB41073E48}"/>
            </a:ext>
          </a:extLst>
        </xdr:cNvPr>
        <xdr:cNvSpPr txBox="1"/>
      </xdr:nvSpPr>
      <xdr:spPr>
        <a:xfrm>
          <a:off x="83630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95902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42F54476-808A-4F40-B238-D0CCC0C04020}"/>
            </a:ext>
          </a:extLst>
        </xdr:cNvPr>
        <xdr:cNvSpPr txBox="1"/>
      </xdr:nvSpPr>
      <xdr:spPr>
        <a:xfrm>
          <a:off x="317056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67327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146E0D4F-2F77-487D-AB39-F565200C5799}"/>
            </a:ext>
          </a:extLst>
        </xdr:cNvPr>
        <xdr:cNvSpPr txBox="1"/>
      </xdr:nvSpPr>
      <xdr:spPr>
        <a:xfrm>
          <a:off x="238570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40657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CD4F6E84-B356-4416-8CFD-234A5C77A6C6}"/>
            </a:ext>
          </a:extLst>
        </xdr:cNvPr>
        <xdr:cNvSpPr txBox="1"/>
      </xdr:nvSpPr>
      <xdr:spPr>
        <a:xfrm>
          <a:off x="161100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19702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B583298B-53A2-4598-9475-1C857707E5BB}"/>
            </a:ext>
          </a:extLst>
        </xdr:cNvPr>
        <xdr:cNvSpPr txBox="1"/>
      </xdr:nvSpPr>
      <xdr:spPr>
        <a:xfrm>
          <a:off x="83630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D813998-5E51-444B-A573-5CDBBC70DA0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AEE2F007-6C0D-48B0-B717-C60D20907A5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B620DCD0-742D-41E0-A63C-7C1EAA57809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1480C63-7FF1-4F93-9DD9-C9664852985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66B584C-2E21-423D-88DD-ED10E1F9356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F2C9AA6-3FDC-4A5E-A0DE-FA4579D14F6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AE66136-650B-4D04-8C43-F8F95F7B01E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74C941C-5424-4E96-B311-486B633C7DE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85F1DB7-12C9-47E4-8B2F-1F547BE3CEB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73A21960-D5BF-4651-A119-F78894A8FBE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5D9EFC80-5F15-4778-A0FD-428F3553FE9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1525D85C-84A1-4BD5-8AA4-BCEE7CFAB05A}"/>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3234C9-E16E-4409-A3CA-3B2DC3CEEF2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23C1F045-8BAB-44B9-9D4B-F1F4D960A65C}"/>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97448B15-7C63-43DC-8C5C-D0A4CB17462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7AB3985C-4B31-4205-8169-6D36DF667FD6}"/>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7CD4C52-DA39-45CD-BB82-25DD9E34041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BE55382A-068E-45E6-A3F2-43FD91431F2F}"/>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8DC95DD-3C05-4867-B029-0960301126A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2E49F118-CEE9-41D7-B3EA-7DD8F9A10551}"/>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F3FCC915-346D-4944-98A0-0868D39D375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98F77A31-D084-40E4-AF3D-1704633EB6B5}"/>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A378FA0A-0D8A-4040-B184-4A37E95D4FA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FD71CD7B-3764-4AC4-8AD1-6C0119A0AC25}"/>
            </a:ext>
          </a:extLst>
        </xdr:cNvPr>
        <xdr:cNvCxnSpPr/>
      </xdr:nvCxnSpPr>
      <xdr:spPr>
        <a:xfrm flipV="1">
          <a:off x="9219565" y="9402226"/>
          <a:ext cx="0" cy="140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B5F9B4B6-04E3-49D9-B15D-48EA8772AB92}"/>
            </a:ext>
          </a:extLst>
        </xdr:cNvPr>
        <xdr:cNvSpPr txBox="1"/>
      </xdr:nvSpPr>
      <xdr:spPr>
        <a:xfrm>
          <a:off x="9258300" y="1080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494A8193-2D1B-4E0F-8A54-D60C642AF9F4}"/>
            </a:ext>
          </a:extLst>
        </xdr:cNvPr>
        <xdr:cNvCxnSpPr/>
      </xdr:nvCxnSpPr>
      <xdr:spPr>
        <a:xfrm>
          <a:off x="9154160" y="10802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C39E6028-04A3-46FB-9B59-7EA5A379976B}"/>
            </a:ext>
          </a:extLst>
        </xdr:cNvPr>
        <xdr:cNvSpPr txBox="1"/>
      </xdr:nvSpPr>
      <xdr:spPr>
        <a:xfrm>
          <a:off x="9258300" y="91850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1ADCED38-A416-446F-BBBF-AEF843BE1DEE}"/>
            </a:ext>
          </a:extLst>
        </xdr:cNvPr>
        <xdr:cNvCxnSpPr/>
      </xdr:nvCxnSpPr>
      <xdr:spPr>
        <a:xfrm>
          <a:off x="9154160" y="940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4269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AA687AAA-CD72-4324-8DD0-172DC83F62D4}"/>
            </a:ext>
          </a:extLst>
        </xdr:cNvPr>
        <xdr:cNvSpPr txBox="1"/>
      </xdr:nvSpPr>
      <xdr:spPr>
        <a:xfrm>
          <a:off x="9258300" y="1056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3E087CED-14A6-44AB-ADF1-80763A6AE1B2}"/>
            </a:ext>
          </a:extLst>
        </xdr:cNvPr>
        <xdr:cNvSpPr/>
      </xdr:nvSpPr>
      <xdr:spPr>
        <a:xfrm>
          <a:off x="9192260" y="105871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52EFEDED-30DD-4C54-9BF0-C7DBF66E0647}"/>
            </a:ext>
          </a:extLst>
        </xdr:cNvPr>
        <xdr:cNvSpPr/>
      </xdr:nvSpPr>
      <xdr:spPr>
        <a:xfrm>
          <a:off x="8445500" y="1058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0BC94FA8-01FC-4F88-96F1-A959B2398065}"/>
            </a:ext>
          </a:extLst>
        </xdr:cNvPr>
        <xdr:cNvSpPr/>
      </xdr:nvSpPr>
      <xdr:spPr>
        <a:xfrm>
          <a:off x="7670800" y="105914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2FF9FE7F-BCF2-4413-8331-2EF7AF15B4CA}"/>
            </a:ext>
          </a:extLst>
        </xdr:cNvPr>
        <xdr:cNvSpPr/>
      </xdr:nvSpPr>
      <xdr:spPr>
        <a:xfrm>
          <a:off x="6873240" y="106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35BDBF8C-83A4-48F2-A453-8FF60AD9DADB}"/>
            </a:ext>
          </a:extLst>
        </xdr:cNvPr>
        <xdr:cNvSpPr/>
      </xdr:nvSpPr>
      <xdr:spPr>
        <a:xfrm>
          <a:off x="6098540" y="1062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0448A35-BB7A-435B-A1AA-4FC3DCCA001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4CC57AF-5F91-49F5-89EE-592C3E59760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48A1E29-AE23-4C9B-ACA7-11AA1FA8CD1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3F152DA-9465-49FE-9B5C-A42EC48146F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BC783DC-C766-471E-97B2-F530A9E580C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25750</xdr:rowOff>
    </xdr:from>
    <xdr:to>
      <xdr:col>55</xdr:col>
      <xdr:colOff>50800</xdr:colOff>
      <xdr:row>62</xdr:row>
      <xdr:rowOff>127350</xdr:rowOff>
    </xdr:to>
    <xdr:sp macro="" textlink="">
      <xdr:nvSpPr>
        <xdr:cNvPr id="247" name="楕円 246">
          <a:extLst>
            <a:ext uri="{FF2B5EF4-FFF2-40B4-BE49-F238E27FC236}">
              <a16:creationId xmlns:a16="http://schemas.microsoft.com/office/drawing/2014/main" id="{FB85A086-0A9D-40AF-B1E6-AA84AD9D8538}"/>
            </a:ext>
          </a:extLst>
        </xdr:cNvPr>
        <xdr:cNvSpPr/>
      </xdr:nvSpPr>
      <xdr:spPr>
        <a:xfrm>
          <a:off x="9192260" y="104194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48627</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F01954D6-6CB3-48D4-9B1D-EA8A6FD83C94}"/>
            </a:ext>
          </a:extLst>
        </xdr:cNvPr>
        <xdr:cNvSpPr txBox="1"/>
      </xdr:nvSpPr>
      <xdr:spPr>
        <a:xfrm>
          <a:off x="9258300" y="10274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30649</xdr:rowOff>
    </xdr:from>
    <xdr:to>
      <xdr:col>50</xdr:col>
      <xdr:colOff>165100</xdr:colOff>
      <xdr:row>62</xdr:row>
      <xdr:rowOff>132249</xdr:rowOff>
    </xdr:to>
    <xdr:sp macro="" textlink="">
      <xdr:nvSpPr>
        <xdr:cNvPr id="249" name="楕円 248">
          <a:extLst>
            <a:ext uri="{FF2B5EF4-FFF2-40B4-BE49-F238E27FC236}">
              <a16:creationId xmlns:a16="http://schemas.microsoft.com/office/drawing/2014/main" id="{00588813-4271-445B-8F82-23F540BDD7F1}"/>
            </a:ext>
          </a:extLst>
        </xdr:cNvPr>
        <xdr:cNvSpPr/>
      </xdr:nvSpPr>
      <xdr:spPr>
        <a:xfrm>
          <a:off x="8445500" y="104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76550</xdr:rowOff>
    </xdr:from>
    <xdr:to>
      <xdr:col>55</xdr:col>
      <xdr:colOff>0</xdr:colOff>
      <xdr:row>62</xdr:row>
      <xdr:rowOff>81449</xdr:rowOff>
    </xdr:to>
    <xdr:cxnSp macro="">
      <xdr:nvCxnSpPr>
        <xdr:cNvPr id="250" name="直線コネクタ 249">
          <a:extLst>
            <a:ext uri="{FF2B5EF4-FFF2-40B4-BE49-F238E27FC236}">
              <a16:creationId xmlns:a16="http://schemas.microsoft.com/office/drawing/2014/main" id="{80839C26-A9EA-47A7-AAC7-1F4F63A77A5D}"/>
            </a:ext>
          </a:extLst>
        </xdr:cNvPr>
        <xdr:cNvCxnSpPr/>
      </xdr:nvCxnSpPr>
      <xdr:spPr>
        <a:xfrm flipV="1">
          <a:off x="8496300" y="10470230"/>
          <a:ext cx="7239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34689</xdr:rowOff>
    </xdr:from>
    <xdr:to>
      <xdr:col>46</xdr:col>
      <xdr:colOff>38100</xdr:colOff>
      <xdr:row>62</xdr:row>
      <xdr:rowOff>136289</xdr:rowOff>
    </xdr:to>
    <xdr:sp macro="" textlink="">
      <xdr:nvSpPr>
        <xdr:cNvPr id="251" name="楕円 250">
          <a:extLst>
            <a:ext uri="{FF2B5EF4-FFF2-40B4-BE49-F238E27FC236}">
              <a16:creationId xmlns:a16="http://schemas.microsoft.com/office/drawing/2014/main" id="{CAAF39BC-2404-466A-B5D4-618EC35627D4}"/>
            </a:ext>
          </a:extLst>
        </xdr:cNvPr>
        <xdr:cNvSpPr/>
      </xdr:nvSpPr>
      <xdr:spPr>
        <a:xfrm>
          <a:off x="7670800" y="104283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81449</xdr:rowOff>
    </xdr:from>
    <xdr:to>
      <xdr:col>50</xdr:col>
      <xdr:colOff>114300</xdr:colOff>
      <xdr:row>62</xdr:row>
      <xdr:rowOff>85489</xdr:rowOff>
    </xdr:to>
    <xdr:cxnSp macro="">
      <xdr:nvCxnSpPr>
        <xdr:cNvPr id="252" name="直線コネクタ 251">
          <a:extLst>
            <a:ext uri="{FF2B5EF4-FFF2-40B4-BE49-F238E27FC236}">
              <a16:creationId xmlns:a16="http://schemas.microsoft.com/office/drawing/2014/main" id="{02228FB3-8D72-4A5D-8E9A-51F71C45FE37}"/>
            </a:ext>
          </a:extLst>
        </xdr:cNvPr>
        <xdr:cNvCxnSpPr/>
      </xdr:nvCxnSpPr>
      <xdr:spPr>
        <a:xfrm flipV="1">
          <a:off x="7713980" y="10475129"/>
          <a:ext cx="782320" cy="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39829</xdr:rowOff>
    </xdr:from>
    <xdr:to>
      <xdr:col>41</xdr:col>
      <xdr:colOff>101600</xdr:colOff>
      <xdr:row>62</xdr:row>
      <xdr:rowOff>141429</xdr:rowOff>
    </xdr:to>
    <xdr:sp macro="" textlink="">
      <xdr:nvSpPr>
        <xdr:cNvPr id="253" name="楕円 252">
          <a:extLst>
            <a:ext uri="{FF2B5EF4-FFF2-40B4-BE49-F238E27FC236}">
              <a16:creationId xmlns:a16="http://schemas.microsoft.com/office/drawing/2014/main" id="{534FEECD-2DA4-4157-8BEA-D90B1E996ADE}"/>
            </a:ext>
          </a:extLst>
        </xdr:cNvPr>
        <xdr:cNvSpPr/>
      </xdr:nvSpPr>
      <xdr:spPr>
        <a:xfrm>
          <a:off x="6873240" y="1043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85489</xdr:rowOff>
    </xdr:from>
    <xdr:to>
      <xdr:col>45</xdr:col>
      <xdr:colOff>177800</xdr:colOff>
      <xdr:row>62</xdr:row>
      <xdr:rowOff>90629</xdr:rowOff>
    </xdr:to>
    <xdr:cxnSp macro="">
      <xdr:nvCxnSpPr>
        <xdr:cNvPr id="254" name="直線コネクタ 253">
          <a:extLst>
            <a:ext uri="{FF2B5EF4-FFF2-40B4-BE49-F238E27FC236}">
              <a16:creationId xmlns:a16="http://schemas.microsoft.com/office/drawing/2014/main" id="{6112F3B8-E942-4133-A856-62E09A3C2BF1}"/>
            </a:ext>
          </a:extLst>
        </xdr:cNvPr>
        <xdr:cNvCxnSpPr/>
      </xdr:nvCxnSpPr>
      <xdr:spPr>
        <a:xfrm flipV="1">
          <a:off x="6924040" y="10479169"/>
          <a:ext cx="789940" cy="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47278</xdr:rowOff>
    </xdr:from>
    <xdr:to>
      <xdr:col>36</xdr:col>
      <xdr:colOff>165100</xdr:colOff>
      <xdr:row>62</xdr:row>
      <xdr:rowOff>148878</xdr:rowOff>
    </xdr:to>
    <xdr:sp macro="" textlink="">
      <xdr:nvSpPr>
        <xdr:cNvPr id="255" name="楕円 254">
          <a:extLst>
            <a:ext uri="{FF2B5EF4-FFF2-40B4-BE49-F238E27FC236}">
              <a16:creationId xmlns:a16="http://schemas.microsoft.com/office/drawing/2014/main" id="{24124ED8-847B-4102-82F3-29B9B2142385}"/>
            </a:ext>
          </a:extLst>
        </xdr:cNvPr>
        <xdr:cNvSpPr/>
      </xdr:nvSpPr>
      <xdr:spPr>
        <a:xfrm>
          <a:off x="6098540" y="1044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90629</xdr:rowOff>
    </xdr:from>
    <xdr:to>
      <xdr:col>41</xdr:col>
      <xdr:colOff>50800</xdr:colOff>
      <xdr:row>62</xdr:row>
      <xdr:rowOff>98078</xdr:rowOff>
    </xdr:to>
    <xdr:cxnSp macro="">
      <xdr:nvCxnSpPr>
        <xdr:cNvPr id="256" name="直線コネクタ 255">
          <a:extLst>
            <a:ext uri="{FF2B5EF4-FFF2-40B4-BE49-F238E27FC236}">
              <a16:creationId xmlns:a16="http://schemas.microsoft.com/office/drawing/2014/main" id="{86B9BEE4-7D7B-4572-B746-A929ABAC213E}"/>
            </a:ext>
          </a:extLst>
        </xdr:cNvPr>
        <xdr:cNvCxnSpPr/>
      </xdr:nvCxnSpPr>
      <xdr:spPr>
        <a:xfrm flipV="1">
          <a:off x="6149340" y="10484309"/>
          <a:ext cx="774700" cy="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116390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143DE0C8-A8E5-4829-AC7C-EE2B87288A37}"/>
            </a:ext>
          </a:extLst>
        </xdr:cNvPr>
        <xdr:cNvSpPr txBox="1"/>
      </xdr:nvSpPr>
      <xdr:spPr>
        <a:xfrm>
          <a:off x="8214575" y="10677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122859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48FC6D42-2BFF-47C1-A306-8018D8A3E044}"/>
            </a:ext>
          </a:extLst>
        </xdr:cNvPr>
        <xdr:cNvSpPr txBox="1"/>
      </xdr:nvSpPr>
      <xdr:spPr>
        <a:xfrm>
          <a:off x="7444955" y="1068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9534D2B4-5CD0-4AD8-8418-1FC645378385}"/>
            </a:ext>
          </a:extLst>
        </xdr:cNvPr>
        <xdr:cNvSpPr txBox="1"/>
      </xdr:nvSpPr>
      <xdr:spPr>
        <a:xfrm>
          <a:off x="6670255" y="10693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BE69FC68-B6ED-4ACB-A07C-57785D3B1215}"/>
            </a:ext>
          </a:extLst>
        </xdr:cNvPr>
        <xdr:cNvSpPr txBox="1"/>
      </xdr:nvSpPr>
      <xdr:spPr>
        <a:xfrm>
          <a:off x="5872695" y="10721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148776</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03AAC6A7-0C8E-4384-AFBC-6EA0E16A5957}"/>
            </a:ext>
          </a:extLst>
        </xdr:cNvPr>
        <xdr:cNvSpPr txBox="1"/>
      </xdr:nvSpPr>
      <xdr:spPr>
        <a:xfrm>
          <a:off x="8214575" y="1020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152816</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7551E5DC-DCCA-4434-BBCF-63A59D0C177B}"/>
            </a:ext>
          </a:extLst>
        </xdr:cNvPr>
        <xdr:cNvSpPr txBox="1"/>
      </xdr:nvSpPr>
      <xdr:spPr>
        <a:xfrm>
          <a:off x="7444955" y="10211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157956</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444ADF91-24B8-4987-B6E1-EFD71BA4B17A}"/>
            </a:ext>
          </a:extLst>
        </xdr:cNvPr>
        <xdr:cNvSpPr txBox="1"/>
      </xdr:nvSpPr>
      <xdr:spPr>
        <a:xfrm>
          <a:off x="6670255" y="10216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165405</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94CEE0A1-22A8-4B6C-AFDC-173FFAA1ABAF}"/>
            </a:ext>
          </a:extLst>
        </xdr:cNvPr>
        <xdr:cNvSpPr txBox="1"/>
      </xdr:nvSpPr>
      <xdr:spPr>
        <a:xfrm>
          <a:off x="5872695" y="1022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F5F3C34-99C6-40D4-BE82-AE74BCDFA87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7DCC0F0-E509-48DC-9B00-51F71527FE2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92952246-9738-46D9-BDB9-483B3217489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4C2A2ED9-6AA6-486B-BCDB-3F32C39B258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F09638D5-AB7A-4048-A44B-76ACFA0913D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2020761-C394-40EE-9021-A6F46822EB9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8256A6AF-2476-4172-8D4B-B7517D6C512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D60A4F02-3BC0-4D8D-B39D-E854CC251B9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FA62B99C-B17C-4211-98F0-20A086AC6F2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33607BF8-0E39-44FF-999F-767C8575BE4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21673833-48CB-4D1E-937E-0E13832D168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FF337E0B-DFC5-4DC6-9595-02DC3553FEB9}"/>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4BB76B75-5D52-4D43-BC6B-61975B705D6C}"/>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B9CF5817-999B-4434-B57E-C8B2CD601F7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C19FC4E9-611B-496B-AAD6-1FBFBACC393D}"/>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7F1CB04F-9321-415C-9118-F2C993357C23}"/>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4A8DD7B9-7616-49BC-9B66-3A3D39B60F87}"/>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67C7F13C-2DA7-4225-A367-73D1F24DA49A}"/>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2B3437D2-944E-4B65-A7A0-C61E18444C7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98836C78-041C-439E-881F-656FE710D3F4}"/>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C65947FA-8AE2-4C7A-A1D9-DD1FC9262179}"/>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2ABF2D7-99F2-4684-9EDA-397A9E83EB7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56AF8E0B-2EE3-45D1-A383-C153411821EB}"/>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138756E3-7165-4BD8-9A8B-377C9D89849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16A91E1A-68D2-4B43-A506-AA05D93A42A5}"/>
            </a:ext>
          </a:extLst>
        </xdr:cNvPr>
        <xdr:cNvCxnSpPr/>
      </xdr:nvCxnSpPr>
      <xdr:spPr>
        <a:xfrm flipV="1">
          <a:off x="4086225" y="1298638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E782602E-68AE-4BD7-9892-ABECC48A79FB}"/>
            </a:ext>
          </a:extLst>
        </xdr:cNvPr>
        <xdr:cNvSpPr txBox="1"/>
      </xdr:nvSpPr>
      <xdr:spPr>
        <a:xfrm>
          <a:off x="4124960"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092A61CF-AFCC-4938-B6BE-6E86C137B411}"/>
            </a:ext>
          </a:extLst>
        </xdr:cNvPr>
        <xdr:cNvCxnSpPr/>
      </xdr:nvCxnSpPr>
      <xdr:spPr>
        <a:xfrm>
          <a:off x="4020820" y="14373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4AEEF9B7-45B4-4632-9C9D-BFAF0DB5885F}"/>
            </a:ext>
          </a:extLst>
        </xdr:cNvPr>
        <xdr:cNvSpPr txBox="1"/>
      </xdr:nvSpPr>
      <xdr:spPr>
        <a:xfrm>
          <a:off x="4124960" y="1276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D530142B-DBBD-4ADC-BB8E-B9EA0D46CEBD}"/>
            </a:ext>
          </a:extLst>
        </xdr:cNvPr>
        <xdr:cNvCxnSpPr/>
      </xdr:nvCxnSpPr>
      <xdr:spPr>
        <a:xfrm>
          <a:off x="4020820" y="12986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14C93E4B-2833-49CB-B9A6-7354CE89E3F7}"/>
            </a:ext>
          </a:extLst>
        </xdr:cNvPr>
        <xdr:cNvSpPr txBox="1"/>
      </xdr:nvSpPr>
      <xdr:spPr>
        <a:xfrm>
          <a:off x="4124960" y="13796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D7DEECB4-C55A-454A-AA87-5B5F950BDFCB}"/>
            </a:ext>
          </a:extLst>
        </xdr:cNvPr>
        <xdr:cNvSpPr/>
      </xdr:nvSpPr>
      <xdr:spPr>
        <a:xfrm>
          <a:off x="4036060" y="1394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3B6CACAE-99CD-49C2-BDAB-5C710F9CCEA1}"/>
            </a:ext>
          </a:extLst>
        </xdr:cNvPr>
        <xdr:cNvSpPr/>
      </xdr:nvSpPr>
      <xdr:spPr>
        <a:xfrm>
          <a:off x="3312160" y="139395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E4DF4B30-D0CB-4AB7-BE98-10D6674D9C0B}"/>
            </a:ext>
          </a:extLst>
        </xdr:cNvPr>
        <xdr:cNvSpPr/>
      </xdr:nvSpPr>
      <xdr:spPr>
        <a:xfrm>
          <a:off x="25146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055DB461-F87B-4EBF-AD42-895496B4CFD1}"/>
            </a:ext>
          </a:extLst>
        </xdr:cNvPr>
        <xdr:cNvSpPr/>
      </xdr:nvSpPr>
      <xdr:spPr>
        <a:xfrm>
          <a:off x="1739900" y="138899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862AC408-9078-4C39-96CF-E9E8BD3DBA7D}"/>
            </a:ext>
          </a:extLst>
        </xdr:cNvPr>
        <xdr:cNvSpPr/>
      </xdr:nvSpPr>
      <xdr:spPr>
        <a:xfrm>
          <a:off x="965200" y="13897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0B19600-BD5C-4B28-85D9-5EC8C2C1855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ABD30E9-1B62-4B0E-86CC-BFBDC8ACD85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3E0F6BC-9241-45B0-98FA-CF54826129F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EE0628F-0B51-44EC-B5E2-7F4DA8FEC7D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0077272-E072-4F38-97B8-2DDCC150C41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162561</xdr:rowOff>
    </xdr:from>
    <xdr:to>
      <xdr:col>24</xdr:col>
      <xdr:colOff>114300</xdr:colOff>
      <xdr:row>85</xdr:row>
      <xdr:rowOff>92711</xdr:rowOff>
    </xdr:to>
    <xdr:sp macro="" textlink="">
      <xdr:nvSpPr>
        <xdr:cNvPr id="305" name="楕円 304">
          <a:extLst>
            <a:ext uri="{FF2B5EF4-FFF2-40B4-BE49-F238E27FC236}">
              <a16:creationId xmlns:a16="http://schemas.microsoft.com/office/drawing/2014/main" id="{F2D0C775-8290-4265-A4E1-1238F998DC27}"/>
            </a:ext>
          </a:extLst>
        </xdr:cNvPr>
        <xdr:cNvSpPr/>
      </xdr:nvSpPr>
      <xdr:spPr>
        <a:xfrm>
          <a:off x="4036060" y="142443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77488</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E1E6FFD3-6D09-4CFA-9EBF-54A4BD2E5F1D}"/>
            </a:ext>
          </a:extLst>
        </xdr:cNvPr>
        <xdr:cNvSpPr txBox="1"/>
      </xdr:nvSpPr>
      <xdr:spPr>
        <a:xfrm>
          <a:off x="4124960" y="14159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137795</xdr:rowOff>
    </xdr:from>
    <xdr:to>
      <xdr:col>20</xdr:col>
      <xdr:colOff>38100</xdr:colOff>
      <xdr:row>85</xdr:row>
      <xdr:rowOff>67945</xdr:rowOff>
    </xdr:to>
    <xdr:sp macro="" textlink="">
      <xdr:nvSpPr>
        <xdr:cNvPr id="307" name="楕円 306">
          <a:extLst>
            <a:ext uri="{FF2B5EF4-FFF2-40B4-BE49-F238E27FC236}">
              <a16:creationId xmlns:a16="http://schemas.microsoft.com/office/drawing/2014/main" id="{71F714E3-C297-4E74-8CC1-C66CAC44B516}"/>
            </a:ext>
          </a:extLst>
        </xdr:cNvPr>
        <xdr:cNvSpPr/>
      </xdr:nvSpPr>
      <xdr:spPr>
        <a:xfrm>
          <a:off x="3312160" y="14219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17145</xdr:rowOff>
    </xdr:from>
    <xdr:to>
      <xdr:col>24</xdr:col>
      <xdr:colOff>63500</xdr:colOff>
      <xdr:row>85</xdr:row>
      <xdr:rowOff>41911</xdr:rowOff>
    </xdr:to>
    <xdr:cxnSp macro="">
      <xdr:nvCxnSpPr>
        <xdr:cNvPr id="308" name="直線コネクタ 307">
          <a:extLst>
            <a:ext uri="{FF2B5EF4-FFF2-40B4-BE49-F238E27FC236}">
              <a16:creationId xmlns:a16="http://schemas.microsoft.com/office/drawing/2014/main" id="{ECB13F7F-6CA5-460B-8714-AA29719A9B82}"/>
            </a:ext>
          </a:extLst>
        </xdr:cNvPr>
        <xdr:cNvCxnSpPr/>
      </xdr:nvCxnSpPr>
      <xdr:spPr>
        <a:xfrm>
          <a:off x="3355340" y="14266545"/>
          <a:ext cx="7315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111125</xdr:rowOff>
    </xdr:from>
    <xdr:to>
      <xdr:col>15</xdr:col>
      <xdr:colOff>101600</xdr:colOff>
      <xdr:row>85</xdr:row>
      <xdr:rowOff>41275</xdr:rowOff>
    </xdr:to>
    <xdr:sp macro="" textlink="">
      <xdr:nvSpPr>
        <xdr:cNvPr id="309" name="楕円 308">
          <a:extLst>
            <a:ext uri="{FF2B5EF4-FFF2-40B4-BE49-F238E27FC236}">
              <a16:creationId xmlns:a16="http://schemas.microsoft.com/office/drawing/2014/main" id="{7A6F602E-6D43-48E8-B74E-FC94AA998EC7}"/>
            </a:ext>
          </a:extLst>
        </xdr:cNvPr>
        <xdr:cNvSpPr/>
      </xdr:nvSpPr>
      <xdr:spPr>
        <a:xfrm>
          <a:off x="2514600" y="14192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161925</xdr:rowOff>
    </xdr:from>
    <xdr:to>
      <xdr:col>19</xdr:col>
      <xdr:colOff>177800</xdr:colOff>
      <xdr:row>85</xdr:row>
      <xdr:rowOff>17145</xdr:rowOff>
    </xdr:to>
    <xdr:cxnSp macro="">
      <xdr:nvCxnSpPr>
        <xdr:cNvPr id="310" name="直線コネクタ 309">
          <a:extLst>
            <a:ext uri="{FF2B5EF4-FFF2-40B4-BE49-F238E27FC236}">
              <a16:creationId xmlns:a16="http://schemas.microsoft.com/office/drawing/2014/main" id="{C779DED0-9EAA-488B-A5E1-7950B5163B6E}"/>
            </a:ext>
          </a:extLst>
        </xdr:cNvPr>
        <xdr:cNvCxnSpPr/>
      </xdr:nvCxnSpPr>
      <xdr:spPr>
        <a:xfrm>
          <a:off x="2565400" y="1424368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80645</xdr:rowOff>
    </xdr:from>
    <xdr:to>
      <xdr:col>10</xdr:col>
      <xdr:colOff>165100</xdr:colOff>
      <xdr:row>85</xdr:row>
      <xdr:rowOff>10795</xdr:rowOff>
    </xdr:to>
    <xdr:sp macro="" textlink="">
      <xdr:nvSpPr>
        <xdr:cNvPr id="311" name="楕円 310">
          <a:extLst>
            <a:ext uri="{FF2B5EF4-FFF2-40B4-BE49-F238E27FC236}">
              <a16:creationId xmlns:a16="http://schemas.microsoft.com/office/drawing/2014/main" id="{542073BA-06D3-4E93-94EF-43AAA2E1F876}"/>
            </a:ext>
          </a:extLst>
        </xdr:cNvPr>
        <xdr:cNvSpPr/>
      </xdr:nvSpPr>
      <xdr:spPr>
        <a:xfrm>
          <a:off x="1739900" y="14162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131445</xdr:rowOff>
    </xdr:from>
    <xdr:to>
      <xdr:col>15</xdr:col>
      <xdr:colOff>50800</xdr:colOff>
      <xdr:row>84</xdr:row>
      <xdr:rowOff>161925</xdr:rowOff>
    </xdr:to>
    <xdr:cxnSp macro="">
      <xdr:nvCxnSpPr>
        <xdr:cNvPr id="312" name="直線コネクタ 311">
          <a:extLst>
            <a:ext uri="{FF2B5EF4-FFF2-40B4-BE49-F238E27FC236}">
              <a16:creationId xmlns:a16="http://schemas.microsoft.com/office/drawing/2014/main" id="{F81D20EA-2728-43F6-AE75-FE250C6DEB5B}"/>
            </a:ext>
          </a:extLst>
        </xdr:cNvPr>
        <xdr:cNvCxnSpPr/>
      </xdr:nvCxnSpPr>
      <xdr:spPr>
        <a:xfrm>
          <a:off x="1790700" y="1421320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59689</xdr:rowOff>
    </xdr:from>
    <xdr:to>
      <xdr:col>6</xdr:col>
      <xdr:colOff>38100</xdr:colOff>
      <xdr:row>84</xdr:row>
      <xdr:rowOff>161289</xdr:rowOff>
    </xdr:to>
    <xdr:sp macro="" textlink="">
      <xdr:nvSpPr>
        <xdr:cNvPr id="313" name="楕円 312">
          <a:extLst>
            <a:ext uri="{FF2B5EF4-FFF2-40B4-BE49-F238E27FC236}">
              <a16:creationId xmlns:a16="http://schemas.microsoft.com/office/drawing/2014/main" id="{36B14AE2-AC67-4A63-8D1B-346AC63C0F8F}"/>
            </a:ext>
          </a:extLst>
        </xdr:cNvPr>
        <xdr:cNvSpPr/>
      </xdr:nvSpPr>
      <xdr:spPr>
        <a:xfrm>
          <a:off x="965200" y="141414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110489</xdr:rowOff>
    </xdr:from>
    <xdr:to>
      <xdr:col>10</xdr:col>
      <xdr:colOff>114300</xdr:colOff>
      <xdr:row>84</xdr:row>
      <xdr:rowOff>131445</xdr:rowOff>
    </xdr:to>
    <xdr:cxnSp macro="">
      <xdr:nvCxnSpPr>
        <xdr:cNvPr id="314" name="直線コネクタ 313">
          <a:extLst>
            <a:ext uri="{FF2B5EF4-FFF2-40B4-BE49-F238E27FC236}">
              <a16:creationId xmlns:a16="http://schemas.microsoft.com/office/drawing/2014/main" id="{E5DE3ED8-D986-4E39-A8B9-8FFC5C656E7D}"/>
            </a:ext>
          </a:extLst>
        </xdr:cNvPr>
        <xdr:cNvCxnSpPr/>
      </xdr:nvCxnSpPr>
      <xdr:spPr>
        <a:xfrm>
          <a:off x="1008380" y="14192249"/>
          <a:ext cx="78232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62ED3C44-32E4-490E-BB87-D874AAA3E328}"/>
            </a:ext>
          </a:extLst>
        </xdr:cNvPr>
        <xdr:cNvSpPr txBox="1"/>
      </xdr:nvSpPr>
      <xdr:spPr>
        <a:xfrm>
          <a:off x="3170564" y="1372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8315365F-3039-49E1-BA98-18A49D205389}"/>
            </a:ext>
          </a:extLst>
        </xdr:cNvPr>
        <xdr:cNvSpPr txBox="1"/>
      </xdr:nvSpPr>
      <xdr:spPr>
        <a:xfrm>
          <a:off x="2385704" y="1370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43966C1A-AAC1-4031-8D67-95382CFBCFAE}"/>
            </a:ext>
          </a:extLst>
        </xdr:cNvPr>
        <xdr:cNvSpPr txBox="1"/>
      </xdr:nvSpPr>
      <xdr:spPr>
        <a:xfrm>
          <a:off x="1611004" y="1366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C17A259E-ACE9-4DB1-BE49-5EA62CB456B8}"/>
            </a:ext>
          </a:extLst>
        </xdr:cNvPr>
        <xdr:cNvSpPr txBox="1"/>
      </xdr:nvSpPr>
      <xdr:spPr>
        <a:xfrm>
          <a:off x="83630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59072</xdr:rowOff>
    </xdr:from>
    <xdr:ext cx="405111" cy="259045"/>
    <xdr:sp macro="" textlink="">
      <xdr:nvSpPr>
        <xdr:cNvPr id="319" name="n_1mainValue【公営住宅】&#10;有形固定資産減価償却率">
          <a:extLst>
            <a:ext uri="{FF2B5EF4-FFF2-40B4-BE49-F238E27FC236}">
              <a16:creationId xmlns:a16="http://schemas.microsoft.com/office/drawing/2014/main" id="{4C55CAA9-0970-47AB-9652-495C9F3D9749}"/>
            </a:ext>
          </a:extLst>
        </xdr:cNvPr>
        <xdr:cNvSpPr txBox="1"/>
      </xdr:nvSpPr>
      <xdr:spPr>
        <a:xfrm>
          <a:off x="317056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32402</xdr:rowOff>
    </xdr:from>
    <xdr:ext cx="405111" cy="259045"/>
    <xdr:sp macro="" textlink="">
      <xdr:nvSpPr>
        <xdr:cNvPr id="320" name="n_2mainValue【公営住宅】&#10;有形固定資産減価償却率">
          <a:extLst>
            <a:ext uri="{FF2B5EF4-FFF2-40B4-BE49-F238E27FC236}">
              <a16:creationId xmlns:a16="http://schemas.microsoft.com/office/drawing/2014/main" id="{888502FB-A116-48BC-AA53-483D0B62CF6C}"/>
            </a:ext>
          </a:extLst>
        </xdr:cNvPr>
        <xdr:cNvSpPr txBox="1"/>
      </xdr:nvSpPr>
      <xdr:spPr>
        <a:xfrm>
          <a:off x="238570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1922</xdr:rowOff>
    </xdr:from>
    <xdr:ext cx="405111" cy="259045"/>
    <xdr:sp macro="" textlink="">
      <xdr:nvSpPr>
        <xdr:cNvPr id="321" name="n_3mainValue【公営住宅】&#10;有形固定資産減価償却率">
          <a:extLst>
            <a:ext uri="{FF2B5EF4-FFF2-40B4-BE49-F238E27FC236}">
              <a16:creationId xmlns:a16="http://schemas.microsoft.com/office/drawing/2014/main" id="{34F720C1-E43E-4169-986F-77CF0D6F2C02}"/>
            </a:ext>
          </a:extLst>
        </xdr:cNvPr>
        <xdr:cNvSpPr txBox="1"/>
      </xdr:nvSpPr>
      <xdr:spPr>
        <a:xfrm>
          <a:off x="161100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152416</xdr:rowOff>
    </xdr:from>
    <xdr:ext cx="405111" cy="259045"/>
    <xdr:sp macro="" textlink="">
      <xdr:nvSpPr>
        <xdr:cNvPr id="322" name="n_4mainValue【公営住宅】&#10;有形固定資産減価償却率">
          <a:extLst>
            <a:ext uri="{FF2B5EF4-FFF2-40B4-BE49-F238E27FC236}">
              <a16:creationId xmlns:a16="http://schemas.microsoft.com/office/drawing/2014/main" id="{9E1D9F9D-90CE-475D-9E29-47FE7F4F837A}"/>
            </a:ext>
          </a:extLst>
        </xdr:cNvPr>
        <xdr:cNvSpPr txBox="1"/>
      </xdr:nvSpPr>
      <xdr:spPr>
        <a:xfrm>
          <a:off x="836304" y="1423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6C95695-805A-441E-A514-332AB4716A8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1C85967-FF8F-458F-A1D4-1CA92725FB2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8A678D9-A63E-4B25-AC2A-6B08E81D2A8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48E7C16-7648-48EF-94C3-1843BF163EB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E3FB603-C683-4F34-AAA4-064B2DD91F3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468434A-0576-4712-93FD-A7AD67820DD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F360AA99-0311-4DE9-8FC1-90ED86AEE14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E151408-3EEC-4166-98E8-AEA0C35C546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072F626-04E3-4B82-BEE5-1B50B5E7009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242BE50-540E-4108-8175-B4C0E1E9AFF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DF3326B7-C19F-4F69-9723-95CAF74FEF04}"/>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B15DA8A9-215B-4958-9C00-087B104FC0E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906BB8E0-6A9B-4C8A-9BBE-88068C9C2A9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1C6BB5C4-12C0-448D-9CDA-864026EE2CEB}"/>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10BDF267-EA3F-448D-A9B6-274B3C533AC0}"/>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FC6FE348-1A10-44CB-8192-A65586B3F6EF}"/>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2A4C73A7-833A-4384-ACFC-3A72E4528E99}"/>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3903EE30-3567-45CB-B030-F2BBDC180D05}"/>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E7EAE6C6-2D11-446D-AF43-0F3E29E043C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BB7D0AFB-45E2-4A7B-8D9B-D1AAD9C12E5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99DCC951-B2F1-4F69-8BB5-C45166DF300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DC28D422-23FD-48AB-BA1C-F89F82923EC1}"/>
            </a:ext>
          </a:extLst>
        </xdr:cNvPr>
        <xdr:cNvCxnSpPr/>
      </xdr:nvCxnSpPr>
      <xdr:spPr>
        <a:xfrm flipV="1">
          <a:off x="9219565" y="13013588"/>
          <a:ext cx="0" cy="1439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EDD735E5-0E01-4DFB-BC2C-A6D14A821829}"/>
            </a:ext>
          </a:extLst>
        </xdr:cNvPr>
        <xdr:cNvSpPr txBox="1"/>
      </xdr:nvSpPr>
      <xdr:spPr>
        <a:xfrm>
          <a:off x="9258300" y="1445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2979EF01-50C6-4026-9582-B0E2DACC542C}"/>
            </a:ext>
          </a:extLst>
        </xdr:cNvPr>
        <xdr:cNvCxnSpPr/>
      </xdr:nvCxnSpPr>
      <xdr:spPr>
        <a:xfrm>
          <a:off x="9154160" y="144533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4119BA82-5E6F-4A26-8741-0F5092BCAA54}"/>
            </a:ext>
          </a:extLst>
        </xdr:cNvPr>
        <xdr:cNvSpPr txBox="1"/>
      </xdr:nvSpPr>
      <xdr:spPr>
        <a:xfrm>
          <a:off x="9258300" y="1279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57FDBDE3-9D1F-4635-AF3B-50AE0839B80E}"/>
            </a:ext>
          </a:extLst>
        </xdr:cNvPr>
        <xdr:cNvCxnSpPr/>
      </xdr:nvCxnSpPr>
      <xdr:spPr>
        <a:xfrm>
          <a:off x="9154160" y="13013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AA094C13-002F-4931-8E1F-4A70AB34A873}"/>
            </a:ext>
          </a:extLst>
        </xdr:cNvPr>
        <xdr:cNvSpPr txBox="1"/>
      </xdr:nvSpPr>
      <xdr:spPr>
        <a:xfrm>
          <a:off x="9258300" y="139011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E1C90AB5-C8B4-40D9-A3F2-4C74EF31280A}"/>
            </a:ext>
          </a:extLst>
        </xdr:cNvPr>
        <xdr:cNvSpPr/>
      </xdr:nvSpPr>
      <xdr:spPr>
        <a:xfrm>
          <a:off x="9192260" y="140458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3B5417DE-42C0-4ACE-94F9-6D3937B89B87}"/>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F2618EDE-9F51-41ED-B338-B5BEF09DDE29}"/>
            </a:ext>
          </a:extLst>
        </xdr:cNvPr>
        <xdr:cNvSpPr/>
      </xdr:nvSpPr>
      <xdr:spPr>
        <a:xfrm>
          <a:off x="7670800" y="14060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FDD81AE9-0FEB-48F5-A4FC-AD72784F37AA}"/>
            </a:ext>
          </a:extLst>
        </xdr:cNvPr>
        <xdr:cNvSpPr/>
      </xdr:nvSpPr>
      <xdr:spPr>
        <a:xfrm>
          <a:off x="6873240" y="140477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163BFB4F-38F9-4F57-AB55-2AB650483FEE}"/>
            </a:ext>
          </a:extLst>
        </xdr:cNvPr>
        <xdr:cNvSpPr/>
      </xdr:nvSpPr>
      <xdr:spPr>
        <a:xfrm>
          <a:off x="6098540" y="14067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3BD72CE-8C04-4DCB-BA0B-36D05DAFFC93}"/>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B4DBD7C-83BE-45AF-9589-79E89A16536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74AE632-4DB9-45DB-9B2C-DC9EF4F0866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4CD9845-6D47-419A-A310-1720D6E7884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D35A3E3-506C-4DE5-95E2-9B4CF805199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71882</xdr:rowOff>
    </xdr:from>
    <xdr:to>
      <xdr:col>55</xdr:col>
      <xdr:colOff>50800</xdr:colOff>
      <xdr:row>85</xdr:row>
      <xdr:rowOff>2032</xdr:rowOff>
    </xdr:to>
    <xdr:sp macro="" textlink="">
      <xdr:nvSpPr>
        <xdr:cNvPr id="360" name="楕円 359">
          <a:extLst>
            <a:ext uri="{FF2B5EF4-FFF2-40B4-BE49-F238E27FC236}">
              <a16:creationId xmlns:a16="http://schemas.microsoft.com/office/drawing/2014/main" id="{EA7BD596-F38D-4BEB-8BF6-1408CF3DAF51}"/>
            </a:ext>
          </a:extLst>
        </xdr:cNvPr>
        <xdr:cNvSpPr/>
      </xdr:nvSpPr>
      <xdr:spPr>
        <a:xfrm>
          <a:off x="9192260" y="14153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50309</xdr:rowOff>
    </xdr:from>
    <xdr:ext cx="469744" cy="259045"/>
    <xdr:sp macro="" textlink="">
      <xdr:nvSpPr>
        <xdr:cNvPr id="361" name="【公営住宅】&#10;一人当たり面積該当値テキスト">
          <a:extLst>
            <a:ext uri="{FF2B5EF4-FFF2-40B4-BE49-F238E27FC236}">
              <a16:creationId xmlns:a16="http://schemas.microsoft.com/office/drawing/2014/main" id="{E1C59C7E-164D-46BD-BBE2-306BF8502952}"/>
            </a:ext>
          </a:extLst>
        </xdr:cNvPr>
        <xdr:cNvSpPr txBox="1"/>
      </xdr:nvSpPr>
      <xdr:spPr>
        <a:xfrm>
          <a:off x="9258300" y="1413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74168</xdr:rowOff>
    </xdr:from>
    <xdr:to>
      <xdr:col>50</xdr:col>
      <xdr:colOff>165100</xdr:colOff>
      <xdr:row>85</xdr:row>
      <xdr:rowOff>4318</xdr:rowOff>
    </xdr:to>
    <xdr:sp macro="" textlink="">
      <xdr:nvSpPr>
        <xdr:cNvPr id="362" name="楕円 361">
          <a:extLst>
            <a:ext uri="{FF2B5EF4-FFF2-40B4-BE49-F238E27FC236}">
              <a16:creationId xmlns:a16="http://schemas.microsoft.com/office/drawing/2014/main" id="{3F3D06D3-334F-4A55-9F2B-F0ADE9AC625D}"/>
            </a:ext>
          </a:extLst>
        </xdr:cNvPr>
        <xdr:cNvSpPr/>
      </xdr:nvSpPr>
      <xdr:spPr>
        <a:xfrm>
          <a:off x="8445500" y="141559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122682</xdr:rowOff>
    </xdr:from>
    <xdr:to>
      <xdr:col>55</xdr:col>
      <xdr:colOff>0</xdr:colOff>
      <xdr:row>84</xdr:row>
      <xdr:rowOff>124968</xdr:rowOff>
    </xdr:to>
    <xdr:cxnSp macro="">
      <xdr:nvCxnSpPr>
        <xdr:cNvPr id="363" name="直線コネクタ 362">
          <a:extLst>
            <a:ext uri="{FF2B5EF4-FFF2-40B4-BE49-F238E27FC236}">
              <a16:creationId xmlns:a16="http://schemas.microsoft.com/office/drawing/2014/main" id="{B807C38F-9DAB-4B3E-85C4-A4B630BD7D0C}"/>
            </a:ext>
          </a:extLst>
        </xdr:cNvPr>
        <xdr:cNvCxnSpPr/>
      </xdr:nvCxnSpPr>
      <xdr:spPr>
        <a:xfrm flipV="1">
          <a:off x="8496300" y="14204442"/>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77369</xdr:rowOff>
    </xdr:from>
    <xdr:to>
      <xdr:col>46</xdr:col>
      <xdr:colOff>38100</xdr:colOff>
      <xdr:row>85</xdr:row>
      <xdr:rowOff>7519</xdr:rowOff>
    </xdr:to>
    <xdr:sp macro="" textlink="">
      <xdr:nvSpPr>
        <xdr:cNvPr id="364" name="楕円 363">
          <a:extLst>
            <a:ext uri="{FF2B5EF4-FFF2-40B4-BE49-F238E27FC236}">
              <a16:creationId xmlns:a16="http://schemas.microsoft.com/office/drawing/2014/main" id="{38795C23-F04E-42B6-946F-7B717D534C51}"/>
            </a:ext>
          </a:extLst>
        </xdr:cNvPr>
        <xdr:cNvSpPr/>
      </xdr:nvSpPr>
      <xdr:spPr>
        <a:xfrm>
          <a:off x="7670800" y="14159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124968</xdr:rowOff>
    </xdr:from>
    <xdr:to>
      <xdr:col>50</xdr:col>
      <xdr:colOff>114300</xdr:colOff>
      <xdr:row>84</xdr:row>
      <xdr:rowOff>128169</xdr:rowOff>
    </xdr:to>
    <xdr:cxnSp macro="">
      <xdr:nvCxnSpPr>
        <xdr:cNvPr id="365" name="直線コネクタ 364">
          <a:extLst>
            <a:ext uri="{FF2B5EF4-FFF2-40B4-BE49-F238E27FC236}">
              <a16:creationId xmlns:a16="http://schemas.microsoft.com/office/drawing/2014/main" id="{5D3E6C21-74AE-423B-9047-DE3787F026C9}"/>
            </a:ext>
          </a:extLst>
        </xdr:cNvPr>
        <xdr:cNvCxnSpPr/>
      </xdr:nvCxnSpPr>
      <xdr:spPr>
        <a:xfrm flipV="1">
          <a:off x="7713980" y="14206728"/>
          <a:ext cx="78232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80569</xdr:rowOff>
    </xdr:from>
    <xdr:to>
      <xdr:col>41</xdr:col>
      <xdr:colOff>101600</xdr:colOff>
      <xdr:row>85</xdr:row>
      <xdr:rowOff>10719</xdr:rowOff>
    </xdr:to>
    <xdr:sp macro="" textlink="">
      <xdr:nvSpPr>
        <xdr:cNvPr id="366" name="楕円 365">
          <a:extLst>
            <a:ext uri="{FF2B5EF4-FFF2-40B4-BE49-F238E27FC236}">
              <a16:creationId xmlns:a16="http://schemas.microsoft.com/office/drawing/2014/main" id="{F9D084F2-CBA2-48CE-995F-9C92C0787732}"/>
            </a:ext>
          </a:extLst>
        </xdr:cNvPr>
        <xdr:cNvSpPr/>
      </xdr:nvSpPr>
      <xdr:spPr>
        <a:xfrm>
          <a:off x="6873240" y="141623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128169</xdr:rowOff>
    </xdr:from>
    <xdr:to>
      <xdr:col>45</xdr:col>
      <xdr:colOff>177800</xdr:colOff>
      <xdr:row>84</xdr:row>
      <xdr:rowOff>131369</xdr:rowOff>
    </xdr:to>
    <xdr:cxnSp macro="">
      <xdr:nvCxnSpPr>
        <xdr:cNvPr id="367" name="直線コネクタ 366">
          <a:extLst>
            <a:ext uri="{FF2B5EF4-FFF2-40B4-BE49-F238E27FC236}">
              <a16:creationId xmlns:a16="http://schemas.microsoft.com/office/drawing/2014/main" id="{9243F2E6-B4CA-44CF-BBFA-F5D397666089}"/>
            </a:ext>
          </a:extLst>
        </xdr:cNvPr>
        <xdr:cNvCxnSpPr/>
      </xdr:nvCxnSpPr>
      <xdr:spPr>
        <a:xfrm flipV="1">
          <a:off x="6924040" y="14209929"/>
          <a:ext cx="78994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84226</xdr:rowOff>
    </xdr:from>
    <xdr:to>
      <xdr:col>36</xdr:col>
      <xdr:colOff>165100</xdr:colOff>
      <xdr:row>85</xdr:row>
      <xdr:rowOff>14376</xdr:rowOff>
    </xdr:to>
    <xdr:sp macro="" textlink="">
      <xdr:nvSpPr>
        <xdr:cNvPr id="368" name="楕円 367">
          <a:extLst>
            <a:ext uri="{FF2B5EF4-FFF2-40B4-BE49-F238E27FC236}">
              <a16:creationId xmlns:a16="http://schemas.microsoft.com/office/drawing/2014/main" id="{365FB2D6-CAEA-4AC2-AFC0-E9AFF5386232}"/>
            </a:ext>
          </a:extLst>
        </xdr:cNvPr>
        <xdr:cNvSpPr/>
      </xdr:nvSpPr>
      <xdr:spPr>
        <a:xfrm>
          <a:off x="6098540" y="141659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131369</xdr:rowOff>
    </xdr:from>
    <xdr:to>
      <xdr:col>41</xdr:col>
      <xdr:colOff>50800</xdr:colOff>
      <xdr:row>84</xdr:row>
      <xdr:rowOff>135026</xdr:rowOff>
    </xdr:to>
    <xdr:cxnSp macro="">
      <xdr:nvCxnSpPr>
        <xdr:cNvPr id="369" name="直線コネクタ 368">
          <a:extLst>
            <a:ext uri="{FF2B5EF4-FFF2-40B4-BE49-F238E27FC236}">
              <a16:creationId xmlns:a16="http://schemas.microsoft.com/office/drawing/2014/main" id="{182B5FFE-DB7C-4615-AFB0-59C7644E296E}"/>
            </a:ext>
          </a:extLst>
        </xdr:cNvPr>
        <xdr:cNvCxnSpPr/>
      </xdr:nvCxnSpPr>
      <xdr:spPr>
        <a:xfrm flipV="1">
          <a:off x="6149340" y="14213129"/>
          <a:ext cx="7747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D127E05A-AA9F-481E-B6C8-2BE521A4198D}"/>
            </a:ext>
          </a:extLst>
        </xdr:cNvPr>
        <xdr:cNvSpPr txBox="1"/>
      </xdr:nvSpPr>
      <xdr:spPr>
        <a:xfrm>
          <a:off x="827158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D1B6F4C3-72B5-4DDC-B98C-498E42762ADE}"/>
            </a:ext>
          </a:extLst>
        </xdr:cNvPr>
        <xdr:cNvSpPr txBox="1"/>
      </xdr:nvSpPr>
      <xdr:spPr>
        <a:xfrm>
          <a:off x="7509587" y="1383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7C02807D-F937-4BBE-A9E5-529D40ACA40F}"/>
            </a:ext>
          </a:extLst>
        </xdr:cNvPr>
        <xdr:cNvSpPr txBox="1"/>
      </xdr:nvSpPr>
      <xdr:spPr>
        <a:xfrm>
          <a:off x="6712027" y="138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99941</xdr:rowOff>
    </xdr:from>
    <xdr:ext cx="469744" cy="259045"/>
    <xdr:sp macro="" textlink="">
      <xdr:nvSpPr>
        <xdr:cNvPr id="373" name="n_4aveValue【公営住宅】&#10;一人当たり面積">
          <a:extLst>
            <a:ext uri="{FF2B5EF4-FFF2-40B4-BE49-F238E27FC236}">
              <a16:creationId xmlns:a16="http://schemas.microsoft.com/office/drawing/2014/main" id="{1BD1EA59-06C7-489F-BC04-81673FA5507A}"/>
            </a:ext>
          </a:extLst>
        </xdr:cNvPr>
        <xdr:cNvSpPr txBox="1"/>
      </xdr:nvSpPr>
      <xdr:spPr>
        <a:xfrm>
          <a:off x="5937327" y="138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166895</xdr:rowOff>
    </xdr:from>
    <xdr:ext cx="469744" cy="259045"/>
    <xdr:sp macro="" textlink="">
      <xdr:nvSpPr>
        <xdr:cNvPr id="374" name="n_1mainValue【公営住宅】&#10;一人当たり面積">
          <a:extLst>
            <a:ext uri="{FF2B5EF4-FFF2-40B4-BE49-F238E27FC236}">
              <a16:creationId xmlns:a16="http://schemas.microsoft.com/office/drawing/2014/main" id="{A3F4B762-AD1A-4208-9A1E-B0BB4A36F6F5}"/>
            </a:ext>
          </a:extLst>
        </xdr:cNvPr>
        <xdr:cNvSpPr txBox="1"/>
      </xdr:nvSpPr>
      <xdr:spPr>
        <a:xfrm>
          <a:off x="8271587" y="1424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5" name="n_2mainValue【公営住宅】&#10;一人当たり面積">
          <a:extLst>
            <a:ext uri="{FF2B5EF4-FFF2-40B4-BE49-F238E27FC236}">
              <a16:creationId xmlns:a16="http://schemas.microsoft.com/office/drawing/2014/main" id="{37CE64E7-E6ED-4685-BE10-D25D71B364D0}"/>
            </a:ext>
          </a:extLst>
        </xdr:cNvPr>
        <xdr:cNvSpPr txBox="1"/>
      </xdr:nvSpPr>
      <xdr:spPr>
        <a:xfrm>
          <a:off x="7509587" y="1425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6" name="n_3mainValue【公営住宅】&#10;一人当たり面積">
          <a:extLst>
            <a:ext uri="{FF2B5EF4-FFF2-40B4-BE49-F238E27FC236}">
              <a16:creationId xmlns:a16="http://schemas.microsoft.com/office/drawing/2014/main" id="{11F47C6B-47F6-4918-8CE3-DDDB4B442920}"/>
            </a:ext>
          </a:extLst>
        </xdr:cNvPr>
        <xdr:cNvSpPr txBox="1"/>
      </xdr:nvSpPr>
      <xdr:spPr>
        <a:xfrm>
          <a:off x="6712027" y="1425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5503</xdr:rowOff>
    </xdr:from>
    <xdr:ext cx="469744" cy="259045"/>
    <xdr:sp macro="" textlink="">
      <xdr:nvSpPr>
        <xdr:cNvPr id="377" name="n_4mainValue【公営住宅】&#10;一人当たり面積">
          <a:extLst>
            <a:ext uri="{FF2B5EF4-FFF2-40B4-BE49-F238E27FC236}">
              <a16:creationId xmlns:a16="http://schemas.microsoft.com/office/drawing/2014/main" id="{9C221A97-9FE1-4C3A-8AF3-0B123A779881}"/>
            </a:ext>
          </a:extLst>
        </xdr:cNvPr>
        <xdr:cNvSpPr txBox="1"/>
      </xdr:nvSpPr>
      <xdr:spPr>
        <a:xfrm>
          <a:off x="5937327" y="14254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698A9EB-1877-429D-A8A7-53E6D58372C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3F90FC8-48B3-449B-B3E3-0D9775B0A87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3914195-93FB-4E46-A0B5-A472D3B4D9F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A84C0EE-E86C-47D6-B7FC-DF2AA2CD992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8997402-0604-471A-ACD0-05BDA8461AB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B348AA8C-BC36-4037-8B69-7D2D100AEF6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211750B-5271-4ED7-A400-A83B0A5DAB5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98859A9-18F6-47FF-9B5D-75FD3FD7D77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8F4476D7-D347-4254-95F6-DC7BCEFAA09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A6368393-0C1E-4ADA-9965-184FA40BA43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F5332E7-5B98-4700-8A9C-7FC1F3272E1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3AA00D20-5B61-499B-A900-83A61085A51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8E47E59-BB85-4DFD-8F7E-01221BB0424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E2DD491-41DD-4DDD-9121-CF07D506FA5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C8A8BE2-F7F5-4476-928A-4B45D16B515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53ADA1E3-5C32-489F-84EC-1A46F531E31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39B68E5-4FAC-4681-88BD-B9335D4934C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52FF51-5B1D-45C7-B3A0-AB9062031F9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20D1B36-DC4C-4DA6-B7C6-BACD0B0CF9C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CBB8A502-2994-4EB5-82EA-8853799A630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A30950B5-46DB-4BED-966C-1116755764D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E451CF9-AED2-4BD6-9635-9D6F87004FF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43EAE6C1-A688-4F6E-A429-AFAC77A3D0C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695A6A71-D0E4-4C38-B739-E7FD8C3B8CE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E17E7EF-305B-449E-9ADC-60092C7A493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1888A8E-53C1-4824-AEAB-33C74C55C1C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F117A123-4BA7-4D63-87FC-F044C0F0EF2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8D3BBCA4-A93B-4E6A-AC63-64F01734AB07}"/>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EFFFE793-4F90-4629-ACBF-DD20262F4D24}"/>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8D6DC35D-ADF9-4B58-BFD2-0A26E2833D56}"/>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1FE5580B-3B21-4E81-9A52-6B6023875073}"/>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388E076C-AFF6-46F1-A9C1-B54573131A42}"/>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D73B382C-07D7-4279-9EC0-09035C6A752F}"/>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488847B6-D1B6-4342-85B3-88806317E1B9}"/>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5A9FCC42-DA56-4A24-9E34-56428A7B2E96}"/>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69606E32-4970-4A68-8607-4AAF3650231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E2A0316B-3021-4AAD-84FC-F947CCDB3EB8}"/>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5BA60E42-330E-471D-82AF-DDC79AF5D94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E459A088-149A-463E-8751-CFE0C9FE1C40}"/>
            </a:ext>
          </a:extLst>
        </xdr:cNvPr>
        <xdr:cNvCxnSpPr/>
      </xdr:nvCxnSpPr>
      <xdr:spPr>
        <a:xfrm flipV="1">
          <a:off x="14375764" y="5606034"/>
          <a:ext cx="0" cy="1391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502B12C2-C441-4186-B3AC-AF3B8D6F6370}"/>
            </a:ext>
          </a:extLst>
        </xdr:cNvPr>
        <xdr:cNvSpPr txBox="1"/>
      </xdr:nvSpPr>
      <xdr:spPr>
        <a:xfrm>
          <a:off x="14414500" y="700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C37302CA-80B7-4818-B049-99AB49222391}"/>
            </a:ext>
          </a:extLst>
        </xdr:cNvPr>
        <xdr:cNvCxnSpPr/>
      </xdr:nvCxnSpPr>
      <xdr:spPr>
        <a:xfrm>
          <a:off x="14287500" y="699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FC767BB3-4F04-43B9-839D-E25DAB47AF7B}"/>
            </a:ext>
          </a:extLst>
        </xdr:cNvPr>
        <xdr:cNvSpPr txBox="1"/>
      </xdr:nvSpPr>
      <xdr:spPr>
        <a:xfrm>
          <a:off x="14414500" y="538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C8DE17F2-EEE0-478B-A196-9805E5EAD367}"/>
            </a:ext>
          </a:extLst>
        </xdr:cNvPr>
        <xdr:cNvCxnSpPr/>
      </xdr:nvCxnSpPr>
      <xdr:spPr>
        <a:xfrm>
          <a:off x="14287500" y="5606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DF47B429-DA60-4F11-B6DB-A495F1EE2975}"/>
            </a:ext>
          </a:extLst>
        </xdr:cNvPr>
        <xdr:cNvSpPr txBox="1"/>
      </xdr:nvSpPr>
      <xdr:spPr>
        <a:xfrm>
          <a:off x="14414500" y="5850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242ADA90-D19C-4D11-94E8-C5C8810338E7}"/>
            </a:ext>
          </a:extLst>
        </xdr:cNvPr>
        <xdr:cNvSpPr/>
      </xdr:nvSpPr>
      <xdr:spPr>
        <a:xfrm>
          <a:off x="14325600" y="59956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702E4443-7D7D-47D8-B947-EEA6DBC68335}"/>
            </a:ext>
          </a:extLst>
        </xdr:cNvPr>
        <xdr:cNvSpPr/>
      </xdr:nvSpPr>
      <xdr:spPr>
        <a:xfrm>
          <a:off x="13578840" y="5977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6F5B9407-B8E8-46AE-9F83-EB25A9F254A9}"/>
            </a:ext>
          </a:extLst>
        </xdr:cNvPr>
        <xdr:cNvSpPr/>
      </xdr:nvSpPr>
      <xdr:spPr>
        <a:xfrm>
          <a:off x="12804140" y="5965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CB1F4CA3-E99F-4B1A-B26E-0CDC2245D8D0}"/>
            </a:ext>
          </a:extLst>
        </xdr:cNvPr>
        <xdr:cNvSpPr/>
      </xdr:nvSpPr>
      <xdr:spPr>
        <a:xfrm>
          <a:off x="12029440" y="5917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426" name="フローチャート: 判断 425">
          <a:extLst>
            <a:ext uri="{FF2B5EF4-FFF2-40B4-BE49-F238E27FC236}">
              <a16:creationId xmlns:a16="http://schemas.microsoft.com/office/drawing/2014/main" id="{7972E0BA-7147-458E-A5A1-27127A7BE130}"/>
            </a:ext>
          </a:extLst>
        </xdr:cNvPr>
        <xdr:cNvSpPr/>
      </xdr:nvSpPr>
      <xdr:spPr>
        <a:xfrm>
          <a:off x="11231880" y="5940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24B2E4C-D000-4C17-807E-9CB107A202F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EB607B5-719C-4711-9BFC-0B2C1572D94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7EFEA9E-F7C2-4E15-ABBA-9E4BD5FA513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323BB5A-916E-431E-B111-F257D65C430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05AC57E-34C7-4087-8EA6-3029CB34FD7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32" name="楕円 431">
          <a:extLst>
            <a:ext uri="{FF2B5EF4-FFF2-40B4-BE49-F238E27FC236}">
              <a16:creationId xmlns:a16="http://schemas.microsoft.com/office/drawing/2014/main" id="{B2D71429-C8FB-4BC4-9592-10C6A70CFEF6}"/>
            </a:ext>
          </a:extLst>
        </xdr:cNvPr>
        <xdr:cNvSpPr/>
      </xdr:nvSpPr>
      <xdr:spPr>
        <a:xfrm>
          <a:off x="14325600" y="62852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60977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5CE6DC58-A9B3-4612-B09A-7274341E7E36}"/>
            </a:ext>
          </a:extLst>
        </xdr:cNvPr>
        <xdr:cNvSpPr txBox="1"/>
      </xdr:nvSpPr>
      <xdr:spPr>
        <a:xfrm>
          <a:off x="14414500"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7112</xdr:rowOff>
    </xdr:from>
    <xdr:to>
      <xdr:col>81</xdr:col>
      <xdr:colOff>101600</xdr:colOff>
      <xdr:row>39</xdr:row>
      <xdr:rowOff>108712</xdr:rowOff>
    </xdr:to>
    <xdr:sp macro="" textlink="">
      <xdr:nvSpPr>
        <xdr:cNvPr id="434" name="楕円 433">
          <a:extLst>
            <a:ext uri="{FF2B5EF4-FFF2-40B4-BE49-F238E27FC236}">
              <a16:creationId xmlns:a16="http://schemas.microsoft.com/office/drawing/2014/main" id="{087549C3-9C42-411D-9DB2-4A370A5BEB6E}"/>
            </a:ext>
          </a:extLst>
        </xdr:cNvPr>
        <xdr:cNvSpPr/>
      </xdr:nvSpPr>
      <xdr:spPr>
        <a:xfrm>
          <a:off x="1357884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133350</xdr:rowOff>
    </xdr:from>
    <xdr:to>
      <xdr:col>85</xdr:col>
      <xdr:colOff>127000</xdr:colOff>
      <xdr:row>39</xdr:row>
      <xdr:rowOff>57912</xdr:rowOff>
    </xdr:to>
    <xdr:cxnSp macro="">
      <xdr:nvCxnSpPr>
        <xdr:cNvPr id="435" name="直線コネクタ 434">
          <a:extLst>
            <a:ext uri="{FF2B5EF4-FFF2-40B4-BE49-F238E27FC236}">
              <a16:creationId xmlns:a16="http://schemas.microsoft.com/office/drawing/2014/main" id="{677C8C0A-B3D4-408F-9D7D-E1C03A4EB3C3}"/>
            </a:ext>
          </a:extLst>
        </xdr:cNvPr>
        <xdr:cNvCxnSpPr/>
      </xdr:nvCxnSpPr>
      <xdr:spPr>
        <a:xfrm flipV="1">
          <a:off x="13629640" y="6336030"/>
          <a:ext cx="746760" cy="25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169418</xdr:rowOff>
    </xdr:from>
    <xdr:to>
      <xdr:col>76</xdr:col>
      <xdr:colOff>165100</xdr:colOff>
      <xdr:row>39</xdr:row>
      <xdr:rowOff>99568</xdr:rowOff>
    </xdr:to>
    <xdr:sp macro="" textlink="">
      <xdr:nvSpPr>
        <xdr:cNvPr id="436" name="楕円 435">
          <a:extLst>
            <a:ext uri="{FF2B5EF4-FFF2-40B4-BE49-F238E27FC236}">
              <a16:creationId xmlns:a16="http://schemas.microsoft.com/office/drawing/2014/main" id="{7D8A25A8-5EDE-48C9-9B7E-DED9109F776F}"/>
            </a:ext>
          </a:extLst>
        </xdr:cNvPr>
        <xdr:cNvSpPr/>
      </xdr:nvSpPr>
      <xdr:spPr>
        <a:xfrm>
          <a:off x="12804140" y="6539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48768</xdr:rowOff>
    </xdr:from>
    <xdr:to>
      <xdr:col>81</xdr:col>
      <xdr:colOff>50800</xdr:colOff>
      <xdr:row>39</xdr:row>
      <xdr:rowOff>57912</xdr:rowOff>
    </xdr:to>
    <xdr:cxnSp macro="">
      <xdr:nvCxnSpPr>
        <xdr:cNvPr id="437" name="直線コネクタ 436">
          <a:extLst>
            <a:ext uri="{FF2B5EF4-FFF2-40B4-BE49-F238E27FC236}">
              <a16:creationId xmlns:a16="http://schemas.microsoft.com/office/drawing/2014/main" id="{3D5DE34C-B7C0-4190-A913-E68FBB030A74}"/>
            </a:ext>
          </a:extLst>
        </xdr:cNvPr>
        <xdr:cNvCxnSpPr/>
      </xdr:nvCxnSpPr>
      <xdr:spPr>
        <a:xfrm>
          <a:off x="12854940" y="6586728"/>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9398</xdr:rowOff>
    </xdr:from>
    <xdr:to>
      <xdr:col>72</xdr:col>
      <xdr:colOff>38100</xdr:colOff>
      <xdr:row>39</xdr:row>
      <xdr:rowOff>110998</xdr:rowOff>
    </xdr:to>
    <xdr:sp macro="" textlink="">
      <xdr:nvSpPr>
        <xdr:cNvPr id="438" name="楕円 437">
          <a:extLst>
            <a:ext uri="{FF2B5EF4-FFF2-40B4-BE49-F238E27FC236}">
              <a16:creationId xmlns:a16="http://schemas.microsoft.com/office/drawing/2014/main" id="{D639B2E5-E185-4058-A7AD-A311C5B24A0B}"/>
            </a:ext>
          </a:extLst>
        </xdr:cNvPr>
        <xdr:cNvSpPr/>
      </xdr:nvSpPr>
      <xdr:spPr>
        <a:xfrm>
          <a:off x="12029440" y="6547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48768</xdr:rowOff>
    </xdr:from>
    <xdr:to>
      <xdr:col>76</xdr:col>
      <xdr:colOff>114300</xdr:colOff>
      <xdr:row>39</xdr:row>
      <xdr:rowOff>60198</xdr:rowOff>
    </xdr:to>
    <xdr:cxnSp macro="">
      <xdr:nvCxnSpPr>
        <xdr:cNvPr id="439" name="直線コネクタ 438">
          <a:extLst>
            <a:ext uri="{FF2B5EF4-FFF2-40B4-BE49-F238E27FC236}">
              <a16:creationId xmlns:a16="http://schemas.microsoft.com/office/drawing/2014/main" id="{247D5429-8313-4416-9D2B-E464F51A9859}"/>
            </a:ext>
          </a:extLst>
        </xdr:cNvPr>
        <xdr:cNvCxnSpPr/>
      </xdr:nvCxnSpPr>
      <xdr:spPr>
        <a:xfrm flipV="1">
          <a:off x="12072620" y="6586728"/>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151130</xdr:rowOff>
    </xdr:from>
    <xdr:to>
      <xdr:col>67</xdr:col>
      <xdr:colOff>101600</xdr:colOff>
      <xdr:row>39</xdr:row>
      <xdr:rowOff>81280</xdr:rowOff>
    </xdr:to>
    <xdr:sp macro="" textlink="">
      <xdr:nvSpPr>
        <xdr:cNvPr id="440" name="楕円 439">
          <a:extLst>
            <a:ext uri="{FF2B5EF4-FFF2-40B4-BE49-F238E27FC236}">
              <a16:creationId xmlns:a16="http://schemas.microsoft.com/office/drawing/2014/main" id="{18442B41-97D0-4AED-9F61-153F215A5CA9}"/>
            </a:ext>
          </a:extLst>
        </xdr:cNvPr>
        <xdr:cNvSpPr/>
      </xdr:nvSpPr>
      <xdr:spPr>
        <a:xfrm>
          <a:off x="11231880" y="6521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30480</xdr:rowOff>
    </xdr:from>
    <xdr:to>
      <xdr:col>71</xdr:col>
      <xdr:colOff>177800</xdr:colOff>
      <xdr:row>39</xdr:row>
      <xdr:rowOff>60198</xdr:rowOff>
    </xdr:to>
    <xdr:cxnSp macro="">
      <xdr:nvCxnSpPr>
        <xdr:cNvPr id="441" name="直線コネクタ 440">
          <a:extLst>
            <a:ext uri="{FF2B5EF4-FFF2-40B4-BE49-F238E27FC236}">
              <a16:creationId xmlns:a16="http://schemas.microsoft.com/office/drawing/2014/main" id="{A8917435-FD28-4430-BFE0-C8F7795D1935}"/>
            </a:ext>
          </a:extLst>
        </xdr:cNvPr>
        <xdr:cNvCxnSpPr/>
      </xdr:nvCxnSpPr>
      <xdr:spPr>
        <a:xfrm>
          <a:off x="11282680" y="6568440"/>
          <a:ext cx="78994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812025C3-AAD7-49E9-87D3-AB7FBAFE819F}"/>
            </a:ext>
          </a:extLst>
        </xdr:cNvPr>
        <xdr:cNvSpPr txBox="1"/>
      </xdr:nvSpPr>
      <xdr:spPr>
        <a:xfrm>
          <a:off x="13437244" y="575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BF561EC4-E767-4EA8-B376-244BB55C6523}"/>
            </a:ext>
          </a:extLst>
        </xdr:cNvPr>
        <xdr:cNvSpPr txBox="1"/>
      </xdr:nvSpPr>
      <xdr:spPr>
        <a:xfrm>
          <a:off x="12675244" y="574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435F6BCF-A63B-46D9-804C-8AB186E20FFA}"/>
            </a:ext>
          </a:extLst>
        </xdr:cNvPr>
        <xdr:cNvSpPr txBox="1"/>
      </xdr:nvSpPr>
      <xdr:spPr>
        <a:xfrm>
          <a:off x="11900544" y="570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7719528E-0784-4E34-927F-B072CE04B4FC}"/>
            </a:ext>
          </a:extLst>
        </xdr:cNvPr>
        <xdr:cNvSpPr txBox="1"/>
      </xdr:nvSpPr>
      <xdr:spPr>
        <a:xfrm>
          <a:off x="11102984" y="571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99839</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3184948B-66A6-4608-9B95-C46C13727C7E}"/>
            </a:ext>
          </a:extLst>
        </xdr:cNvPr>
        <xdr:cNvSpPr txBox="1"/>
      </xdr:nvSpPr>
      <xdr:spPr>
        <a:xfrm>
          <a:off x="13437244" y="663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90695</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28D2D16D-5031-42AB-949A-2EE68E75F3A2}"/>
            </a:ext>
          </a:extLst>
        </xdr:cNvPr>
        <xdr:cNvSpPr txBox="1"/>
      </xdr:nvSpPr>
      <xdr:spPr>
        <a:xfrm>
          <a:off x="12675244" y="662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102125</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C09D27FD-F435-4CE4-B8E1-523CB760AD49}"/>
            </a:ext>
          </a:extLst>
        </xdr:cNvPr>
        <xdr:cNvSpPr txBox="1"/>
      </xdr:nvSpPr>
      <xdr:spPr>
        <a:xfrm>
          <a:off x="11900544"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72407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00748007-63B3-4519-84AC-047A76C7EA90}"/>
            </a:ext>
          </a:extLst>
        </xdr:cNvPr>
        <xdr:cNvSpPr txBox="1"/>
      </xdr:nvSpPr>
      <xdr:spPr>
        <a:xfrm>
          <a:off x="1110298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D86F52DD-6232-4613-9514-FAD1002A60F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C6F90307-6FD6-4B0C-AFF2-03B10486033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1F594876-7C77-4918-8726-6CE17CF01DA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C6A81CE8-45A2-48D8-BAC4-EF0EE056CF0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A37346B1-749D-400A-B232-9352DD4A5D6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CCDF763B-688F-4839-8B31-431872FD5A5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C66E34D5-916B-4858-B4DF-F8EEF4001C1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C1DBF1C3-9A30-4FAD-816C-CDF48EAE2D0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F524C67A-AA00-4587-814D-28AB6E6021C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4D975000-E1D8-4153-9B4A-72F4B8272FD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C79D3691-9342-4F1A-8CA1-6DA99C01F7F2}"/>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E021A09E-B8FE-4C90-BF88-A56F4ED05AA2}"/>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2B2C1765-5523-40CF-80B9-03438EA0FD34}"/>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72301051-393F-477A-A085-B7FBBE632A9E}"/>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D42EF3D6-4BEA-4F45-B6DB-F2BACFABA8CD}"/>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60915285-F345-4F45-9334-A0CA9150CA18}"/>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738E7C29-8482-42CD-A90A-BE6BC6FDA32E}"/>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C29EEFCA-07D4-40D3-80AA-60A564CB8264}"/>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35BC1C18-AB3C-4B64-A973-5AFAE31AD803}"/>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79FDDD70-AE9D-4175-8732-6887F8BB48F5}"/>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FFAF40BF-CB44-4612-86AC-2C7BD24CBF93}"/>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94E061A4-3737-438B-B9D2-A0613B2C8990}"/>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406B9E82-F897-4F59-BE4B-4D6945962E2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B9BCFAE7-F3B3-4822-B3EA-6273213890F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D17B1B9-DDF5-4A50-9AC5-BD0C8A34FB2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ADFCBCB3-E6A9-4175-9075-BDA96D09C2B1}"/>
            </a:ext>
          </a:extLst>
        </xdr:cNvPr>
        <xdr:cNvCxnSpPr/>
      </xdr:nvCxnSpPr>
      <xdr:spPr>
        <a:xfrm flipV="1">
          <a:off x="19509104" y="566873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886E0FAA-4A65-48FD-AE1B-89AECA4A7C7E}"/>
            </a:ext>
          </a:extLst>
        </xdr:cNvPr>
        <xdr:cNvSpPr txBox="1"/>
      </xdr:nvSpPr>
      <xdr:spPr>
        <a:xfrm>
          <a:off x="19547840" y="708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D022B5BC-6BE1-402B-9DCE-275C6F806942}"/>
            </a:ext>
          </a:extLst>
        </xdr:cNvPr>
        <xdr:cNvCxnSpPr/>
      </xdr:nvCxnSpPr>
      <xdr:spPr>
        <a:xfrm>
          <a:off x="19443700" y="7084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1EB82A94-9237-4CD0-BCFB-CA7F7FD3B23F}"/>
            </a:ext>
          </a:extLst>
        </xdr:cNvPr>
        <xdr:cNvSpPr txBox="1"/>
      </xdr:nvSpPr>
      <xdr:spPr>
        <a:xfrm>
          <a:off x="19547840" y="544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39F24E6F-E2A2-4255-806E-56C5001A8E85}"/>
            </a:ext>
          </a:extLst>
        </xdr:cNvPr>
        <xdr:cNvCxnSpPr/>
      </xdr:nvCxnSpPr>
      <xdr:spPr>
        <a:xfrm>
          <a:off x="19443700" y="5668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FE50E017-9AA4-485B-A169-247EAD15B149}"/>
            </a:ext>
          </a:extLst>
        </xdr:cNvPr>
        <xdr:cNvSpPr txBox="1"/>
      </xdr:nvSpPr>
      <xdr:spPr>
        <a:xfrm>
          <a:off x="19547840" y="6403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4DAD4186-C991-4779-8936-A08965F2580F}"/>
            </a:ext>
          </a:extLst>
        </xdr:cNvPr>
        <xdr:cNvSpPr/>
      </xdr:nvSpPr>
      <xdr:spPr>
        <a:xfrm>
          <a:off x="19458940" y="654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98E3C906-AAB4-4EC6-BB56-438A19F12FDF}"/>
            </a:ext>
          </a:extLst>
        </xdr:cNvPr>
        <xdr:cNvSpPr/>
      </xdr:nvSpPr>
      <xdr:spPr>
        <a:xfrm>
          <a:off x="18735040" y="65584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3F1200A3-FCC1-4577-9BC5-AD1A6C6252A7}"/>
            </a:ext>
          </a:extLst>
        </xdr:cNvPr>
        <xdr:cNvSpPr/>
      </xdr:nvSpPr>
      <xdr:spPr>
        <a:xfrm>
          <a:off x="17937480" y="655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274A22AF-3B82-49B7-AA9C-7C820776AB93}"/>
            </a:ext>
          </a:extLst>
        </xdr:cNvPr>
        <xdr:cNvSpPr/>
      </xdr:nvSpPr>
      <xdr:spPr>
        <a:xfrm>
          <a:off x="1716278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485" name="フローチャート: 判断 484">
          <a:extLst>
            <a:ext uri="{FF2B5EF4-FFF2-40B4-BE49-F238E27FC236}">
              <a16:creationId xmlns:a16="http://schemas.microsoft.com/office/drawing/2014/main" id="{D28F5F56-EA28-44F2-8FC4-5C7E302348AD}"/>
            </a:ext>
          </a:extLst>
        </xdr:cNvPr>
        <xdr:cNvSpPr/>
      </xdr:nvSpPr>
      <xdr:spPr>
        <a:xfrm>
          <a:off x="16388080" y="66303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ED0D948-FA53-4A3B-8FAE-A4104095BDA2}"/>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D0BAEAF-185A-434F-9BC4-5982CB12E67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1DF19BE-BC2F-47F4-A06E-CE70E467ACD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02D2342-E5F9-44CF-AFCD-8E2B4A76416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13C33EE-8114-4D1C-8423-C20629B9804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123372</xdr:rowOff>
    </xdr:from>
    <xdr:to>
      <xdr:col>116</xdr:col>
      <xdr:colOff>114300</xdr:colOff>
      <xdr:row>41</xdr:row>
      <xdr:rowOff>53522</xdr:rowOff>
    </xdr:to>
    <xdr:sp macro="" textlink="">
      <xdr:nvSpPr>
        <xdr:cNvPr id="491" name="楕円 490">
          <a:extLst>
            <a:ext uri="{FF2B5EF4-FFF2-40B4-BE49-F238E27FC236}">
              <a16:creationId xmlns:a16="http://schemas.microsoft.com/office/drawing/2014/main" id="{2248B2F3-3C17-4E6E-BA5A-717B437C1670}"/>
            </a:ext>
          </a:extLst>
        </xdr:cNvPr>
        <xdr:cNvSpPr/>
      </xdr:nvSpPr>
      <xdr:spPr>
        <a:xfrm>
          <a:off x="1945894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101799</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596738EC-286B-436E-994F-C48F0C543930}"/>
            </a:ext>
          </a:extLst>
        </xdr:cNvPr>
        <xdr:cNvSpPr txBox="1"/>
      </xdr:nvSpPr>
      <xdr:spPr>
        <a:xfrm>
          <a:off x="19547840" y="680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142966</xdr:rowOff>
    </xdr:from>
    <xdr:to>
      <xdr:col>112</xdr:col>
      <xdr:colOff>38100</xdr:colOff>
      <xdr:row>41</xdr:row>
      <xdr:rowOff>73116</xdr:rowOff>
    </xdr:to>
    <xdr:sp macro="" textlink="">
      <xdr:nvSpPr>
        <xdr:cNvPr id="493" name="楕円 492">
          <a:extLst>
            <a:ext uri="{FF2B5EF4-FFF2-40B4-BE49-F238E27FC236}">
              <a16:creationId xmlns:a16="http://schemas.microsoft.com/office/drawing/2014/main" id="{11F5E326-7862-481F-A6D5-AE276AC997E9}"/>
            </a:ext>
          </a:extLst>
        </xdr:cNvPr>
        <xdr:cNvSpPr/>
      </xdr:nvSpPr>
      <xdr:spPr>
        <a:xfrm>
          <a:off x="18735040" y="68485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2722</xdr:rowOff>
    </xdr:from>
    <xdr:to>
      <xdr:col>116</xdr:col>
      <xdr:colOff>63500</xdr:colOff>
      <xdr:row>41</xdr:row>
      <xdr:rowOff>22316</xdr:rowOff>
    </xdr:to>
    <xdr:cxnSp macro="">
      <xdr:nvCxnSpPr>
        <xdr:cNvPr id="494" name="直線コネクタ 493">
          <a:extLst>
            <a:ext uri="{FF2B5EF4-FFF2-40B4-BE49-F238E27FC236}">
              <a16:creationId xmlns:a16="http://schemas.microsoft.com/office/drawing/2014/main" id="{E98D72AC-DF37-4FD1-9B50-B86CC5625340}"/>
            </a:ext>
          </a:extLst>
        </xdr:cNvPr>
        <xdr:cNvCxnSpPr/>
      </xdr:nvCxnSpPr>
      <xdr:spPr>
        <a:xfrm flipV="1">
          <a:off x="18778220" y="6875962"/>
          <a:ext cx="7315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146231</xdr:rowOff>
    </xdr:from>
    <xdr:to>
      <xdr:col>107</xdr:col>
      <xdr:colOff>101600</xdr:colOff>
      <xdr:row>41</xdr:row>
      <xdr:rowOff>76381</xdr:rowOff>
    </xdr:to>
    <xdr:sp macro="" textlink="">
      <xdr:nvSpPr>
        <xdr:cNvPr id="495" name="楕円 494">
          <a:extLst>
            <a:ext uri="{FF2B5EF4-FFF2-40B4-BE49-F238E27FC236}">
              <a16:creationId xmlns:a16="http://schemas.microsoft.com/office/drawing/2014/main" id="{42210AD2-3F27-42BD-A5E9-A1C18139D42A}"/>
            </a:ext>
          </a:extLst>
        </xdr:cNvPr>
        <xdr:cNvSpPr/>
      </xdr:nvSpPr>
      <xdr:spPr>
        <a:xfrm>
          <a:off x="17937480" y="68518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22316</xdr:rowOff>
    </xdr:from>
    <xdr:to>
      <xdr:col>111</xdr:col>
      <xdr:colOff>177800</xdr:colOff>
      <xdr:row>41</xdr:row>
      <xdr:rowOff>25581</xdr:rowOff>
    </xdr:to>
    <xdr:cxnSp macro="">
      <xdr:nvCxnSpPr>
        <xdr:cNvPr id="496" name="直線コネクタ 495">
          <a:extLst>
            <a:ext uri="{FF2B5EF4-FFF2-40B4-BE49-F238E27FC236}">
              <a16:creationId xmlns:a16="http://schemas.microsoft.com/office/drawing/2014/main" id="{21F3DD2E-B250-45AE-B4EB-9A7BC79C9423}"/>
            </a:ext>
          </a:extLst>
        </xdr:cNvPr>
        <xdr:cNvCxnSpPr/>
      </xdr:nvCxnSpPr>
      <xdr:spPr>
        <a:xfrm flipV="1">
          <a:off x="17988280" y="6895556"/>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139700</xdr:rowOff>
    </xdr:from>
    <xdr:to>
      <xdr:col>102</xdr:col>
      <xdr:colOff>165100</xdr:colOff>
      <xdr:row>41</xdr:row>
      <xdr:rowOff>69850</xdr:rowOff>
    </xdr:to>
    <xdr:sp macro="" textlink="">
      <xdr:nvSpPr>
        <xdr:cNvPr id="497" name="楕円 496">
          <a:extLst>
            <a:ext uri="{FF2B5EF4-FFF2-40B4-BE49-F238E27FC236}">
              <a16:creationId xmlns:a16="http://schemas.microsoft.com/office/drawing/2014/main" id="{ECF29F05-726F-455A-A9E5-872E110E3C82}"/>
            </a:ext>
          </a:extLst>
        </xdr:cNvPr>
        <xdr:cNvSpPr/>
      </xdr:nvSpPr>
      <xdr:spPr>
        <a:xfrm>
          <a:off x="17162780" y="6845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19050</xdr:rowOff>
    </xdr:from>
    <xdr:to>
      <xdr:col>107</xdr:col>
      <xdr:colOff>50800</xdr:colOff>
      <xdr:row>41</xdr:row>
      <xdr:rowOff>25581</xdr:rowOff>
    </xdr:to>
    <xdr:cxnSp macro="">
      <xdr:nvCxnSpPr>
        <xdr:cNvPr id="498" name="直線コネクタ 497">
          <a:extLst>
            <a:ext uri="{FF2B5EF4-FFF2-40B4-BE49-F238E27FC236}">
              <a16:creationId xmlns:a16="http://schemas.microsoft.com/office/drawing/2014/main" id="{8EF902B5-1061-4A96-AB24-7A61C5CC469C}"/>
            </a:ext>
          </a:extLst>
        </xdr:cNvPr>
        <xdr:cNvCxnSpPr/>
      </xdr:nvCxnSpPr>
      <xdr:spPr>
        <a:xfrm>
          <a:off x="17213580" y="6892290"/>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142966</xdr:rowOff>
    </xdr:from>
    <xdr:to>
      <xdr:col>98</xdr:col>
      <xdr:colOff>38100</xdr:colOff>
      <xdr:row>41</xdr:row>
      <xdr:rowOff>73116</xdr:rowOff>
    </xdr:to>
    <xdr:sp macro="" textlink="">
      <xdr:nvSpPr>
        <xdr:cNvPr id="499" name="楕円 498">
          <a:extLst>
            <a:ext uri="{FF2B5EF4-FFF2-40B4-BE49-F238E27FC236}">
              <a16:creationId xmlns:a16="http://schemas.microsoft.com/office/drawing/2014/main" id="{1BF3E95C-3AB7-41FF-87B7-6EAAC2212E6B}"/>
            </a:ext>
          </a:extLst>
        </xdr:cNvPr>
        <xdr:cNvSpPr/>
      </xdr:nvSpPr>
      <xdr:spPr>
        <a:xfrm>
          <a:off x="16388080" y="68485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22316</xdr:rowOff>
    </xdr:to>
    <xdr:cxnSp macro="">
      <xdr:nvCxnSpPr>
        <xdr:cNvPr id="500" name="直線コネクタ 499">
          <a:extLst>
            <a:ext uri="{FF2B5EF4-FFF2-40B4-BE49-F238E27FC236}">
              <a16:creationId xmlns:a16="http://schemas.microsoft.com/office/drawing/2014/main" id="{277809BE-DA77-4F89-95DE-5200BEB17111}"/>
            </a:ext>
          </a:extLst>
        </xdr:cNvPr>
        <xdr:cNvCxnSpPr/>
      </xdr:nvCxnSpPr>
      <xdr:spPr>
        <a:xfrm flipV="1">
          <a:off x="16431260" y="6892290"/>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DF279407-1082-4BA2-BD0E-E36511EF6021}"/>
            </a:ext>
          </a:extLst>
        </xdr:cNvPr>
        <xdr:cNvSpPr txBox="1"/>
      </xdr:nvSpPr>
      <xdr:spPr>
        <a:xfrm>
          <a:off x="18561127" y="63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DEBC225B-21B7-4AAB-BDDF-C48C663D96BA}"/>
            </a:ext>
          </a:extLst>
        </xdr:cNvPr>
        <xdr:cNvSpPr txBox="1"/>
      </xdr:nvSpPr>
      <xdr:spPr>
        <a:xfrm>
          <a:off x="17776267" y="633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7F674BBD-25E7-487B-8670-376F50E825FD}"/>
            </a:ext>
          </a:extLst>
        </xdr:cNvPr>
        <xdr:cNvSpPr txBox="1"/>
      </xdr:nvSpPr>
      <xdr:spPr>
        <a:xfrm>
          <a:off x="1700156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6FC18BA7-23EC-4EFC-8F64-F98495B39D2E}"/>
            </a:ext>
          </a:extLst>
        </xdr:cNvPr>
        <xdr:cNvSpPr txBox="1"/>
      </xdr:nvSpPr>
      <xdr:spPr>
        <a:xfrm>
          <a:off x="16226867" y="640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64243</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4F53534A-6884-4073-B959-5F4DAEEE2962}"/>
            </a:ext>
          </a:extLst>
        </xdr:cNvPr>
        <xdr:cNvSpPr txBox="1"/>
      </xdr:nvSpPr>
      <xdr:spPr>
        <a:xfrm>
          <a:off x="18561127" y="693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67508</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10394958-7B87-4FE1-8740-3A2DB72A93E1}"/>
            </a:ext>
          </a:extLst>
        </xdr:cNvPr>
        <xdr:cNvSpPr txBox="1"/>
      </xdr:nvSpPr>
      <xdr:spPr>
        <a:xfrm>
          <a:off x="17776267" y="694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60977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D4432043-19FF-4F63-98E5-6083D452F210}"/>
            </a:ext>
          </a:extLst>
        </xdr:cNvPr>
        <xdr:cNvSpPr txBox="1"/>
      </xdr:nvSpPr>
      <xdr:spPr>
        <a:xfrm>
          <a:off x="1700156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64243</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1A24D223-3891-41A3-AA88-9BB4E4675B6F}"/>
            </a:ext>
          </a:extLst>
        </xdr:cNvPr>
        <xdr:cNvSpPr txBox="1"/>
      </xdr:nvSpPr>
      <xdr:spPr>
        <a:xfrm>
          <a:off x="16226867" y="693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E8160BAF-E5A5-411E-A057-965BC275806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AA670CAE-524D-41A7-8E9C-7F6BDAE9A92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640A291C-DCDD-4082-85DB-38042A5520D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1791162C-16BA-44E1-9DD2-9062C9E5B35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AC5B8F5C-5A97-4C4A-B92E-8D3CF2F472D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116A0BF-5665-496B-B321-7906C6363C2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5E9A7D7C-8ED8-42C2-8821-2C500605A18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19D1E491-DFD3-4E71-B7B8-34EF8B83669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DB19CBE6-FF83-4775-9245-7889A4BA1FD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34934B-6093-4D9F-B408-52424EB5539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A9C51CF3-7728-472B-8181-564B909C1F2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5A6E51D6-242B-49B9-BBC9-72DE611232B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D68AE394-20A9-41F6-8EC3-31F91C558875}"/>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6A548769-7693-48AB-8DCF-42A9BED4320E}"/>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519A9773-1B84-4B1A-9893-41E070362D7A}"/>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BA99B2B8-C32E-4F43-BFB6-4B901503AF6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7A461876-D1CE-44E9-B49B-E792542D7DC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6A375CF9-370A-4339-85BE-B25F466BAFE8}"/>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2415D43E-032D-425D-B406-AF7B39AE7B4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BAE6F1E7-BCE1-42FD-B9DD-7AAEFEE13D43}"/>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DB8872D2-639B-4F91-A561-BA4135030FBA}"/>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BF89E345-31AD-43D2-99D9-012B6F3C3B6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EEB31860-5345-4ECB-B3FC-42A96EFC5736}"/>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F798B209-CD36-405A-A7D7-385D4E56159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8B342E02-7FF8-4C19-8532-A7FE36BCC35A}"/>
            </a:ext>
          </a:extLst>
        </xdr:cNvPr>
        <xdr:cNvCxnSpPr/>
      </xdr:nvCxnSpPr>
      <xdr:spPr>
        <a:xfrm flipV="1">
          <a:off x="14375764" y="9532620"/>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A4B1255-0E0C-4F01-BB76-4060FDA30502}"/>
            </a:ext>
          </a:extLst>
        </xdr:cNvPr>
        <xdr:cNvSpPr txBox="1"/>
      </xdr:nvSpPr>
      <xdr:spPr>
        <a:xfrm>
          <a:off x="14414500"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BCBE1AE4-4C13-472B-85C5-52670DA5B631}"/>
            </a:ext>
          </a:extLst>
        </xdr:cNvPr>
        <xdr:cNvCxnSpPr/>
      </xdr:nvCxnSpPr>
      <xdr:spPr>
        <a:xfrm>
          <a:off x="14287500" y="10618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627DD5AB-D564-4823-943A-1640A0787B54}"/>
            </a:ext>
          </a:extLst>
        </xdr:cNvPr>
        <xdr:cNvSpPr txBox="1"/>
      </xdr:nvSpPr>
      <xdr:spPr>
        <a:xfrm>
          <a:off x="14414500" y="93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A874940F-CCC8-4EDD-AA10-D610E98B0B24}"/>
            </a:ext>
          </a:extLst>
        </xdr:cNvPr>
        <xdr:cNvCxnSpPr/>
      </xdr:nvCxnSpPr>
      <xdr:spPr>
        <a:xfrm>
          <a:off x="14287500" y="9532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7A52618F-A1E2-417D-A908-44F3559BB6F9}"/>
            </a:ext>
          </a:extLst>
        </xdr:cNvPr>
        <xdr:cNvSpPr txBox="1"/>
      </xdr:nvSpPr>
      <xdr:spPr>
        <a:xfrm>
          <a:off x="14414500" y="9914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8457A2CB-14F3-4FD2-981A-077BCB7E0D69}"/>
            </a:ext>
          </a:extLst>
        </xdr:cNvPr>
        <xdr:cNvSpPr/>
      </xdr:nvSpPr>
      <xdr:spPr>
        <a:xfrm>
          <a:off x="14325600" y="100590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4BF49A47-2354-4922-9F5C-F07CE205D8B7}"/>
            </a:ext>
          </a:extLst>
        </xdr:cNvPr>
        <xdr:cNvSpPr/>
      </xdr:nvSpPr>
      <xdr:spPr>
        <a:xfrm>
          <a:off x="1357884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DED9D081-1EED-45C4-817F-040C880FE52F}"/>
            </a:ext>
          </a:extLst>
        </xdr:cNvPr>
        <xdr:cNvSpPr/>
      </xdr:nvSpPr>
      <xdr:spPr>
        <a:xfrm>
          <a:off x="128041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D01F0C5F-0F4F-49B8-9B6F-84ADE66489B1}"/>
            </a:ext>
          </a:extLst>
        </xdr:cNvPr>
        <xdr:cNvSpPr/>
      </xdr:nvSpPr>
      <xdr:spPr>
        <a:xfrm>
          <a:off x="12029440" y="10019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4C335383-B60A-4A83-BE08-3F7E90F1A855}"/>
            </a:ext>
          </a:extLst>
        </xdr:cNvPr>
        <xdr:cNvSpPr/>
      </xdr:nvSpPr>
      <xdr:spPr>
        <a:xfrm>
          <a:off x="1123188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8B34C53-B344-42B8-AF65-6EFFEF2E80F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C06BABC-34FD-49B5-9497-C08111D91E8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FC3D10E-DAAE-428F-8A6B-6DCE2B9018A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A81343C-C572-4F6C-9C20-78B41239311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9E19707-8991-4E74-9B43-05A1C6D274E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27305</xdr:rowOff>
    </xdr:from>
    <xdr:to>
      <xdr:col>85</xdr:col>
      <xdr:colOff>177800</xdr:colOff>
      <xdr:row>60</xdr:row>
      <xdr:rowOff>128905</xdr:rowOff>
    </xdr:to>
    <xdr:sp macro="" textlink="">
      <xdr:nvSpPr>
        <xdr:cNvPr id="549" name="楕円 548">
          <a:extLst>
            <a:ext uri="{FF2B5EF4-FFF2-40B4-BE49-F238E27FC236}">
              <a16:creationId xmlns:a16="http://schemas.microsoft.com/office/drawing/2014/main" id="{9C45529D-9526-443C-AD67-AB4C84101514}"/>
            </a:ext>
          </a:extLst>
        </xdr:cNvPr>
        <xdr:cNvSpPr/>
      </xdr:nvSpPr>
      <xdr:spPr>
        <a:xfrm>
          <a:off x="14325600" y="100857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5732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E3E93078-4212-436D-80F9-5F3D24B0FD35}"/>
            </a:ext>
          </a:extLst>
        </xdr:cNvPr>
        <xdr:cNvSpPr txBox="1"/>
      </xdr:nvSpPr>
      <xdr:spPr>
        <a:xfrm>
          <a:off x="14414500" y="1006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74930</xdr:rowOff>
    </xdr:from>
    <xdr:to>
      <xdr:col>81</xdr:col>
      <xdr:colOff>101600</xdr:colOff>
      <xdr:row>61</xdr:row>
      <xdr:rowOff>5080</xdr:rowOff>
    </xdr:to>
    <xdr:sp macro="" textlink="">
      <xdr:nvSpPr>
        <xdr:cNvPr id="551" name="楕円 550">
          <a:extLst>
            <a:ext uri="{FF2B5EF4-FFF2-40B4-BE49-F238E27FC236}">
              <a16:creationId xmlns:a16="http://schemas.microsoft.com/office/drawing/2014/main" id="{48C4A8BA-AB44-45D8-BD9B-5AAD3D1A3087}"/>
            </a:ext>
          </a:extLst>
        </xdr:cNvPr>
        <xdr:cNvSpPr/>
      </xdr:nvSpPr>
      <xdr:spPr>
        <a:xfrm>
          <a:off x="13578840" y="1013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78105</xdr:rowOff>
    </xdr:from>
    <xdr:to>
      <xdr:col>85</xdr:col>
      <xdr:colOff>127000</xdr:colOff>
      <xdr:row>60</xdr:row>
      <xdr:rowOff>125730</xdr:rowOff>
    </xdr:to>
    <xdr:cxnSp macro="">
      <xdr:nvCxnSpPr>
        <xdr:cNvPr id="552" name="直線コネクタ 551">
          <a:extLst>
            <a:ext uri="{FF2B5EF4-FFF2-40B4-BE49-F238E27FC236}">
              <a16:creationId xmlns:a16="http://schemas.microsoft.com/office/drawing/2014/main" id="{81D4C4AF-D66C-47A7-89F7-3E0CEC7A3C03}"/>
            </a:ext>
          </a:extLst>
        </xdr:cNvPr>
        <xdr:cNvCxnSpPr/>
      </xdr:nvCxnSpPr>
      <xdr:spPr>
        <a:xfrm flipV="1">
          <a:off x="13629640" y="10136505"/>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50165</xdr:rowOff>
    </xdr:from>
    <xdr:to>
      <xdr:col>76</xdr:col>
      <xdr:colOff>165100</xdr:colOff>
      <xdr:row>60</xdr:row>
      <xdr:rowOff>151765</xdr:rowOff>
    </xdr:to>
    <xdr:sp macro="" textlink="">
      <xdr:nvSpPr>
        <xdr:cNvPr id="553" name="楕円 552">
          <a:extLst>
            <a:ext uri="{FF2B5EF4-FFF2-40B4-BE49-F238E27FC236}">
              <a16:creationId xmlns:a16="http://schemas.microsoft.com/office/drawing/2014/main" id="{84C31BBE-AD74-48F1-9A0B-0FD78BBFC0D9}"/>
            </a:ext>
          </a:extLst>
        </xdr:cNvPr>
        <xdr:cNvSpPr/>
      </xdr:nvSpPr>
      <xdr:spPr>
        <a:xfrm>
          <a:off x="1280414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100965</xdr:rowOff>
    </xdr:from>
    <xdr:to>
      <xdr:col>81</xdr:col>
      <xdr:colOff>50800</xdr:colOff>
      <xdr:row>60</xdr:row>
      <xdr:rowOff>125730</xdr:rowOff>
    </xdr:to>
    <xdr:cxnSp macro="">
      <xdr:nvCxnSpPr>
        <xdr:cNvPr id="554" name="直線コネクタ 553">
          <a:extLst>
            <a:ext uri="{FF2B5EF4-FFF2-40B4-BE49-F238E27FC236}">
              <a16:creationId xmlns:a16="http://schemas.microsoft.com/office/drawing/2014/main" id="{1D951FCC-A6D0-4C81-8135-3AA694580207}"/>
            </a:ext>
          </a:extLst>
        </xdr:cNvPr>
        <xdr:cNvCxnSpPr/>
      </xdr:nvCxnSpPr>
      <xdr:spPr>
        <a:xfrm>
          <a:off x="12854940" y="1015936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53975</xdr:rowOff>
    </xdr:from>
    <xdr:to>
      <xdr:col>72</xdr:col>
      <xdr:colOff>38100</xdr:colOff>
      <xdr:row>60</xdr:row>
      <xdr:rowOff>155575</xdr:rowOff>
    </xdr:to>
    <xdr:sp macro="" textlink="">
      <xdr:nvSpPr>
        <xdr:cNvPr id="555" name="楕円 554">
          <a:extLst>
            <a:ext uri="{FF2B5EF4-FFF2-40B4-BE49-F238E27FC236}">
              <a16:creationId xmlns:a16="http://schemas.microsoft.com/office/drawing/2014/main" id="{1EF40DF6-5A49-426C-9DB0-EA20FC0FAC98}"/>
            </a:ext>
          </a:extLst>
        </xdr:cNvPr>
        <xdr:cNvSpPr/>
      </xdr:nvSpPr>
      <xdr:spPr>
        <a:xfrm>
          <a:off x="12029440" y="10112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100965</xdr:rowOff>
    </xdr:from>
    <xdr:to>
      <xdr:col>76</xdr:col>
      <xdr:colOff>114300</xdr:colOff>
      <xdr:row>60</xdr:row>
      <xdr:rowOff>104775</xdr:rowOff>
    </xdr:to>
    <xdr:cxnSp macro="">
      <xdr:nvCxnSpPr>
        <xdr:cNvPr id="556" name="直線コネクタ 555">
          <a:extLst>
            <a:ext uri="{FF2B5EF4-FFF2-40B4-BE49-F238E27FC236}">
              <a16:creationId xmlns:a16="http://schemas.microsoft.com/office/drawing/2014/main" id="{0C42C245-778B-403B-B7B6-164B1D6AEC7A}"/>
            </a:ext>
          </a:extLst>
        </xdr:cNvPr>
        <xdr:cNvCxnSpPr/>
      </xdr:nvCxnSpPr>
      <xdr:spPr>
        <a:xfrm flipV="1">
          <a:off x="12072620" y="1015936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12065</xdr:rowOff>
    </xdr:from>
    <xdr:to>
      <xdr:col>67</xdr:col>
      <xdr:colOff>101600</xdr:colOff>
      <xdr:row>60</xdr:row>
      <xdr:rowOff>113665</xdr:rowOff>
    </xdr:to>
    <xdr:sp macro="" textlink="">
      <xdr:nvSpPr>
        <xdr:cNvPr id="557" name="楕円 556">
          <a:extLst>
            <a:ext uri="{FF2B5EF4-FFF2-40B4-BE49-F238E27FC236}">
              <a16:creationId xmlns:a16="http://schemas.microsoft.com/office/drawing/2014/main" id="{82CF3713-48F7-442B-9A7A-ADB6B8660713}"/>
            </a:ext>
          </a:extLst>
        </xdr:cNvPr>
        <xdr:cNvSpPr/>
      </xdr:nvSpPr>
      <xdr:spPr>
        <a:xfrm>
          <a:off x="1123188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62865</xdr:rowOff>
    </xdr:from>
    <xdr:to>
      <xdr:col>71</xdr:col>
      <xdr:colOff>177800</xdr:colOff>
      <xdr:row>60</xdr:row>
      <xdr:rowOff>104775</xdr:rowOff>
    </xdr:to>
    <xdr:cxnSp macro="">
      <xdr:nvCxnSpPr>
        <xdr:cNvPr id="558" name="直線コネクタ 557">
          <a:extLst>
            <a:ext uri="{FF2B5EF4-FFF2-40B4-BE49-F238E27FC236}">
              <a16:creationId xmlns:a16="http://schemas.microsoft.com/office/drawing/2014/main" id="{097973F4-7B32-4FBF-8559-17EB100A990C}"/>
            </a:ext>
          </a:extLst>
        </xdr:cNvPr>
        <xdr:cNvCxnSpPr/>
      </xdr:nvCxnSpPr>
      <xdr:spPr>
        <a:xfrm>
          <a:off x="11282680" y="1012126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559" name="n_1aveValue【学校施設】&#10;有形固定資産減価償却率">
          <a:extLst>
            <a:ext uri="{FF2B5EF4-FFF2-40B4-BE49-F238E27FC236}">
              <a16:creationId xmlns:a16="http://schemas.microsoft.com/office/drawing/2014/main" id="{7699BF2A-2D29-41C4-89DD-4FF122F38A51}"/>
            </a:ext>
          </a:extLst>
        </xdr:cNvPr>
        <xdr:cNvSpPr txBox="1"/>
      </xdr:nvSpPr>
      <xdr:spPr>
        <a:xfrm>
          <a:off x="134372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60" name="n_2aveValue【学校施設】&#10;有形固定資産減価償却率">
          <a:extLst>
            <a:ext uri="{FF2B5EF4-FFF2-40B4-BE49-F238E27FC236}">
              <a16:creationId xmlns:a16="http://schemas.microsoft.com/office/drawing/2014/main" id="{D3D05009-49D4-419C-8292-345D5F04BB6C}"/>
            </a:ext>
          </a:extLst>
        </xdr:cNvPr>
        <xdr:cNvSpPr txBox="1"/>
      </xdr:nvSpPr>
      <xdr:spPr>
        <a:xfrm>
          <a:off x="126752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561" name="n_3aveValue【学校施設】&#10;有形固定資産減価償却率">
          <a:extLst>
            <a:ext uri="{FF2B5EF4-FFF2-40B4-BE49-F238E27FC236}">
              <a16:creationId xmlns:a16="http://schemas.microsoft.com/office/drawing/2014/main" id="{0F153CA7-D9A5-4C0C-800E-C636716AB2EF}"/>
            </a:ext>
          </a:extLst>
        </xdr:cNvPr>
        <xdr:cNvSpPr txBox="1"/>
      </xdr:nvSpPr>
      <xdr:spPr>
        <a:xfrm>
          <a:off x="119005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62" name="n_4aveValue【学校施設】&#10;有形固定資産減価償却率">
          <a:extLst>
            <a:ext uri="{FF2B5EF4-FFF2-40B4-BE49-F238E27FC236}">
              <a16:creationId xmlns:a16="http://schemas.microsoft.com/office/drawing/2014/main" id="{3BD93713-6D38-4D6E-B0C5-739BEB0ADD09}"/>
            </a:ext>
          </a:extLst>
        </xdr:cNvPr>
        <xdr:cNvSpPr txBox="1"/>
      </xdr:nvSpPr>
      <xdr:spPr>
        <a:xfrm>
          <a:off x="1110298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167657</xdr:rowOff>
    </xdr:from>
    <xdr:ext cx="405111" cy="259045"/>
    <xdr:sp macro="" textlink="">
      <xdr:nvSpPr>
        <xdr:cNvPr id="563" name="n_1mainValue【学校施設】&#10;有形固定資産減価償却率">
          <a:extLst>
            <a:ext uri="{FF2B5EF4-FFF2-40B4-BE49-F238E27FC236}">
              <a16:creationId xmlns:a16="http://schemas.microsoft.com/office/drawing/2014/main" id="{C33AE3C6-A574-4501-B09E-B1610FF8F963}"/>
            </a:ext>
          </a:extLst>
        </xdr:cNvPr>
        <xdr:cNvSpPr txBox="1"/>
      </xdr:nvSpPr>
      <xdr:spPr>
        <a:xfrm>
          <a:off x="134372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142892</xdr:rowOff>
    </xdr:from>
    <xdr:ext cx="405111" cy="259045"/>
    <xdr:sp macro="" textlink="">
      <xdr:nvSpPr>
        <xdr:cNvPr id="564" name="n_2mainValue【学校施設】&#10;有形固定資産減価償却率">
          <a:extLst>
            <a:ext uri="{FF2B5EF4-FFF2-40B4-BE49-F238E27FC236}">
              <a16:creationId xmlns:a16="http://schemas.microsoft.com/office/drawing/2014/main" id="{19A7D251-FD86-49FD-8ECE-80054D15D643}"/>
            </a:ext>
          </a:extLst>
        </xdr:cNvPr>
        <xdr:cNvSpPr txBox="1"/>
      </xdr:nvSpPr>
      <xdr:spPr>
        <a:xfrm>
          <a:off x="126752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146702</xdr:rowOff>
    </xdr:from>
    <xdr:ext cx="405111" cy="259045"/>
    <xdr:sp macro="" textlink="">
      <xdr:nvSpPr>
        <xdr:cNvPr id="565" name="n_3mainValue【学校施設】&#10;有形固定資産減価償却率">
          <a:extLst>
            <a:ext uri="{FF2B5EF4-FFF2-40B4-BE49-F238E27FC236}">
              <a16:creationId xmlns:a16="http://schemas.microsoft.com/office/drawing/2014/main" id="{6CF395D6-B12A-460D-A59B-69040FB20642}"/>
            </a:ext>
          </a:extLst>
        </xdr:cNvPr>
        <xdr:cNvSpPr txBox="1"/>
      </xdr:nvSpPr>
      <xdr:spPr>
        <a:xfrm>
          <a:off x="119005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104792</xdr:rowOff>
    </xdr:from>
    <xdr:ext cx="405111" cy="259045"/>
    <xdr:sp macro="" textlink="">
      <xdr:nvSpPr>
        <xdr:cNvPr id="566" name="n_4mainValue【学校施設】&#10;有形固定資産減価償却率">
          <a:extLst>
            <a:ext uri="{FF2B5EF4-FFF2-40B4-BE49-F238E27FC236}">
              <a16:creationId xmlns:a16="http://schemas.microsoft.com/office/drawing/2014/main" id="{B5FB0BE7-508F-4607-84BE-EAF1A806EDA4}"/>
            </a:ext>
          </a:extLst>
        </xdr:cNvPr>
        <xdr:cNvSpPr txBox="1"/>
      </xdr:nvSpPr>
      <xdr:spPr>
        <a:xfrm>
          <a:off x="1110298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20B5ADE5-06B4-43F6-8620-E374772F298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565B24-4AD7-4BD1-86C1-AB6C489DE46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C4D5BAE5-BF0D-43EC-92F8-581C751B6025}"/>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DD53012F-6675-4074-91E9-E4511ECD738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F8F6067B-02B8-4460-B6A6-78AD14EECBA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C6D56102-00A0-4EB4-B6EE-06D8338C9CE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276F06B6-38CE-41A6-8B3B-0D422705130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A2279682-602C-4124-845A-F633B8CEFE8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F6F67267-8E8B-4A3F-8349-C7B42D34490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FDD88265-D4A9-4402-A426-0353015919A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7298288C-FD19-4FD7-AB6A-D97A5BF722F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22E61B2B-3EEE-475A-A40E-370381A7AB53}"/>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C583C327-282A-4CED-A9E1-12E15E137BB5}"/>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52AA8939-3D4D-41AA-B1E7-CC3A231A3DAD}"/>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B7E251B2-E24A-42F8-B078-3A4EB6EA2774}"/>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AFC20193-4B6E-4ACB-A0D0-C679C334837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7C8E3B52-7DEA-4D77-8B8A-93D50EC8415C}"/>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83A658ED-362D-47B1-8982-031BF925F9CE}"/>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DF7C579C-D245-4268-ADF9-CA42E12B236F}"/>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A9F6545A-9D6C-49A9-B19C-4E0BD688204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408D7D3-CF8E-4C3D-A24D-AF0247A4EFE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2F473996-EDBC-4811-AC60-90FA935262B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7CF0136A-F69F-4DE3-89D8-30E5FFC41A14}"/>
            </a:ext>
          </a:extLst>
        </xdr:cNvPr>
        <xdr:cNvCxnSpPr/>
      </xdr:nvCxnSpPr>
      <xdr:spPr>
        <a:xfrm flipV="1">
          <a:off x="19509104" y="9489796"/>
          <a:ext cx="0" cy="122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6CAAA822-1AA1-4E39-B658-A2A6CD1D78E0}"/>
            </a:ext>
          </a:extLst>
        </xdr:cNvPr>
        <xdr:cNvSpPr txBox="1"/>
      </xdr:nvSpPr>
      <xdr:spPr>
        <a:xfrm>
          <a:off x="19547840" y="10714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52BA0E4B-89B5-43E0-BD20-8BDB66CCE6EF}"/>
            </a:ext>
          </a:extLst>
        </xdr:cNvPr>
        <xdr:cNvCxnSpPr/>
      </xdr:nvCxnSpPr>
      <xdr:spPr>
        <a:xfrm>
          <a:off x="19443700" y="10710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739FCCA5-6BB9-4F6D-8C10-AF67F6E92475}"/>
            </a:ext>
          </a:extLst>
        </xdr:cNvPr>
        <xdr:cNvSpPr txBox="1"/>
      </xdr:nvSpPr>
      <xdr:spPr>
        <a:xfrm>
          <a:off x="19547840" y="926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301FBBE3-C0AC-4BC4-BAC7-B51556149A67}"/>
            </a:ext>
          </a:extLst>
        </xdr:cNvPr>
        <xdr:cNvCxnSpPr/>
      </xdr:nvCxnSpPr>
      <xdr:spPr>
        <a:xfrm>
          <a:off x="19443700" y="94897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594" name="【学校施設】&#10;一人当たり面積平均値テキスト">
          <a:extLst>
            <a:ext uri="{FF2B5EF4-FFF2-40B4-BE49-F238E27FC236}">
              <a16:creationId xmlns:a16="http://schemas.microsoft.com/office/drawing/2014/main" id="{A15D0241-5AAD-40C8-8AFD-1111450EA102}"/>
            </a:ext>
          </a:extLst>
        </xdr:cNvPr>
        <xdr:cNvSpPr txBox="1"/>
      </xdr:nvSpPr>
      <xdr:spPr>
        <a:xfrm>
          <a:off x="19547840" y="100461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854D3BE2-3DA5-4B7D-A53E-8A614B47FF06}"/>
            </a:ext>
          </a:extLst>
        </xdr:cNvPr>
        <xdr:cNvSpPr/>
      </xdr:nvSpPr>
      <xdr:spPr>
        <a:xfrm>
          <a:off x="19458940" y="101909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8ABB33B7-DF03-4419-9530-116B085B439B}"/>
            </a:ext>
          </a:extLst>
        </xdr:cNvPr>
        <xdr:cNvSpPr/>
      </xdr:nvSpPr>
      <xdr:spPr>
        <a:xfrm>
          <a:off x="18735040" y="10208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DC97204E-2B55-4418-B7D1-418CE66EE933}"/>
            </a:ext>
          </a:extLst>
        </xdr:cNvPr>
        <xdr:cNvSpPr/>
      </xdr:nvSpPr>
      <xdr:spPr>
        <a:xfrm>
          <a:off x="17937480" y="10228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49E38A7D-A3B2-40F4-9A97-63DADD3985E1}"/>
            </a:ext>
          </a:extLst>
        </xdr:cNvPr>
        <xdr:cNvSpPr/>
      </xdr:nvSpPr>
      <xdr:spPr>
        <a:xfrm>
          <a:off x="17162780" y="1023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9" name="フローチャート: 判断 598">
          <a:extLst>
            <a:ext uri="{FF2B5EF4-FFF2-40B4-BE49-F238E27FC236}">
              <a16:creationId xmlns:a16="http://schemas.microsoft.com/office/drawing/2014/main" id="{E4BB7C14-5BFF-49E5-B18E-A717136D6BE1}"/>
            </a:ext>
          </a:extLst>
        </xdr:cNvPr>
        <xdr:cNvSpPr/>
      </xdr:nvSpPr>
      <xdr:spPr>
        <a:xfrm>
          <a:off x="16388080" y="103101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A6756E4-AAB0-44C1-A62D-3238569564D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DFD5E1C-ABEF-4111-925D-FBDF4D8E58C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19CCB9C-2202-4F25-8B25-981DA513C2D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58DC5E4-1D21-4EB9-9F05-C5BA2998A7C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8049972-7CC0-4BA1-A8A6-1F9E10E8BEA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146253</xdr:rowOff>
    </xdr:from>
    <xdr:to>
      <xdr:col>116</xdr:col>
      <xdr:colOff>114300</xdr:colOff>
      <xdr:row>61</xdr:row>
      <xdr:rowOff>76403</xdr:rowOff>
    </xdr:to>
    <xdr:sp macro="" textlink="">
      <xdr:nvSpPr>
        <xdr:cNvPr id="605" name="楕円 604">
          <a:extLst>
            <a:ext uri="{FF2B5EF4-FFF2-40B4-BE49-F238E27FC236}">
              <a16:creationId xmlns:a16="http://schemas.microsoft.com/office/drawing/2014/main" id="{63D16EBD-D110-4534-8A72-2347F47AE67C}"/>
            </a:ext>
          </a:extLst>
        </xdr:cNvPr>
        <xdr:cNvSpPr/>
      </xdr:nvSpPr>
      <xdr:spPr>
        <a:xfrm>
          <a:off x="19458940" y="102046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124680</xdr:rowOff>
    </xdr:from>
    <xdr:ext cx="469744" cy="259045"/>
    <xdr:sp macro="" textlink="">
      <xdr:nvSpPr>
        <xdr:cNvPr id="606" name="【学校施設】&#10;一人当たり面積該当値テキスト">
          <a:extLst>
            <a:ext uri="{FF2B5EF4-FFF2-40B4-BE49-F238E27FC236}">
              <a16:creationId xmlns:a16="http://schemas.microsoft.com/office/drawing/2014/main" id="{DE72204C-F140-464F-94BD-63CF8E6B4E2F}"/>
            </a:ext>
          </a:extLst>
        </xdr:cNvPr>
        <xdr:cNvSpPr txBox="1"/>
      </xdr:nvSpPr>
      <xdr:spPr>
        <a:xfrm>
          <a:off x="19547840" y="101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164998</xdr:rowOff>
    </xdr:from>
    <xdr:to>
      <xdr:col>112</xdr:col>
      <xdr:colOff>38100</xdr:colOff>
      <xdr:row>61</xdr:row>
      <xdr:rowOff>95148</xdr:rowOff>
    </xdr:to>
    <xdr:sp macro="" textlink="">
      <xdr:nvSpPr>
        <xdr:cNvPr id="607" name="楕円 606">
          <a:extLst>
            <a:ext uri="{FF2B5EF4-FFF2-40B4-BE49-F238E27FC236}">
              <a16:creationId xmlns:a16="http://schemas.microsoft.com/office/drawing/2014/main" id="{8AAD5C40-631E-43C0-A1B7-C80E2B893EDE}"/>
            </a:ext>
          </a:extLst>
        </xdr:cNvPr>
        <xdr:cNvSpPr/>
      </xdr:nvSpPr>
      <xdr:spPr>
        <a:xfrm>
          <a:off x="18735040" y="10223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25603</xdr:rowOff>
    </xdr:from>
    <xdr:to>
      <xdr:col>116</xdr:col>
      <xdr:colOff>63500</xdr:colOff>
      <xdr:row>61</xdr:row>
      <xdr:rowOff>44348</xdr:rowOff>
    </xdr:to>
    <xdr:cxnSp macro="">
      <xdr:nvCxnSpPr>
        <xdr:cNvPr id="608" name="直線コネクタ 607">
          <a:extLst>
            <a:ext uri="{FF2B5EF4-FFF2-40B4-BE49-F238E27FC236}">
              <a16:creationId xmlns:a16="http://schemas.microsoft.com/office/drawing/2014/main" id="{558D8A21-8623-4E12-BACD-B74C94B53788}"/>
            </a:ext>
          </a:extLst>
        </xdr:cNvPr>
        <xdr:cNvCxnSpPr/>
      </xdr:nvCxnSpPr>
      <xdr:spPr>
        <a:xfrm flipV="1">
          <a:off x="18778220" y="10251643"/>
          <a:ext cx="73152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5435</xdr:rowOff>
    </xdr:from>
    <xdr:to>
      <xdr:col>107</xdr:col>
      <xdr:colOff>101600</xdr:colOff>
      <xdr:row>61</xdr:row>
      <xdr:rowOff>107035</xdr:rowOff>
    </xdr:to>
    <xdr:sp macro="" textlink="">
      <xdr:nvSpPr>
        <xdr:cNvPr id="609" name="楕円 608">
          <a:extLst>
            <a:ext uri="{FF2B5EF4-FFF2-40B4-BE49-F238E27FC236}">
              <a16:creationId xmlns:a16="http://schemas.microsoft.com/office/drawing/2014/main" id="{960CFB39-1330-4F61-BA33-E706EFEFC968}"/>
            </a:ext>
          </a:extLst>
        </xdr:cNvPr>
        <xdr:cNvSpPr/>
      </xdr:nvSpPr>
      <xdr:spPr>
        <a:xfrm>
          <a:off x="17937480" y="102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44348</xdr:rowOff>
    </xdr:from>
    <xdr:to>
      <xdr:col>111</xdr:col>
      <xdr:colOff>177800</xdr:colOff>
      <xdr:row>61</xdr:row>
      <xdr:rowOff>56235</xdr:rowOff>
    </xdr:to>
    <xdr:cxnSp macro="">
      <xdr:nvCxnSpPr>
        <xdr:cNvPr id="610" name="直線コネクタ 609">
          <a:extLst>
            <a:ext uri="{FF2B5EF4-FFF2-40B4-BE49-F238E27FC236}">
              <a16:creationId xmlns:a16="http://schemas.microsoft.com/office/drawing/2014/main" id="{BAF72FBD-2CC5-410C-A156-A2CDB655D799}"/>
            </a:ext>
          </a:extLst>
        </xdr:cNvPr>
        <xdr:cNvCxnSpPr/>
      </xdr:nvCxnSpPr>
      <xdr:spPr>
        <a:xfrm flipV="1">
          <a:off x="17988280" y="10270388"/>
          <a:ext cx="78994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17323</xdr:rowOff>
    </xdr:from>
    <xdr:to>
      <xdr:col>102</xdr:col>
      <xdr:colOff>165100</xdr:colOff>
      <xdr:row>61</xdr:row>
      <xdr:rowOff>118923</xdr:rowOff>
    </xdr:to>
    <xdr:sp macro="" textlink="">
      <xdr:nvSpPr>
        <xdr:cNvPr id="611" name="楕円 610">
          <a:extLst>
            <a:ext uri="{FF2B5EF4-FFF2-40B4-BE49-F238E27FC236}">
              <a16:creationId xmlns:a16="http://schemas.microsoft.com/office/drawing/2014/main" id="{9DF9597E-237F-4F21-8C82-CCFCB2CC6CCA}"/>
            </a:ext>
          </a:extLst>
        </xdr:cNvPr>
        <xdr:cNvSpPr/>
      </xdr:nvSpPr>
      <xdr:spPr>
        <a:xfrm>
          <a:off x="17162780" y="1024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56235</xdr:rowOff>
    </xdr:from>
    <xdr:to>
      <xdr:col>107</xdr:col>
      <xdr:colOff>50800</xdr:colOff>
      <xdr:row>61</xdr:row>
      <xdr:rowOff>68123</xdr:rowOff>
    </xdr:to>
    <xdr:cxnSp macro="">
      <xdr:nvCxnSpPr>
        <xdr:cNvPr id="612" name="直線コネクタ 611">
          <a:extLst>
            <a:ext uri="{FF2B5EF4-FFF2-40B4-BE49-F238E27FC236}">
              <a16:creationId xmlns:a16="http://schemas.microsoft.com/office/drawing/2014/main" id="{E64960D4-8EAE-42A8-A9CD-8607F2FF5FCF}"/>
            </a:ext>
          </a:extLst>
        </xdr:cNvPr>
        <xdr:cNvCxnSpPr/>
      </xdr:nvCxnSpPr>
      <xdr:spPr>
        <a:xfrm flipV="1">
          <a:off x="17213580" y="10282275"/>
          <a:ext cx="7747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30125</xdr:rowOff>
    </xdr:from>
    <xdr:to>
      <xdr:col>98</xdr:col>
      <xdr:colOff>38100</xdr:colOff>
      <xdr:row>61</xdr:row>
      <xdr:rowOff>131725</xdr:rowOff>
    </xdr:to>
    <xdr:sp macro="" textlink="">
      <xdr:nvSpPr>
        <xdr:cNvPr id="613" name="楕円 612">
          <a:extLst>
            <a:ext uri="{FF2B5EF4-FFF2-40B4-BE49-F238E27FC236}">
              <a16:creationId xmlns:a16="http://schemas.microsoft.com/office/drawing/2014/main" id="{F7832EE5-F55D-408F-99A1-8628F8152A0E}"/>
            </a:ext>
          </a:extLst>
        </xdr:cNvPr>
        <xdr:cNvSpPr/>
      </xdr:nvSpPr>
      <xdr:spPr>
        <a:xfrm>
          <a:off x="16388080" y="102561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68123</xdr:rowOff>
    </xdr:from>
    <xdr:to>
      <xdr:col>102</xdr:col>
      <xdr:colOff>114300</xdr:colOff>
      <xdr:row>61</xdr:row>
      <xdr:rowOff>80925</xdr:rowOff>
    </xdr:to>
    <xdr:cxnSp macro="">
      <xdr:nvCxnSpPr>
        <xdr:cNvPr id="614" name="直線コネクタ 613">
          <a:extLst>
            <a:ext uri="{FF2B5EF4-FFF2-40B4-BE49-F238E27FC236}">
              <a16:creationId xmlns:a16="http://schemas.microsoft.com/office/drawing/2014/main" id="{924607F5-85BF-4A4A-8FD8-DAB40B7A9A2A}"/>
            </a:ext>
          </a:extLst>
        </xdr:cNvPr>
        <xdr:cNvCxnSpPr/>
      </xdr:nvCxnSpPr>
      <xdr:spPr>
        <a:xfrm flipV="1">
          <a:off x="16431260" y="10294163"/>
          <a:ext cx="78232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615" name="n_1aveValue【学校施設】&#10;一人当たり面積">
          <a:extLst>
            <a:ext uri="{FF2B5EF4-FFF2-40B4-BE49-F238E27FC236}">
              <a16:creationId xmlns:a16="http://schemas.microsoft.com/office/drawing/2014/main" id="{EE64D191-815B-461A-BF6A-4A5D67E11CF3}"/>
            </a:ext>
          </a:extLst>
        </xdr:cNvPr>
        <xdr:cNvSpPr txBox="1"/>
      </xdr:nvSpPr>
      <xdr:spPr>
        <a:xfrm>
          <a:off x="18561127" y="998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616" name="n_2aveValue【学校施設】&#10;一人当たり面積">
          <a:extLst>
            <a:ext uri="{FF2B5EF4-FFF2-40B4-BE49-F238E27FC236}">
              <a16:creationId xmlns:a16="http://schemas.microsoft.com/office/drawing/2014/main" id="{FD50F712-35C1-4BD1-A7F4-D501469C27CB}"/>
            </a:ext>
          </a:extLst>
        </xdr:cNvPr>
        <xdr:cNvSpPr txBox="1"/>
      </xdr:nvSpPr>
      <xdr:spPr>
        <a:xfrm>
          <a:off x="17776267" y="1001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617" name="n_3aveValue【学校施設】&#10;一人当たり面積">
          <a:extLst>
            <a:ext uri="{FF2B5EF4-FFF2-40B4-BE49-F238E27FC236}">
              <a16:creationId xmlns:a16="http://schemas.microsoft.com/office/drawing/2014/main" id="{7D7650A0-1378-4E8F-A9E6-49D85FFF8FA6}"/>
            </a:ext>
          </a:extLst>
        </xdr:cNvPr>
        <xdr:cNvSpPr txBox="1"/>
      </xdr:nvSpPr>
      <xdr:spPr>
        <a:xfrm>
          <a:off x="17001567" y="1001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618" name="n_4aveValue【学校施設】&#10;一人当たり面積">
          <a:extLst>
            <a:ext uri="{FF2B5EF4-FFF2-40B4-BE49-F238E27FC236}">
              <a16:creationId xmlns:a16="http://schemas.microsoft.com/office/drawing/2014/main" id="{A16705B2-7CE9-4A26-B029-E7939F2F04C8}"/>
            </a:ext>
          </a:extLst>
        </xdr:cNvPr>
        <xdr:cNvSpPr txBox="1"/>
      </xdr:nvSpPr>
      <xdr:spPr>
        <a:xfrm>
          <a:off x="16226867" y="1039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86275</xdr:rowOff>
    </xdr:from>
    <xdr:ext cx="469744" cy="259045"/>
    <xdr:sp macro="" textlink="">
      <xdr:nvSpPr>
        <xdr:cNvPr id="619" name="n_1mainValue【学校施設】&#10;一人当たり面積">
          <a:extLst>
            <a:ext uri="{FF2B5EF4-FFF2-40B4-BE49-F238E27FC236}">
              <a16:creationId xmlns:a16="http://schemas.microsoft.com/office/drawing/2014/main" id="{A9B42ADF-183A-4E94-8F52-E5AADF4EFF28}"/>
            </a:ext>
          </a:extLst>
        </xdr:cNvPr>
        <xdr:cNvSpPr txBox="1"/>
      </xdr:nvSpPr>
      <xdr:spPr>
        <a:xfrm>
          <a:off x="18561127" y="1031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98162</xdr:rowOff>
    </xdr:from>
    <xdr:ext cx="469744" cy="259045"/>
    <xdr:sp macro="" textlink="">
      <xdr:nvSpPr>
        <xdr:cNvPr id="620" name="n_2mainValue【学校施設】&#10;一人当たり面積">
          <a:extLst>
            <a:ext uri="{FF2B5EF4-FFF2-40B4-BE49-F238E27FC236}">
              <a16:creationId xmlns:a16="http://schemas.microsoft.com/office/drawing/2014/main" id="{0E04E176-EF30-413D-B880-4E6404A4F27E}"/>
            </a:ext>
          </a:extLst>
        </xdr:cNvPr>
        <xdr:cNvSpPr txBox="1"/>
      </xdr:nvSpPr>
      <xdr:spPr>
        <a:xfrm>
          <a:off x="17776267" y="1032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110050</xdr:rowOff>
    </xdr:from>
    <xdr:ext cx="469744" cy="259045"/>
    <xdr:sp macro="" textlink="">
      <xdr:nvSpPr>
        <xdr:cNvPr id="621" name="n_3mainValue【学校施設】&#10;一人当たり面積">
          <a:extLst>
            <a:ext uri="{FF2B5EF4-FFF2-40B4-BE49-F238E27FC236}">
              <a16:creationId xmlns:a16="http://schemas.microsoft.com/office/drawing/2014/main" id="{718AC8B9-09BF-400E-823C-7A34A376E1A1}"/>
            </a:ext>
          </a:extLst>
        </xdr:cNvPr>
        <xdr:cNvSpPr txBox="1"/>
      </xdr:nvSpPr>
      <xdr:spPr>
        <a:xfrm>
          <a:off x="17001567" y="10336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148252</xdr:rowOff>
    </xdr:from>
    <xdr:ext cx="469744" cy="259045"/>
    <xdr:sp macro="" textlink="">
      <xdr:nvSpPr>
        <xdr:cNvPr id="622" name="n_4mainValue【学校施設】&#10;一人当たり面積">
          <a:extLst>
            <a:ext uri="{FF2B5EF4-FFF2-40B4-BE49-F238E27FC236}">
              <a16:creationId xmlns:a16="http://schemas.microsoft.com/office/drawing/2014/main" id="{39BDBF2C-0F19-42CD-A858-3BE126689D71}"/>
            </a:ext>
          </a:extLst>
        </xdr:cNvPr>
        <xdr:cNvSpPr txBox="1"/>
      </xdr:nvSpPr>
      <xdr:spPr>
        <a:xfrm>
          <a:off x="16226867" y="1003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F046411-F434-4966-A7D1-3B0552F1FEB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543B9113-81C1-4838-AF38-D9F0D5F2599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0CBE599-8210-45B1-8EA7-52CE63491FF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51CBCE9-2F72-4EBA-A236-248CEEC9920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14AE93D-B7D8-4EBE-AB9A-E6274DC861C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1F1802E2-8566-45A7-B113-9BCB681A0AF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ED0426C7-3B5F-4200-ACB7-A387F21FA40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D9372591-CAAB-48AA-AF29-3E606584EC3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D7031599-0BC7-49B8-93D2-2A7C3676025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98D51C39-E97D-417F-AC69-8CF25591694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EFE6CD06-3BF7-446F-BCC1-83C9C6CBB80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11A1FFA2-CC28-438C-B40E-37BA6CB7A6C1}"/>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B048F883-5EFB-4D89-A106-8F00BE8C3E1F}"/>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DAD61F2C-98E8-4682-956E-6C0CC11DFA41}"/>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1A47A2B2-4D7E-4470-93B5-D3CEE39B288A}"/>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75BB4A1C-048A-4A8F-81BC-DE8F6947956B}"/>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F15C1186-D650-4626-AC03-9DD0F06A53BE}"/>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AC7E2656-014B-4858-B2EE-D23F9C5F533F}"/>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547FA219-2AE8-4FCE-99D4-A662DC679FD9}"/>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0DDBD0E3-4520-4198-8AF9-3F835FA02EF3}"/>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1986F835-3E7E-48C8-A9FF-D7CAB8E3CA8A}"/>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4F0834C9-BFDF-4295-8D3B-733A6D5B3D8D}"/>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9A5887E7-B19E-4CF5-983E-BBB8001C9F41}"/>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D8414216-84D7-4F82-9A9C-AEDE0D7850E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E7AF8568-7AF0-475C-8A72-A2C937751FC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59A9918A-6228-4740-ACBC-5BA26CEA3D6E}"/>
            </a:ext>
          </a:extLst>
        </xdr:cNvPr>
        <xdr:cNvCxnSpPr/>
      </xdr:nvCxnSpPr>
      <xdr:spPr>
        <a:xfrm flipV="1">
          <a:off x="14375764" y="13091159"/>
          <a:ext cx="0" cy="1494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B8A38B41-82C0-4647-A46C-542BC98ADD8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88E2DC1E-A110-4273-85CA-89B1F0F3A558}"/>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51" name="【児童館】&#10;有形固定資産減価償却率最大値テキスト">
          <a:extLst>
            <a:ext uri="{FF2B5EF4-FFF2-40B4-BE49-F238E27FC236}">
              <a16:creationId xmlns:a16="http://schemas.microsoft.com/office/drawing/2014/main" id="{D703D56B-F33F-4571-ABA7-024EC16730D4}"/>
            </a:ext>
          </a:extLst>
        </xdr:cNvPr>
        <xdr:cNvSpPr txBox="1"/>
      </xdr:nvSpPr>
      <xdr:spPr>
        <a:xfrm>
          <a:off x="14414500" y="128740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2" name="直線コネクタ 651">
          <a:extLst>
            <a:ext uri="{FF2B5EF4-FFF2-40B4-BE49-F238E27FC236}">
              <a16:creationId xmlns:a16="http://schemas.microsoft.com/office/drawing/2014/main" id="{0AF50022-7A8B-44F2-A909-89EB516641C4}"/>
            </a:ext>
          </a:extLst>
        </xdr:cNvPr>
        <xdr:cNvCxnSpPr/>
      </xdr:nvCxnSpPr>
      <xdr:spPr>
        <a:xfrm>
          <a:off x="14287500" y="13091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53" name="【児童館】&#10;有形固定資産減価償却率平均値テキスト">
          <a:extLst>
            <a:ext uri="{FF2B5EF4-FFF2-40B4-BE49-F238E27FC236}">
              <a16:creationId xmlns:a16="http://schemas.microsoft.com/office/drawing/2014/main" id="{C7D204FA-9FA4-4001-B7BC-B84F6EF64EE3}"/>
            </a:ext>
          </a:extLst>
        </xdr:cNvPr>
        <xdr:cNvSpPr txBox="1"/>
      </xdr:nvSpPr>
      <xdr:spPr>
        <a:xfrm>
          <a:off x="14414500" y="139337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4" name="フローチャート: 判断 653">
          <a:extLst>
            <a:ext uri="{FF2B5EF4-FFF2-40B4-BE49-F238E27FC236}">
              <a16:creationId xmlns:a16="http://schemas.microsoft.com/office/drawing/2014/main" id="{D1AE0B2C-8D69-48A1-8113-8EE952B1E968}"/>
            </a:ext>
          </a:extLst>
        </xdr:cNvPr>
        <xdr:cNvSpPr/>
      </xdr:nvSpPr>
      <xdr:spPr>
        <a:xfrm>
          <a:off x="14325600" y="1395530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5" name="フローチャート: 判断 654">
          <a:extLst>
            <a:ext uri="{FF2B5EF4-FFF2-40B4-BE49-F238E27FC236}">
              <a16:creationId xmlns:a16="http://schemas.microsoft.com/office/drawing/2014/main" id="{8F3B108C-3269-4384-BDE3-EB2FFB63503D}"/>
            </a:ext>
          </a:extLst>
        </xdr:cNvPr>
        <xdr:cNvSpPr/>
      </xdr:nvSpPr>
      <xdr:spPr>
        <a:xfrm>
          <a:off x="13578840" y="139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6" name="フローチャート: 判断 655">
          <a:extLst>
            <a:ext uri="{FF2B5EF4-FFF2-40B4-BE49-F238E27FC236}">
              <a16:creationId xmlns:a16="http://schemas.microsoft.com/office/drawing/2014/main" id="{90F4C443-250E-4F22-B362-B36E3E078503}"/>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7" name="フローチャート: 判断 656">
          <a:extLst>
            <a:ext uri="{FF2B5EF4-FFF2-40B4-BE49-F238E27FC236}">
              <a16:creationId xmlns:a16="http://schemas.microsoft.com/office/drawing/2014/main" id="{94274A34-8A66-46BB-AAD3-5AB727BEE9B2}"/>
            </a:ext>
          </a:extLst>
        </xdr:cNvPr>
        <xdr:cNvSpPr/>
      </xdr:nvSpPr>
      <xdr:spPr>
        <a:xfrm>
          <a:off x="1202944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58" name="フローチャート: 判断 657">
          <a:extLst>
            <a:ext uri="{FF2B5EF4-FFF2-40B4-BE49-F238E27FC236}">
              <a16:creationId xmlns:a16="http://schemas.microsoft.com/office/drawing/2014/main" id="{7B54C6A6-7241-495F-B8CD-42812C7E004F}"/>
            </a:ext>
          </a:extLst>
        </xdr:cNvPr>
        <xdr:cNvSpPr/>
      </xdr:nvSpPr>
      <xdr:spPr>
        <a:xfrm>
          <a:off x="1123188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B73AE9C-4184-4E03-902A-1872EF532A2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2BC4E9E-131F-435E-9031-41DBCAD1F77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232D80F-894A-4A93-8AF2-D30EE7F57B6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99258BA-3DFC-4FC5-8206-311E347D598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5B33EDD-3BE6-4868-AC62-97D8060CEBF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16692</xdr:rowOff>
    </xdr:from>
    <xdr:to>
      <xdr:col>85</xdr:col>
      <xdr:colOff>177800</xdr:colOff>
      <xdr:row>83</xdr:row>
      <xdr:rowOff>118292</xdr:rowOff>
    </xdr:to>
    <xdr:sp macro="" textlink="">
      <xdr:nvSpPr>
        <xdr:cNvPr id="664" name="楕円 663">
          <a:extLst>
            <a:ext uri="{FF2B5EF4-FFF2-40B4-BE49-F238E27FC236}">
              <a16:creationId xmlns:a16="http://schemas.microsoft.com/office/drawing/2014/main" id="{E6C4DFF4-9114-41B6-B7E5-9BCF324633C9}"/>
            </a:ext>
          </a:extLst>
        </xdr:cNvPr>
        <xdr:cNvSpPr/>
      </xdr:nvSpPr>
      <xdr:spPr>
        <a:xfrm>
          <a:off x="14325600" y="1393081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39569</xdr:rowOff>
    </xdr:from>
    <xdr:ext cx="405111" cy="259045"/>
    <xdr:sp macro="" textlink="">
      <xdr:nvSpPr>
        <xdr:cNvPr id="665" name="【児童館】&#10;有形固定資産減価償却率該当値テキスト">
          <a:extLst>
            <a:ext uri="{FF2B5EF4-FFF2-40B4-BE49-F238E27FC236}">
              <a16:creationId xmlns:a16="http://schemas.microsoft.com/office/drawing/2014/main" id="{9DAD157E-A6CC-42FB-81F2-6C4A4F076D3C}"/>
            </a:ext>
          </a:extLst>
        </xdr:cNvPr>
        <xdr:cNvSpPr txBox="1"/>
      </xdr:nvSpPr>
      <xdr:spPr>
        <a:xfrm>
          <a:off x="14414500" y="13786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130992</xdr:rowOff>
    </xdr:from>
    <xdr:to>
      <xdr:col>81</xdr:col>
      <xdr:colOff>101600</xdr:colOff>
      <xdr:row>83</xdr:row>
      <xdr:rowOff>61142</xdr:rowOff>
    </xdr:to>
    <xdr:sp macro="" textlink="">
      <xdr:nvSpPr>
        <xdr:cNvPr id="666" name="楕円 665">
          <a:extLst>
            <a:ext uri="{FF2B5EF4-FFF2-40B4-BE49-F238E27FC236}">
              <a16:creationId xmlns:a16="http://schemas.microsoft.com/office/drawing/2014/main" id="{2819B0A0-D7D2-46F2-8A5A-9D8174F6A344}"/>
            </a:ext>
          </a:extLst>
        </xdr:cNvPr>
        <xdr:cNvSpPr/>
      </xdr:nvSpPr>
      <xdr:spPr>
        <a:xfrm>
          <a:off x="13578840" y="138774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10342</xdr:rowOff>
    </xdr:from>
    <xdr:to>
      <xdr:col>85</xdr:col>
      <xdr:colOff>127000</xdr:colOff>
      <xdr:row>83</xdr:row>
      <xdr:rowOff>67492</xdr:rowOff>
    </xdr:to>
    <xdr:cxnSp macro="">
      <xdr:nvCxnSpPr>
        <xdr:cNvPr id="667" name="直線コネクタ 666">
          <a:extLst>
            <a:ext uri="{FF2B5EF4-FFF2-40B4-BE49-F238E27FC236}">
              <a16:creationId xmlns:a16="http://schemas.microsoft.com/office/drawing/2014/main" id="{EAE187E5-6A3E-478E-89EB-5805BDCFAFE9}"/>
            </a:ext>
          </a:extLst>
        </xdr:cNvPr>
        <xdr:cNvCxnSpPr/>
      </xdr:nvCxnSpPr>
      <xdr:spPr>
        <a:xfrm>
          <a:off x="13629640" y="13924462"/>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54248</xdr:rowOff>
    </xdr:from>
    <xdr:to>
      <xdr:col>76</xdr:col>
      <xdr:colOff>165100</xdr:colOff>
      <xdr:row>82</xdr:row>
      <xdr:rowOff>155848</xdr:rowOff>
    </xdr:to>
    <xdr:sp macro="" textlink="">
      <xdr:nvSpPr>
        <xdr:cNvPr id="668" name="楕円 667">
          <a:extLst>
            <a:ext uri="{FF2B5EF4-FFF2-40B4-BE49-F238E27FC236}">
              <a16:creationId xmlns:a16="http://schemas.microsoft.com/office/drawing/2014/main" id="{770D8713-73E8-4DB0-8FAA-61204C12E0EA}"/>
            </a:ext>
          </a:extLst>
        </xdr:cNvPr>
        <xdr:cNvSpPr/>
      </xdr:nvSpPr>
      <xdr:spPr>
        <a:xfrm>
          <a:off x="12804140" y="1380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105048</xdr:rowOff>
    </xdr:from>
    <xdr:to>
      <xdr:col>81</xdr:col>
      <xdr:colOff>50800</xdr:colOff>
      <xdr:row>83</xdr:row>
      <xdr:rowOff>10342</xdr:rowOff>
    </xdr:to>
    <xdr:cxnSp macro="">
      <xdr:nvCxnSpPr>
        <xdr:cNvPr id="669" name="直線コネクタ 668">
          <a:extLst>
            <a:ext uri="{FF2B5EF4-FFF2-40B4-BE49-F238E27FC236}">
              <a16:creationId xmlns:a16="http://schemas.microsoft.com/office/drawing/2014/main" id="{2E275093-B363-4F20-920D-3C42B0C6EB22}"/>
            </a:ext>
          </a:extLst>
        </xdr:cNvPr>
        <xdr:cNvCxnSpPr/>
      </xdr:nvCxnSpPr>
      <xdr:spPr>
        <a:xfrm>
          <a:off x="12854940" y="13851528"/>
          <a:ext cx="774700" cy="7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37919</xdr:rowOff>
    </xdr:from>
    <xdr:to>
      <xdr:col>72</xdr:col>
      <xdr:colOff>38100</xdr:colOff>
      <xdr:row>82</xdr:row>
      <xdr:rowOff>139519</xdr:rowOff>
    </xdr:to>
    <xdr:sp macro="" textlink="">
      <xdr:nvSpPr>
        <xdr:cNvPr id="670" name="楕円 669">
          <a:extLst>
            <a:ext uri="{FF2B5EF4-FFF2-40B4-BE49-F238E27FC236}">
              <a16:creationId xmlns:a16="http://schemas.microsoft.com/office/drawing/2014/main" id="{2FE327E8-562D-45BC-AFC9-B8F7478D7D1C}"/>
            </a:ext>
          </a:extLst>
        </xdr:cNvPr>
        <xdr:cNvSpPr/>
      </xdr:nvSpPr>
      <xdr:spPr>
        <a:xfrm>
          <a:off x="12029440" y="137843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88719</xdr:rowOff>
    </xdr:from>
    <xdr:to>
      <xdr:col>76</xdr:col>
      <xdr:colOff>114300</xdr:colOff>
      <xdr:row>82</xdr:row>
      <xdr:rowOff>105048</xdr:rowOff>
    </xdr:to>
    <xdr:cxnSp macro="">
      <xdr:nvCxnSpPr>
        <xdr:cNvPr id="671" name="直線コネクタ 670">
          <a:extLst>
            <a:ext uri="{FF2B5EF4-FFF2-40B4-BE49-F238E27FC236}">
              <a16:creationId xmlns:a16="http://schemas.microsoft.com/office/drawing/2014/main" id="{45DE6B1D-AB63-401A-8964-200D12F4CDE4}"/>
            </a:ext>
          </a:extLst>
        </xdr:cNvPr>
        <xdr:cNvCxnSpPr/>
      </xdr:nvCxnSpPr>
      <xdr:spPr>
        <a:xfrm>
          <a:off x="12072620" y="13835199"/>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148952</xdr:rowOff>
    </xdr:from>
    <xdr:to>
      <xdr:col>67</xdr:col>
      <xdr:colOff>101600</xdr:colOff>
      <xdr:row>82</xdr:row>
      <xdr:rowOff>79102</xdr:rowOff>
    </xdr:to>
    <xdr:sp macro="" textlink="">
      <xdr:nvSpPr>
        <xdr:cNvPr id="672" name="楕円 671">
          <a:extLst>
            <a:ext uri="{FF2B5EF4-FFF2-40B4-BE49-F238E27FC236}">
              <a16:creationId xmlns:a16="http://schemas.microsoft.com/office/drawing/2014/main" id="{E2035C88-83F5-4BF4-B750-424AA5FC3041}"/>
            </a:ext>
          </a:extLst>
        </xdr:cNvPr>
        <xdr:cNvSpPr/>
      </xdr:nvSpPr>
      <xdr:spPr>
        <a:xfrm>
          <a:off x="11231880" y="13727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28302</xdr:rowOff>
    </xdr:from>
    <xdr:to>
      <xdr:col>71</xdr:col>
      <xdr:colOff>177800</xdr:colOff>
      <xdr:row>82</xdr:row>
      <xdr:rowOff>88719</xdr:rowOff>
    </xdr:to>
    <xdr:cxnSp macro="">
      <xdr:nvCxnSpPr>
        <xdr:cNvPr id="673" name="直線コネクタ 672">
          <a:extLst>
            <a:ext uri="{FF2B5EF4-FFF2-40B4-BE49-F238E27FC236}">
              <a16:creationId xmlns:a16="http://schemas.microsoft.com/office/drawing/2014/main" id="{2F745999-5BAC-4FC7-B58A-A08780BA65DF}"/>
            </a:ext>
          </a:extLst>
        </xdr:cNvPr>
        <xdr:cNvCxnSpPr/>
      </xdr:nvCxnSpPr>
      <xdr:spPr>
        <a:xfrm>
          <a:off x="11282680" y="13774782"/>
          <a:ext cx="78994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102888</xdr:rowOff>
    </xdr:from>
    <xdr:ext cx="405111" cy="259045"/>
    <xdr:sp macro="" textlink="">
      <xdr:nvSpPr>
        <xdr:cNvPr id="674" name="n_1aveValue【児童館】&#10;有形固定資産減価償却率">
          <a:extLst>
            <a:ext uri="{FF2B5EF4-FFF2-40B4-BE49-F238E27FC236}">
              <a16:creationId xmlns:a16="http://schemas.microsoft.com/office/drawing/2014/main" id="{2B88A0FF-ADA7-4013-8458-48FAAEA43BC4}"/>
            </a:ext>
          </a:extLst>
        </xdr:cNvPr>
        <xdr:cNvSpPr txBox="1"/>
      </xdr:nvSpPr>
      <xdr:spPr>
        <a:xfrm>
          <a:off x="13437244" y="1401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5" name="n_2aveValue【児童館】&#10;有形固定資産減価償却率">
          <a:extLst>
            <a:ext uri="{FF2B5EF4-FFF2-40B4-BE49-F238E27FC236}">
              <a16:creationId xmlns:a16="http://schemas.microsoft.com/office/drawing/2014/main" id="{A82310DB-BCC1-42A0-B739-34F49585CD61}"/>
            </a:ext>
          </a:extLst>
        </xdr:cNvPr>
        <xdr:cNvSpPr txBox="1"/>
      </xdr:nvSpPr>
      <xdr:spPr>
        <a:xfrm>
          <a:off x="1267524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32675</xdr:rowOff>
    </xdr:from>
    <xdr:ext cx="405111" cy="259045"/>
    <xdr:sp macro="" textlink="">
      <xdr:nvSpPr>
        <xdr:cNvPr id="676" name="n_3aveValue【児童館】&#10;有形固定資産減価償却率">
          <a:extLst>
            <a:ext uri="{FF2B5EF4-FFF2-40B4-BE49-F238E27FC236}">
              <a16:creationId xmlns:a16="http://schemas.microsoft.com/office/drawing/2014/main" id="{F937EDF6-6E77-46A5-A940-50A16BB56A99}"/>
            </a:ext>
          </a:extLst>
        </xdr:cNvPr>
        <xdr:cNvSpPr txBox="1"/>
      </xdr:nvSpPr>
      <xdr:spPr>
        <a:xfrm>
          <a:off x="11900544" y="1394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34307</xdr:rowOff>
    </xdr:from>
    <xdr:ext cx="405111" cy="259045"/>
    <xdr:sp macro="" textlink="">
      <xdr:nvSpPr>
        <xdr:cNvPr id="677" name="n_4aveValue【児童館】&#10;有形固定資産減価償却率">
          <a:extLst>
            <a:ext uri="{FF2B5EF4-FFF2-40B4-BE49-F238E27FC236}">
              <a16:creationId xmlns:a16="http://schemas.microsoft.com/office/drawing/2014/main" id="{EE765D0B-79AF-46F2-A8E1-8A899FFD3ED0}"/>
            </a:ext>
          </a:extLst>
        </xdr:cNvPr>
        <xdr:cNvSpPr txBox="1"/>
      </xdr:nvSpPr>
      <xdr:spPr>
        <a:xfrm>
          <a:off x="11102984" y="1394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77669</xdr:rowOff>
    </xdr:from>
    <xdr:ext cx="405111" cy="259045"/>
    <xdr:sp macro="" textlink="">
      <xdr:nvSpPr>
        <xdr:cNvPr id="678" name="n_1mainValue【児童館】&#10;有形固定資産減価償却率">
          <a:extLst>
            <a:ext uri="{FF2B5EF4-FFF2-40B4-BE49-F238E27FC236}">
              <a16:creationId xmlns:a16="http://schemas.microsoft.com/office/drawing/2014/main" id="{05D20B76-A658-4A75-B2AF-6ECB9619AFB1}"/>
            </a:ext>
          </a:extLst>
        </xdr:cNvPr>
        <xdr:cNvSpPr txBox="1"/>
      </xdr:nvSpPr>
      <xdr:spPr>
        <a:xfrm>
          <a:off x="13437244" y="1365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925</xdr:rowOff>
    </xdr:from>
    <xdr:ext cx="405111" cy="259045"/>
    <xdr:sp macro="" textlink="">
      <xdr:nvSpPr>
        <xdr:cNvPr id="679" name="n_2mainValue【児童館】&#10;有形固定資産減価償却率">
          <a:extLst>
            <a:ext uri="{FF2B5EF4-FFF2-40B4-BE49-F238E27FC236}">
              <a16:creationId xmlns:a16="http://schemas.microsoft.com/office/drawing/2014/main" id="{E911410D-026B-4FD6-B073-5278894EC25D}"/>
            </a:ext>
          </a:extLst>
        </xdr:cNvPr>
        <xdr:cNvSpPr txBox="1"/>
      </xdr:nvSpPr>
      <xdr:spPr>
        <a:xfrm>
          <a:off x="12675244" y="13579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156046</xdr:rowOff>
    </xdr:from>
    <xdr:ext cx="405111" cy="259045"/>
    <xdr:sp macro="" textlink="">
      <xdr:nvSpPr>
        <xdr:cNvPr id="680" name="n_3mainValue【児童館】&#10;有形固定資産減価償却率">
          <a:extLst>
            <a:ext uri="{FF2B5EF4-FFF2-40B4-BE49-F238E27FC236}">
              <a16:creationId xmlns:a16="http://schemas.microsoft.com/office/drawing/2014/main" id="{6297210A-688B-421D-A902-9D51353ECCC6}"/>
            </a:ext>
          </a:extLst>
        </xdr:cNvPr>
        <xdr:cNvSpPr txBox="1"/>
      </xdr:nvSpPr>
      <xdr:spPr>
        <a:xfrm>
          <a:off x="11900544" y="1356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95629</xdr:rowOff>
    </xdr:from>
    <xdr:ext cx="405111" cy="259045"/>
    <xdr:sp macro="" textlink="">
      <xdr:nvSpPr>
        <xdr:cNvPr id="681" name="n_4mainValue【児童館】&#10;有形固定資産減価償却率">
          <a:extLst>
            <a:ext uri="{FF2B5EF4-FFF2-40B4-BE49-F238E27FC236}">
              <a16:creationId xmlns:a16="http://schemas.microsoft.com/office/drawing/2014/main" id="{59EA58AE-5246-434E-A347-DB4187B1BF31}"/>
            </a:ext>
          </a:extLst>
        </xdr:cNvPr>
        <xdr:cNvSpPr txBox="1"/>
      </xdr:nvSpPr>
      <xdr:spPr>
        <a:xfrm>
          <a:off x="11102984" y="1350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EDB01537-A210-4B71-8F05-8FF36C60E9C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D8860EE7-0517-4698-87DB-848D0961BC7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443ABFB3-54D5-41E9-B51A-DC584AFC8FB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B4F4EABD-8C7F-4668-82D5-20F538C7513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C9C88104-5AD8-450F-BEA4-F5BB72B7983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2689AF99-0D16-4F0C-9702-781533F572F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8FC1213D-2D9A-4912-B74B-ED725A8A7EF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FFC67E5F-03DF-42AD-8ABC-17F91F35122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EFB9F874-9707-4601-9CE4-56A4E9F6E53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1A7B0C0D-F39E-448A-AA1B-DDFB3533AF8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1369ED34-DB3C-47DD-B9CE-6C9E69B94C53}"/>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3AA1AFD6-AF44-4A5A-AB9F-54827A72DBF6}"/>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4CBC63C3-E399-4124-8688-FAF8B994FD6B}"/>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4D890EF5-6EBC-4A93-B081-A7BD0410E2FA}"/>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12AC7969-DB96-4761-9A22-EB7487276C57}"/>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B883381C-9179-4325-8532-A56E16C2CBA4}"/>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F2C4D1ED-8AB3-4CAB-ACFE-B2D0F010D68E}"/>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F4463C46-2DCE-475F-9A5B-6B40B3AA51FD}"/>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C283B684-6C6F-4001-8841-34916222EA7D}"/>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717C0E1A-27F3-468C-9B34-D0002A58A227}"/>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E45DA03D-E3CC-4275-8FBC-5A59003E25B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6A9D2E80-70DA-430D-B290-EE4A94151539}"/>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AEF6327F-8512-41D5-A366-D239FACDD22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05" name="直線コネクタ 704">
          <a:extLst>
            <a:ext uri="{FF2B5EF4-FFF2-40B4-BE49-F238E27FC236}">
              <a16:creationId xmlns:a16="http://schemas.microsoft.com/office/drawing/2014/main" id="{71F301E8-0EEE-442A-83BA-26CFF07C6555}"/>
            </a:ext>
          </a:extLst>
        </xdr:cNvPr>
        <xdr:cNvCxnSpPr/>
      </xdr:nvCxnSpPr>
      <xdr:spPr>
        <a:xfrm flipV="1">
          <a:off x="19509104" y="1315212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06" name="【児童館】&#10;一人当たり面積最小値テキスト">
          <a:extLst>
            <a:ext uri="{FF2B5EF4-FFF2-40B4-BE49-F238E27FC236}">
              <a16:creationId xmlns:a16="http://schemas.microsoft.com/office/drawing/2014/main" id="{3B949B85-9CE6-4526-B013-0E2C9CB2687F}"/>
            </a:ext>
          </a:extLst>
        </xdr:cNvPr>
        <xdr:cNvSpPr txBox="1"/>
      </xdr:nvSpPr>
      <xdr:spPr>
        <a:xfrm>
          <a:off x="19547840" y="1447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7" name="直線コネクタ 706">
          <a:extLst>
            <a:ext uri="{FF2B5EF4-FFF2-40B4-BE49-F238E27FC236}">
              <a16:creationId xmlns:a16="http://schemas.microsoft.com/office/drawing/2014/main" id="{095E1467-0F1C-4612-9C41-D1D619EA3186}"/>
            </a:ext>
          </a:extLst>
        </xdr:cNvPr>
        <xdr:cNvCxnSpPr/>
      </xdr:nvCxnSpPr>
      <xdr:spPr>
        <a:xfrm>
          <a:off x="19443700" y="1446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8" name="【児童館】&#10;一人当たり面積最大値テキスト">
          <a:extLst>
            <a:ext uri="{FF2B5EF4-FFF2-40B4-BE49-F238E27FC236}">
              <a16:creationId xmlns:a16="http://schemas.microsoft.com/office/drawing/2014/main" id="{E97683D8-A24D-47C2-BEF3-32BCF035C38C}"/>
            </a:ext>
          </a:extLst>
        </xdr:cNvPr>
        <xdr:cNvSpPr txBox="1"/>
      </xdr:nvSpPr>
      <xdr:spPr>
        <a:xfrm>
          <a:off x="19547840" y="1293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9" name="直線コネクタ 708">
          <a:extLst>
            <a:ext uri="{FF2B5EF4-FFF2-40B4-BE49-F238E27FC236}">
              <a16:creationId xmlns:a16="http://schemas.microsoft.com/office/drawing/2014/main" id="{6AB0DAD8-912D-40B8-A4CF-74E2FD208812}"/>
            </a:ext>
          </a:extLst>
        </xdr:cNvPr>
        <xdr:cNvCxnSpPr/>
      </xdr:nvCxnSpPr>
      <xdr:spPr>
        <a:xfrm>
          <a:off x="1944370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0" name="【児童館】&#10;一人当たり面積平均値テキスト">
          <a:extLst>
            <a:ext uri="{FF2B5EF4-FFF2-40B4-BE49-F238E27FC236}">
              <a16:creationId xmlns:a16="http://schemas.microsoft.com/office/drawing/2014/main" id="{238675E4-4F95-4CF4-9F68-FA5F71C4E146}"/>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1" name="フローチャート: 判断 710">
          <a:extLst>
            <a:ext uri="{FF2B5EF4-FFF2-40B4-BE49-F238E27FC236}">
              <a16:creationId xmlns:a16="http://schemas.microsoft.com/office/drawing/2014/main" id="{AE6FBB6D-5E83-4295-BFDC-A6E7044FDD0B}"/>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2" name="フローチャート: 判断 711">
          <a:extLst>
            <a:ext uri="{FF2B5EF4-FFF2-40B4-BE49-F238E27FC236}">
              <a16:creationId xmlns:a16="http://schemas.microsoft.com/office/drawing/2014/main" id="{8619BC77-1004-46E9-8FA0-B32BC8A4D9B8}"/>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3" name="フローチャート: 判断 712">
          <a:extLst>
            <a:ext uri="{FF2B5EF4-FFF2-40B4-BE49-F238E27FC236}">
              <a16:creationId xmlns:a16="http://schemas.microsoft.com/office/drawing/2014/main" id="{0F009ACF-B4F9-4357-8202-F438C3A065E9}"/>
            </a:ext>
          </a:extLst>
        </xdr:cNvPr>
        <xdr:cNvSpPr/>
      </xdr:nvSpPr>
      <xdr:spPr>
        <a:xfrm>
          <a:off x="17937480" y="1409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4" name="フローチャート: 判断 713">
          <a:extLst>
            <a:ext uri="{FF2B5EF4-FFF2-40B4-BE49-F238E27FC236}">
              <a16:creationId xmlns:a16="http://schemas.microsoft.com/office/drawing/2014/main" id="{42D84C9D-630A-4A42-97FF-7F685300B066}"/>
            </a:ext>
          </a:extLst>
        </xdr:cNvPr>
        <xdr:cNvSpPr/>
      </xdr:nvSpPr>
      <xdr:spPr>
        <a:xfrm>
          <a:off x="17162780" y="141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5" name="フローチャート: 判断 714">
          <a:extLst>
            <a:ext uri="{FF2B5EF4-FFF2-40B4-BE49-F238E27FC236}">
              <a16:creationId xmlns:a16="http://schemas.microsoft.com/office/drawing/2014/main" id="{49C811CE-1C14-4825-8A89-D15E1D6A13B2}"/>
            </a:ext>
          </a:extLst>
        </xdr:cNvPr>
        <xdr:cNvSpPr/>
      </xdr:nvSpPr>
      <xdr:spPr>
        <a:xfrm>
          <a:off x="16388080" y="14145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3884C6E-5029-419B-8A8D-51B1368751C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8BEBA56-C4E7-4A72-AC93-06CEB7E3B55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7707AB8-7C6E-42F3-856B-E9E8DF98100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D793902-7BB1-4794-8DA8-BA64AAE5F5A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AFF513B-4908-402E-B198-A27B3C08919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127000</xdr:rowOff>
    </xdr:from>
    <xdr:to>
      <xdr:col>116</xdr:col>
      <xdr:colOff>114300</xdr:colOff>
      <xdr:row>85</xdr:row>
      <xdr:rowOff>57150</xdr:rowOff>
    </xdr:to>
    <xdr:sp macro="" textlink="">
      <xdr:nvSpPr>
        <xdr:cNvPr id="721" name="楕円 720">
          <a:extLst>
            <a:ext uri="{FF2B5EF4-FFF2-40B4-BE49-F238E27FC236}">
              <a16:creationId xmlns:a16="http://schemas.microsoft.com/office/drawing/2014/main" id="{80CFF06C-2A3F-4092-A4AA-0FBDFEB7E93A}"/>
            </a:ext>
          </a:extLst>
        </xdr:cNvPr>
        <xdr:cNvSpPr/>
      </xdr:nvSpPr>
      <xdr:spPr>
        <a:xfrm>
          <a:off x="19458940" y="14208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105427</xdr:rowOff>
    </xdr:from>
    <xdr:ext cx="469744" cy="259045"/>
    <xdr:sp macro="" textlink="">
      <xdr:nvSpPr>
        <xdr:cNvPr id="722" name="【児童館】&#10;一人当たり面積該当値テキスト">
          <a:extLst>
            <a:ext uri="{FF2B5EF4-FFF2-40B4-BE49-F238E27FC236}">
              <a16:creationId xmlns:a16="http://schemas.microsoft.com/office/drawing/2014/main" id="{D51B3F4E-365A-40B6-B582-F7F2FDFBA2A2}"/>
            </a:ext>
          </a:extLst>
        </xdr:cNvPr>
        <xdr:cNvSpPr txBox="1"/>
      </xdr:nvSpPr>
      <xdr:spPr>
        <a:xfrm>
          <a:off x="19547840" y="1418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127000</xdr:rowOff>
    </xdr:from>
    <xdr:to>
      <xdr:col>112</xdr:col>
      <xdr:colOff>38100</xdr:colOff>
      <xdr:row>85</xdr:row>
      <xdr:rowOff>57150</xdr:rowOff>
    </xdr:to>
    <xdr:sp macro="" textlink="">
      <xdr:nvSpPr>
        <xdr:cNvPr id="723" name="楕円 722">
          <a:extLst>
            <a:ext uri="{FF2B5EF4-FFF2-40B4-BE49-F238E27FC236}">
              <a16:creationId xmlns:a16="http://schemas.microsoft.com/office/drawing/2014/main" id="{20B050FF-9E92-4E2C-9750-8D1911DEB9F7}"/>
            </a:ext>
          </a:extLst>
        </xdr:cNvPr>
        <xdr:cNvSpPr/>
      </xdr:nvSpPr>
      <xdr:spPr>
        <a:xfrm>
          <a:off x="18735040" y="14208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6350</xdr:rowOff>
    </xdr:from>
    <xdr:to>
      <xdr:col>116</xdr:col>
      <xdr:colOff>63500</xdr:colOff>
      <xdr:row>85</xdr:row>
      <xdr:rowOff>6350</xdr:rowOff>
    </xdr:to>
    <xdr:cxnSp macro="">
      <xdr:nvCxnSpPr>
        <xdr:cNvPr id="724" name="直線コネクタ 723">
          <a:extLst>
            <a:ext uri="{FF2B5EF4-FFF2-40B4-BE49-F238E27FC236}">
              <a16:creationId xmlns:a16="http://schemas.microsoft.com/office/drawing/2014/main" id="{2FE6E679-2261-4714-AE64-F71A7EAE1DED}"/>
            </a:ext>
          </a:extLst>
        </xdr:cNvPr>
        <xdr:cNvCxnSpPr/>
      </xdr:nvCxnSpPr>
      <xdr:spPr>
        <a:xfrm>
          <a:off x="18778220" y="142557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127000</xdr:rowOff>
    </xdr:from>
    <xdr:to>
      <xdr:col>107</xdr:col>
      <xdr:colOff>101600</xdr:colOff>
      <xdr:row>85</xdr:row>
      <xdr:rowOff>57150</xdr:rowOff>
    </xdr:to>
    <xdr:sp macro="" textlink="">
      <xdr:nvSpPr>
        <xdr:cNvPr id="725" name="楕円 724">
          <a:extLst>
            <a:ext uri="{FF2B5EF4-FFF2-40B4-BE49-F238E27FC236}">
              <a16:creationId xmlns:a16="http://schemas.microsoft.com/office/drawing/2014/main" id="{71BF61B5-CD88-495D-A593-CC006EBD7F8A}"/>
            </a:ext>
          </a:extLst>
        </xdr:cNvPr>
        <xdr:cNvSpPr/>
      </xdr:nvSpPr>
      <xdr:spPr>
        <a:xfrm>
          <a:off x="17937480" y="14208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6350</xdr:rowOff>
    </xdr:from>
    <xdr:to>
      <xdr:col>111</xdr:col>
      <xdr:colOff>177800</xdr:colOff>
      <xdr:row>85</xdr:row>
      <xdr:rowOff>6350</xdr:rowOff>
    </xdr:to>
    <xdr:cxnSp macro="">
      <xdr:nvCxnSpPr>
        <xdr:cNvPr id="726" name="直線コネクタ 725">
          <a:extLst>
            <a:ext uri="{FF2B5EF4-FFF2-40B4-BE49-F238E27FC236}">
              <a16:creationId xmlns:a16="http://schemas.microsoft.com/office/drawing/2014/main" id="{02E0D206-DD98-404D-B8D6-E0280AD1736C}"/>
            </a:ext>
          </a:extLst>
        </xdr:cNvPr>
        <xdr:cNvCxnSpPr/>
      </xdr:nvCxnSpPr>
      <xdr:spPr>
        <a:xfrm>
          <a:off x="17988280" y="142557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127000</xdr:rowOff>
    </xdr:from>
    <xdr:to>
      <xdr:col>102</xdr:col>
      <xdr:colOff>165100</xdr:colOff>
      <xdr:row>85</xdr:row>
      <xdr:rowOff>57150</xdr:rowOff>
    </xdr:to>
    <xdr:sp macro="" textlink="">
      <xdr:nvSpPr>
        <xdr:cNvPr id="727" name="楕円 726">
          <a:extLst>
            <a:ext uri="{FF2B5EF4-FFF2-40B4-BE49-F238E27FC236}">
              <a16:creationId xmlns:a16="http://schemas.microsoft.com/office/drawing/2014/main" id="{C9597CE9-928F-45E4-A774-A7D91295DEEE}"/>
            </a:ext>
          </a:extLst>
        </xdr:cNvPr>
        <xdr:cNvSpPr/>
      </xdr:nvSpPr>
      <xdr:spPr>
        <a:xfrm>
          <a:off x="17162780" y="14208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6350</xdr:rowOff>
    </xdr:from>
    <xdr:to>
      <xdr:col>107</xdr:col>
      <xdr:colOff>50800</xdr:colOff>
      <xdr:row>85</xdr:row>
      <xdr:rowOff>6350</xdr:rowOff>
    </xdr:to>
    <xdr:cxnSp macro="">
      <xdr:nvCxnSpPr>
        <xdr:cNvPr id="728" name="直線コネクタ 727">
          <a:extLst>
            <a:ext uri="{FF2B5EF4-FFF2-40B4-BE49-F238E27FC236}">
              <a16:creationId xmlns:a16="http://schemas.microsoft.com/office/drawing/2014/main" id="{594EECDA-E8E5-46DE-A43D-BFC5E1ECEE41}"/>
            </a:ext>
          </a:extLst>
        </xdr:cNvPr>
        <xdr:cNvCxnSpPr/>
      </xdr:nvCxnSpPr>
      <xdr:spPr>
        <a:xfrm>
          <a:off x="17213580" y="142557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139700</xdr:rowOff>
    </xdr:from>
    <xdr:to>
      <xdr:col>98</xdr:col>
      <xdr:colOff>38100</xdr:colOff>
      <xdr:row>85</xdr:row>
      <xdr:rowOff>69850</xdr:rowOff>
    </xdr:to>
    <xdr:sp macro="" textlink="">
      <xdr:nvSpPr>
        <xdr:cNvPr id="729" name="楕円 728">
          <a:extLst>
            <a:ext uri="{FF2B5EF4-FFF2-40B4-BE49-F238E27FC236}">
              <a16:creationId xmlns:a16="http://schemas.microsoft.com/office/drawing/2014/main" id="{E971146F-8293-4F70-A5A0-2DB700E2B96C}"/>
            </a:ext>
          </a:extLst>
        </xdr:cNvPr>
        <xdr:cNvSpPr/>
      </xdr:nvSpPr>
      <xdr:spPr>
        <a:xfrm>
          <a:off x="16388080" y="1422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6350</xdr:rowOff>
    </xdr:from>
    <xdr:to>
      <xdr:col>102</xdr:col>
      <xdr:colOff>114300</xdr:colOff>
      <xdr:row>85</xdr:row>
      <xdr:rowOff>19050</xdr:rowOff>
    </xdr:to>
    <xdr:cxnSp macro="">
      <xdr:nvCxnSpPr>
        <xdr:cNvPr id="730" name="直線コネクタ 729">
          <a:extLst>
            <a:ext uri="{FF2B5EF4-FFF2-40B4-BE49-F238E27FC236}">
              <a16:creationId xmlns:a16="http://schemas.microsoft.com/office/drawing/2014/main" id="{AFE41BAD-BF54-45CB-81E1-09978E642556}"/>
            </a:ext>
          </a:extLst>
        </xdr:cNvPr>
        <xdr:cNvCxnSpPr/>
      </xdr:nvCxnSpPr>
      <xdr:spPr>
        <a:xfrm flipV="1">
          <a:off x="16431260" y="1425575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31" name="n_1aveValue【児童館】&#10;一人当たり面積">
          <a:extLst>
            <a:ext uri="{FF2B5EF4-FFF2-40B4-BE49-F238E27FC236}">
              <a16:creationId xmlns:a16="http://schemas.microsoft.com/office/drawing/2014/main" id="{28602949-93A7-4C3D-8563-5759190EA9CA}"/>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32" name="n_2aveValue【児童館】&#10;一人当たり面積">
          <a:extLst>
            <a:ext uri="{FF2B5EF4-FFF2-40B4-BE49-F238E27FC236}">
              <a16:creationId xmlns:a16="http://schemas.microsoft.com/office/drawing/2014/main" id="{491AD145-12A9-45A6-A9CB-0B7E7F4DE388}"/>
            </a:ext>
          </a:extLst>
        </xdr:cNvPr>
        <xdr:cNvSpPr txBox="1"/>
      </xdr:nvSpPr>
      <xdr:spPr>
        <a:xfrm>
          <a:off x="17776267" y="138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733" name="n_3aveValue【児童館】&#10;一人当たり面積">
          <a:extLst>
            <a:ext uri="{FF2B5EF4-FFF2-40B4-BE49-F238E27FC236}">
              <a16:creationId xmlns:a16="http://schemas.microsoft.com/office/drawing/2014/main" id="{3BE54CEE-5A84-4368-B64D-0E72EDB5417B}"/>
            </a:ext>
          </a:extLst>
        </xdr:cNvPr>
        <xdr:cNvSpPr txBox="1"/>
      </xdr:nvSpPr>
      <xdr:spPr>
        <a:xfrm>
          <a:off x="17001567" y="1391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4" name="n_4aveValue【児童館】&#10;一人当たり面積">
          <a:extLst>
            <a:ext uri="{FF2B5EF4-FFF2-40B4-BE49-F238E27FC236}">
              <a16:creationId xmlns:a16="http://schemas.microsoft.com/office/drawing/2014/main" id="{80C954E1-98D8-450C-8A4C-2E0C908E57C1}"/>
            </a:ext>
          </a:extLst>
        </xdr:cNvPr>
        <xdr:cNvSpPr txBox="1"/>
      </xdr:nvSpPr>
      <xdr:spPr>
        <a:xfrm>
          <a:off x="1622686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48277</xdr:rowOff>
    </xdr:from>
    <xdr:ext cx="469744" cy="259045"/>
    <xdr:sp macro="" textlink="">
      <xdr:nvSpPr>
        <xdr:cNvPr id="735" name="n_1mainValue【児童館】&#10;一人当たり面積">
          <a:extLst>
            <a:ext uri="{FF2B5EF4-FFF2-40B4-BE49-F238E27FC236}">
              <a16:creationId xmlns:a16="http://schemas.microsoft.com/office/drawing/2014/main" id="{B6F146A5-0778-4E3F-9CC5-E185DD960273}"/>
            </a:ext>
          </a:extLst>
        </xdr:cNvPr>
        <xdr:cNvSpPr txBox="1"/>
      </xdr:nvSpPr>
      <xdr:spPr>
        <a:xfrm>
          <a:off x="18561127"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48277</xdr:rowOff>
    </xdr:from>
    <xdr:ext cx="469744" cy="259045"/>
    <xdr:sp macro="" textlink="">
      <xdr:nvSpPr>
        <xdr:cNvPr id="736" name="n_2mainValue【児童館】&#10;一人当たり面積">
          <a:extLst>
            <a:ext uri="{FF2B5EF4-FFF2-40B4-BE49-F238E27FC236}">
              <a16:creationId xmlns:a16="http://schemas.microsoft.com/office/drawing/2014/main" id="{BFEA3EFF-41C9-47D5-83C3-E905319B235F}"/>
            </a:ext>
          </a:extLst>
        </xdr:cNvPr>
        <xdr:cNvSpPr txBox="1"/>
      </xdr:nvSpPr>
      <xdr:spPr>
        <a:xfrm>
          <a:off x="17776267"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48277</xdr:rowOff>
    </xdr:from>
    <xdr:ext cx="469744" cy="259045"/>
    <xdr:sp macro="" textlink="">
      <xdr:nvSpPr>
        <xdr:cNvPr id="737" name="n_3mainValue【児童館】&#10;一人当たり面積">
          <a:extLst>
            <a:ext uri="{FF2B5EF4-FFF2-40B4-BE49-F238E27FC236}">
              <a16:creationId xmlns:a16="http://schemas.microsoft.com/office/drawing/2014/main" id="{6AD6D928-B93B-4E4E-82CA-B67B6AE601D6}"/>
            </a:ext>
          </a:extLst>
        </xdr:cNvPr>
        <xdr:cNvSpPr txBox="1"/>
      </xdr:nvSpPr>
      <xdr:spPr>
        <a:xfrm>
          <a:off x="17001567"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60977</xdr:rowOff>
    </xdr:from>
    <xdr:ext cx="469744" cy="259045"/>
    <xdr:sp macro="" textlink="">
      <xdr:nvSpPr>
        <xdr:cNvPr id="738" name="n_4mainValue【児童館】&#10;一人当たり面積">
          <a:extLst>
            <a:ext uri="{FF2B5EF4-FFF2-40B4-BE49-F238E27FC236}">
              <a16:creationId xmlns:a16="http://schemas.microsoft.com/office/drawing/2014/main" id="{7062A0EB-E041-4200-B5AB-8C2F8849B25C}"/>
            </a:ext>
          </a:extLst>
        </xdr:cNvPr>
        <xdr:cNvSpPr txBox="1"/>
      </xdr:nvSpPr>
      <xdr:spPr>
        <a:xfrm>
          <a:off x="1622686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F682AA8-ADEB-44DB-B4AB-9303DA6BAA7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ED77F930-524C-4281-BBC9-6E0074FFD18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8EF686E7-3C4D-41B7-B855-1E62C1013BC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D3449999-28FC-4822-9A04-9E209A4EB91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BF0D7536-3B68-46BC-A990-8643A902167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C3BAD542-3C37-419B-9405-7D2D0FB9E89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A43C3523-CA40-440B-8C20-EB0D54E5655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AA143FC4-2875-470A-B8B6-E658B81A8D6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82CEB69C-A2CD-490A-86A2-26601D4C394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6059DE24-89FB-45FD-ABDF-5F0D3A25FFC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F49DC7B2-850D-4DCB-A4ED-285D40A0388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71727B11-42E9-49A1-B130-4C8C75CF8B9D}"/>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6EEB98D9-C687-4D7C-9D6C-04679E075796}"/>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291DB3C9-149F-44BF-ABF0-97C7BE900B2E}"/>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162EA2C3-35FA-48F7-AB51-54B32AF33DCB}"/>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D45FB953-6528-44D8-9494-F9E478943DC2}"/>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7BE05795-B32C-4EDB-B137-EF77BF3EFAA6}"/>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A52AD846-C0AC-4ADA-ACAE-D0E3DDC2ABE6}"/>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F09CB072-05DE-4410-8CB4-F264568ADE58}"/>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24D95DCA-0198-4E97-90FC-3B3DF9C90434}"/>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D78EE4E4-39CC-42F4-97D1-628CBCFA1322}"/>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77D58B4D-29A2-4D19-A6F8-1C139FA33E7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396596E0-D4AD-4F09-9990-C281590B7332}"/>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8DA8961-A9A5-44F7-9CDE-0E99ED89AB5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63" name="直線コネクタ 762">
          <a:extLst>
            <a:ext uri="{FF2B5EF4-FFF2-40B4-BE49-F238E27FC236}">
              <a16:creationId xmlns:a16="http://schemas.microsoft.com/office/drawing/2014/main" id="{88452204-F343-4AD4-AC59-DDBF6BE81448}"/>
            </a:ext>
          </a:extLst>
        </xdr:cNvPr>
        <xdr:cNvCxnSpPr/>
      </xdr:nvCxnSpPr>
      <xdr:spPr>
        <a:xfrm flipV="1">
          <a:off x="14375764" y="16725899"/>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64" name="【公民館】&#10;有形固定資産減価償却率最小値テキスト">
          <a:extLst>
            <a:ext uri="{FF2B5EF4-FFF2-40B4-BE49-F238E27FC236}">
              <a16:creationId xmlns:a16="http://schemas.microsoft.com/office/drawing/2014/main" id="{FB21E3F6-87EE-42A6-8592-DAA9F5CB058F}"/>
            </a:ext>
          </a:extLst>
        </xdr:cNvPr>
        <xdr:cNvSpPr txBox="1"/>
      </xdr:nvSpPr>
      <xdr:spPr>
        <a:xfrm>
          <a:off x="14414500" y="1811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5" name="直線コネクタ 764">
          <a:extLst>
            <a:ext uri="{FF2B5EF4-FFF2-40B4-BE49-F238E27FC236}">
              <a16:creationId xmlns:a16="http://schemas.microsoft.com/office/drawing/2014/main" id="{F9BC868A-9063-424A-A751-889F7A560F06}"/>
            </a:ext>
          </a:extLst>
        </xdr:cNvPr>
        <xdr:cNvCxnSpPr/>
      </xdr:nvCxnSpPr>
      <xdr:spPr>
        <a:xfrm>
          <a:off x="14287500" y="18110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6" name="【公民館】&#10;有形固定資産減価償却率最大値テキスト">
          <a:extLst>
            <a:ext uri="{FF2B5EF4-FFF2-40B4-BE49-F238E27FC236}">
              <a16:creationId xmlns:a16="http://schemas.microsoft.com/office/drawing/2014/main" id="{21898ED3-9108-45CF-A8F7-77441021200E}"/>
            </a:ext>
          </a:extLst>
        </xdr:cNvPr>
        <xdr:cNvSpPr txBox="1"/>
      </xdr:nvSpPr>
      <xdr:spPr>
        <a:xfrm>
          <a:off x="14414500" y="16504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7" name="直線コネクタ 766">
          <a:extLst>
            <a:ext uri="{FF2B5EF4-FFF2-40B4-BE49-F238E27FC236}">
              <a16:creationId xmlns:a16="http://schemas.microsoft.com/office/drawing/2014/main" id="{13724056-C0AA-434E-8A89-70CD5BD4C7FF}"/>
            </a:ext>
          </a:extLst>
        </xdr:cNvPr>
        <xdr:cNvCxnSpPr/>
      </xdr:nvCxnSpPr>
      <xdr:spPr>
        <a:xfrm>
          <a:off x="14287500" y="16725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8" name="【公民館】&#10;有形固定資産減価償却率平均値テキスト">
          <a:extLst>
            <a:ext uri="{FF2B5EF4-FFF2-40B4-BE49-F238E27FC236}">
              <a16:creationId xmlns:a16="http://schemas.microsoft.com/office/drawing/2014/main" id="{D3943DD4-F7D4-4BD8-BBDD-27D9B7156D03}"/>
            </a:ext>
          </a:extLst>
        </xdr:cNvPr>
        <xdr:cNvSpPr txBox="1"/>
      </xdr:nvSpPr>
      <xdr:spPr>
        <a:xfrm>
          <a:off x="14414500" y="17376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9" name="フローチャート: 判断 768">
          <a:extLst>
            <a:ext uri="{FF2B5EF4-FFF2-40B4-BE49-F238E27FC236}">
              <a16:creationId xmlns:a16="http://schemas.microsoft.com/office/drawing/2014/main" id="{98FD4847-BC3C-4F09-9A85-A05A51062782}"/>
            </a:ext>
          </a:extLst>
        </xdr:cNvPr>
        <xdr:cNvSpPr/>
      </xdr:nvSpPr>
      <xdr:spPr>
        <a:xfrm>
          <a:off x="14325600" y="175209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70" name="フローチャート: 判断 769">
          <a:extLst>
            <a:ext uri="{FF2B5EF4-FFF2-40B4-BE49-F238E27FC236}">
              <a16:creationId xmlns:a16="http://schemas.microsoft.com/office/drawing/2014/main" id="{E0052A6B-7699-4583-93FE-A833B4023264}"/>
            </a:ext>
          </a:extLst>
        </xdr:cNvPr>
        <xdr:cNvSpPr/>
      </xdr:nvSpPr>
      <xdr:spPr>
        <a:xfrm>
          <a:off x="13578840" y="175113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63B17A18-1E1D-484A-90F8-4F3734C3ACD1}"/>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72" name="フローチャート: 判断 771">
          <a:extLst>
            <a:ext uri="{FF2B5EF4-FFF2-40B4-BE49-F238E27FC236}">
              <a16:creationId xmlns:a16="http://schemas.microsoft.com/office/drawing/2014/main" id="{F3EBF27A-D63E-48A6-9674-EA20699C1ADF}"/>
            </a:ext>
          </a:extLst>
        </xdr:cNvPr>
        <xdr:cNvSpPr/>
      </xdr:nvSpPr>
      <xdr:spPr>
        <a:xfrm>
          <a:off x="12029440" y="17439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3" name="フローチャート: 判断 772">
          <a:extLst>
            <a:ext uri="{FF2B5EF4-FFF2-40B4-BE49-F238E27FC236}">
              <a16:creationId xmlns:a16="http://schemas.microsoft.com/office/drawing/2014/main" id="{E505F41E-0BE8-476F-ACFD-F7DA74B13940}"/>
            </a:ext>
          </a:extLst>
        </xdr:cNvPr>
        <xdr:cNvSpPr/>
      </xdr:nvSpPr>
      <xdr:spPr>
        <a:xfrm>
          <a:off x="11231880" y="1743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8A3130BB-0520-4659-AC30-60E2E4EB644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9C68505-F768-4DEC-9290-B5493365D42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3BB2443A-8A45-49B8-94DB-D85E72CE540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7DAC20C-D3FD-4FC6-888A-134D63E646C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7D1675F-C66E-44F7-951C-5C2B7796A7D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34925</xdr:rowOff>
    </xdr:from>
    <xdr:to>
      <xdr:col>85</xdr:col>
      <xdr:colOff>177800</xdr:colOff>
      <xdr:row>106</xdr:row>
      <xdr:rowOff>136525</xdr:rowOff>
    </xdr:to>
    <xdr:sp macro="" textlink="">
      <xdr:nvSpPr>
        <xdr:cNvPr id="779" name="楕円 778">
          <a:extLst>
            <a:ext uri="{FF2B5EF4-FFF2-40B4-BE49-F238E27FC236}">
              <a16:creationId xmlns:a16="http://schemas.microsoft.com/office/drawing/2014/main" id="{BE622460-0916-4420-9E87-BADFE2498474}"/>
            </a:ext>
          </a:extLst>
        </xdr:cNvPr>
        <xdr:cNvSpPr/>
      </xdr:nvSpPr>
      <xdr:spPr>
        <a:xfrm>
          <a:off x="14325600" y="1780476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13352</xdr:rowOff>
    </xdr:from>
    <xdr:ext cx="405111" cy="259045"/>
    <xdr:sp macro="" textlink="">
      <xdr:nvSpPr>
        <xdr:cNvPr id="780" name="【公民館】&#10;有形固定資産減価償却率該当値テキスト">
          <a:extLst>
            <a:ext uri="{FF2B5EF4-FFF2-40B4-BE49-F238E27FC236}">
              <a16:creationId xmlns:a16="http://schemas.microsoft.com/office/drawing/2014/main" id="{5FC84E2F-452B-41E6-982C-37F6D4F0653A}"/>
            </a:ext>
          </a:extLst>
        </xdr:cNvPr>
        <xdr:cNvSpPr txBox="1"/>
      </xdr:nvSpPr>
      <xdr:spPr>
        <a:xfrm>
          <a:off x="14414500" y="1778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636</xdr:rowOff>
    </xdr:from>
    <xdr:to>
      <xdr:col>81</xdr:col>
      <xdr:colOff>101600</xdr:colOff>
      <xdr:row>106</xdr:row>
      <xdr:rowOff>102236</xdr:rowOff>
    </xdr:to>
    <xdr:sp macro="" textlink="">
      <xdr:nvSpPr>
        <xdr:cNvPr id="781" name="楕円 780">
          <a:extLst>
            <a:ext uri="{FF2B5EF4-FFF2-40B4-BE49-F238E27FC236}">
              <a16:creationId xmlns:a16="http://schemas.microsoft.com/office/drawing/2014/main" id="{821589A4-220C-47BE-A8FF-F1FD51C10164}"/>
            </a:ext>
          </a:extLst>
        </xdr:cNvPr>
        <xdr:cNvSpPr/>
      </xdr:nvSpPr>
      <xdr:spPr>
        <a:xfrm>
          <a:off x="13578840" y="1777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51436</xdr:rowOff>
    </xdr:from>
    <xdr:to>
      <xdr:col>85</xdr:col>
      <xdr:colOff>127000</xdr:colOff>
      <xdr:row>106</xdr:row>
      <xdr:rowOff>85725</xdr:rowOff>
    </xdr:to>
    <xdr:cxnSp macro="">
      <xdr:nvCxnSpPr>
        <xdr:cNvPr id="782" name="直線コネクタ 781">
          <a:extLst>
            <a:ext uri="{FF2B5EF4-FFF2-40B4-BE49-F238E27FC236}">
              <a16:creationId xmlns:a16="http://schemas.microsoft.com/office/drawing/2014/main" id="{DF8F928C-BB8F-4F73-81C7-EBD9D40B0B3D}"/>
            </a:ext>
          </a:extLst>
        </xdr:cNvPr>
        <xdr:cNvCxnSpPr/>
      </xdr:nvCxnSpPr>
      <xdr:spPr>
        <a:xfrm>
          <a:off x="13629640" y="17821276"/>
          <a:ext cx="7467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122555</xdr:rowOff>
    </xdr:from>
    <xdr:to>
      <xdr:col>76</xdr:col>
      <xdr:colOff>165100</xdr:colOff>
      <xdr:row>106</xdr:row>
      <xdr:rowOff>52705</xdr:rowOff>
    </xdr:to>
    <xdr:sp macro="" textlink="">
      <xdr:nvSpPr>
        <xdr:cNvPr id="783" name="楕円 782">
          <a:extLst>
            <a:ext uri="{FF2B5EF4-FFF2-40B4-BE49-F238E27FC236}">
              <a16:creationId xmlns:a16="http://schemas.microsoft.com/office/drawing/2014/main" id="{FCBFFD77-68F4-4F7E-8C5B-BE6D336E4327}"/>
            </a:ext>
          </a:extLst>
        </xdr:cNvPr>
        <xdr:cNvSpPr/>
      </xdr:nvSpPr>
      <xdr:spPr>
        <a:xfrm>
          <a:off x="12804140" y="17724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1905</xdr:rowOff>
    </xdr:from>
    <xdr:to>
      <xdr:col>81</xdr:col>
      <xdr:colOff>50800</xdr:colOff>
      <xdr:row>106</xdr:row>
      <xdr:rowOff>51436</xdr:rowOff>
    </xdr:to>
    <xdr:cxnSp macro="">
      <xdr:nvCxnSpPr>
        <xdr:cNvPr id="784" name="直線コネクタ 783">
          <a:extLst>
            <a:ext uri="{FF2B5EF4-FFF2-40B4-BE49-F238E27FC236}">
              <a16:creationId xmlns:a16="http://schemas.microsoft.com/office/drawing/2014/main" id="{CFB9F709-5BF2-4B05-97FB-7F4A08D6A6EB}"/>
            </a:ext>
          </a:extLst>
        </xdr:cNvPr>
        <xdr:cNvCxnSpPr/>
      </xdr:nvCxnSpPr>
      <xdr:spPr>
        <a:xfrm>
          <a:off x="12854940" y="17771745"/>
          <a:ext cx="7747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80645</xdr:rowOff>
    </xdr:from>
    <xdr:to>
      <xdr:col>72</xdr:col>
      <xdr:colOff>38100</xdr:colOff>
      <xdr:row>106</xdr:row>
      <xdr:rowOff>10795</xdr:rowOff>
    </xdr:to>
    <xdr:sp macro="" textlink="">
      <xdr:nvSpPr>
        <xdr:cNvPr id="785" name="楕円 784">
          <a:extLst>
            <a:ext uri="{FF2B5EF4-FFF2-40B4-BE49-F238E27FC236}">
              <a16:creationId xmlns:a16="http://schemas.microsoft.com/office/drawing/2014/main" id="{B4933A16-3056-4611-B8CB-870D8F93ABFA}"/>
            </a:ext>
          </a:extLst>
        </xdr:cNvPr>
        <xdr:cNvSpPr/>
      </xdr:nvSpPr>
      <xdr:spPr>
        <a:xfrm>
          <a:off x="12029440" y="176828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131445</xdr:rowOff>
    </xdr:from>
    <xdr:to>
      <xdr:col>76</xdr:col>
      <xdr:colOff>114300</xdr:colOff>
      <xdr:row>106</xdr:row>
      <xdr:rowOff>1905</xdr:rowOff>
    </xdr:to>
    <xdr:cxnSp macro="">
      <xdr:nvCxnSpPr>
        <xdr:cNvPr id="786" name="直線コネクタ 785">
          <a:extLst>
            <a:ext uri="{FF2B5EF4-FFF2-40B4-BE49-F238E27FC236}">
              <a16:creationId xmlns:a16="http://schemas.microsoft.com/office/drawing/2014/main" id="{4E852FFE-2AC6-4518-806C-25308394CD63}"/>
            </a:ext>
          </a:extLst>
        </xdr:cNvPr>
        <xdr:cNvCxnSpPr/>
      </xdr:nvCxnSpPr>
      <xdr:spPr>
        <a:xfrm>
          <a:off x="12072620" y="1773364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40639</xdr:rowOff>
    </xdr:from>
    <xdr:to>
      <xdr:col>67</xdr:col>
      <xdr:colOff>101600</xdr:colOff>
      <xdr:row>105</xdr:row>
      <xdr:rowOff>142239</xdr:rowOff>
    </xdr:to>
    <xdr:sp macro="" textlink="">
      <xdr:nvSpPr>
        <xdr:cNvPr id="787" name="楕円 786">
          <a:extLst>
            <a:ext uri="{FF2B5EF4-FFF2-40B4-BE49-F238E27FC236}">
              <a16:creationId xmlns:a16="http://schemas.microsoft.com/office/drawing/2014/main" id="{33946CCB-3608-4C4C-8B00-38B83175CB8E}"/>
            </a:ext>
          </a:extLst>
        </xdr:cNvPr>
        <xdr:cNvSpPr/>
      </xdr:nvSpPr>
      <xdr:spPr>
        <a:xfrm>
          <a:off x="1123188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91439</xdr:rowOff>
    </xdr:from>
    <xdr:to>
      <xdr:col>71</xdr:col>
      <xdr:colOff>177800</xdr:colOff>
      <xdr:row>105</xdr:row>
      <xdr:rowOff>131445</xdr:rowOff>
    </xdr:to>
    <xdr:cxnSp macro="">
      <xdr:nvCxnSpPr>
        <xdr:cNvPr id="788" name="直線コネクタ 787">
          <a:extLst>
            <a:ext uri="{FF2B5EF4-FFF2-40B4-BE49-F238E27FC236}">
              <a16:creationId xmlns:a16="http://schemas.microsoft.com/office/drawing/2014/main" id="{045DC6F5-2086-401F-AE71-DDEE154DE0CD}"/>
            </a:ext>
          </a:extLst>
        </xdr:cNvPr>
        <xdr:cNvCxnSpPr/>
      </xdr:nvCxnSpPr>
      <xdr:spPr>
        <a:xfrm>
          <a:off x="11282680" y="17693639"/>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89" name="n_1aveValue【公民館】&#10;有形固定資産減価償却率">
          <a:extLst>
            <a:ext uri="{FF2B5EF4-FFF2-40B4-BE49-F238E27FC236}">
              <a16:creationId xmlns:a16="http://schemas.microsoft.com/office/drawing/2014/main" id="{E1DD55A7-3552-424B-8A7F-453CB7B2FE88}"/>
            </a:ext>
          </a:extLst>
        </xdr:cNvPr>
        <xdr:cNvSpPr txBox="1"/>
      </xdr:nvSpPr>
      <xdr:spPr>
        <a:xfrm>
          <a:off x="1343724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6B7E4FA3-2D48-4DC4-82A5-91457891F045}"/>
            </a:ext>
          </a:extLst>
        </xdr:cNvPr>
        <xdr:cNvSpPr txBox="1"/>
      </xdr:nvSpPr>
      <xdr:spPr>
        <a:xfrm>
          <a:off x="126752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791" name="n_3aveValue【公民館】&#10;有形固定資産減価償却率">
          <a:extLst>
            <a:ext uri="{FF2B5EF4-FFF2-40B4-BE49-F238E27FC236}">
              <a16:creationId xmlns:a16="http://schemas.microsoft.com/office/drawing/2014/main" id="{B3E84EFB-D9A9-4B37-868D-1EE00A9FBBF3}"/>
            </a:ext>
          </a:extLst>
        </xdr:cNvPr>
        <xdr:cNvSpPr txBox="1"/>
      </xdr:nvSpPr>
      <xdr:spPr>
        <a:xfrm>
          <a:off x="11900544" y="1722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792" name="n_4aveValue【公民館】&#10;有形固定資産減価償却率">
          <a:extLst>
            <a:ext uri="{FF2B5EF4-FFF2-40B4-BE49-F238E27FC236}">
              <a16:creationId xmlns:a16="http://schemas.microsoft.com/office/drawing/2014/main" id="{452CC0DD-F587-40BE-B42D-E7FFDA2D192C}"/>
            </a:ext>
          </a:extLst>
        </xdr:cNvPr>
        <xdr:cNvSpPr txBox="1"/>
      </xdr:nvSpPr>
      <xdr:spPr>
        <a:xfrm>
          <a:off x="11102984" y="1721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93363</xdr:rowOff>
    </xdr:from>
    <xdr:ext cx="405111" cy="259045"/>
    <xdr:sp macro="" textlink="">
      <xdr:nvSpPr>
        <xdr:cNvPr id="793" name="n_1mainValue【公民館】&#10;有形固定資産減価償却率">
          <a:extLst>
            <a:ext uri="{FF2B5EF4-FFF2-40B4-BE49-F238E27FC236}">
              <a16:creationId xmlns:a16="http://schemas.microsoft.com/office/drawing/2014/main" id="{41E49F19-EBF0-4124-91C3-FE0D7D029A58}"/>
            </a:ext>
          </a:extLst>
        </xdr:cNvPr>
        <xdr:cNvSpPr txBox="1"/>
      </xdr:nvSpPr>
      <xdr:spPr>
        <a:xfrm>
          <a:off x="13437244" y="1786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43832</xdr:rowOff>
    </xdr:from>
    <xdr:ext cx="405111" cy="259045"/>
    <xdr:sp macro="" textlink="">
      <xdr:nvSpPr>
        <xdr:cNvPr id="794" name="n_2mainValue【公民館】&#10;有形固定資産減価償却率">
          <a:extLst>
            <a:ext uri="{FF2B5EF4-FFF2-40B4-BE49-F238E27FC236}">
              <a16:creationId xmlns:a16="http://schemas.microsoft.com/office/drawing/2014/main" id="{F6CBB37B-36DF-47ED-A93D-6887EAE556B6}"/>
            </a:ext>
          </a:extLst>
        </xdr:cNvPr>
        <xdr:cNvSpPr txBox="1"/>
      </xdr:nvSpPr>
      <xdr:spPr>
        <a:xfrm>
          <a:off x="126752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1922</xdr:rowOff>
    </xdr:from>
    <xdr:ext cx="405111" cy="259045"/>
    <xdr:sp macro="" textlink="">
      <xdr:nvSpPr>
        <xdr:cNvPr id="795" name="n_3mainValue【公民館】&#10;有形固定資産減価償却率">
          <a:extLst>
            <a:ext uri="{FF2B5EF4-FFF2-40B4-BE49-F238E27FC236}">
              <a16:creationId xmlns:a16="http://schemas.microsoft.com/office/drawing/2014/main" id="{F325C8B9-C010-4C34-8B40-2034B10C0B9E}"/>
            </a:ext>
          </a:extLst>
        </xdr:cNvPr>
        <xdr:cNvSpPr txBox="1"/>
      </xdr:nvSpPr>
      <xdr:spPr>
        <a:xfrm>
          <a:off x="11900544" y="1777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133366</xdr:rowOff>
    </xdr:from>
    <xdr:ext cx="405111" cy="259045"/>
    <xdr:sp macro="" textlink="">
      <xdr:nvSpPr>
        <xdr:cNvPr id="796" name="n_4mainValue【公民館】&#10;有形固定資産減価償却率">
          <a:extLst>
            <a:ext uri="{FF2B5EF4-FFF2-40B4-BE49-F238E27FC236}">
              <a16:creationId xmlns:a16="http://schemas.microsoft.com/office/drawing/2014/main" id="{2252A24B-A5DF-445C-8A9F-94D56A2DCAE0}"/>
            </a:ext>
          </a:extLst>
        </xdr:cNvPr>
        <xdr:cNvSpPr txBox="1"/>
      </xdr:nvSpPr>
      <xdr:spPr>
        <a:xfrm>
          <a:off x="11102984" y="1773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F6DCB8A4-3905-42EC-973E-0CBBA20522A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53B77B05-8852-4799-B1F1-67276302C20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FF907ACA-D70A-49B6-B9DD-4298409366F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DE9B747E-50B6-4740-9A12-9E6DFDB4347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5847FF6-5917-47DC-9DC5-203F6F125C9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D27421FC-6906-47D7-A52B-F2CBCECBD51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0B369B7-B9D9-4DB7-A46F-D4F2D695F47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39493AB7-0AF1-4780-9762-294F4FB1500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A6ADAB90-F123-4FC6-A846-641EED621E8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26D9B18-D916-4B62-9F47-7C5D92A0867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F8D1078A-BE11-4164-9DB3-5C6E17CA11D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B68A7806-ECC5-4EFB-824C-3A995606574F}"/>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757B8DD8-555F-4166-B97F-31B75CB292BC}"/>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88CBB7B8-1537-40E9-A1D8-C1AF53A70DA6}"/>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7B00840C-EE82-4EB0-A839-9AC6FDCB4E4D}"/>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555A6AC0-94C0-4C53-B7C6-169D92B3FF1D}"/>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9C51AB93-4226-4FDA-8702-74C6AA75D952}"/>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FB63982F-05E9-48EE-86D0-68B633566A6B}"/>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DE49B260-7D7D-4A4F-A0CB-3BFB340872A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BEFDE9E3-659A-4158-ACDC-28E77496D21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E2C17F75-FFE5-4C1C-B337-C2EB0769BEC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8" name="直線コネクタ 817">
          <a:extLst>
            <a:ext uri="{FF2B5EF4-FFF2-40B4-BE49-F238E27FC236}">
              <a16:creationId xmlns:a16="http://schemas.microsoft.com/office/drawing/2014/main" id="{9CDE8350-DC83-4F10-AE98-D8231F9BA607}"/>
            </a:ext>
          </a:extLst>
        </xdr:cNvPr>
        <xdr:cNvCxnSpPr/>
      </xdr:nvCxnSpPr>
      <xdr:spPr>
        <a:xfrm flipV="1">
          <a:off x="19509104" y="16939260"/>
          <a:ext cx="0" cy="1200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9" name="【公民館】&#10;一人当たり面積最小値テキスト">
          <a:extLst>
            <a:ext uri="{FF2B5EF4-FFF2-40B4-BE49-F238E27FC236}">
              <a16:creationId xmlns:a16="http://schemas.microsoft.com/office/drawing/2014/main" id="{635E344C-9CC1-488E-A456-FB5BF25D5551}"/>
            </a:ext>
          </a:extLst>
        </xdr:cNvPr>
        <xdr:cNvSpPr txBox="1"/>
      </xdr:nvSpPr>
      <xdr:spPr>
        <a:xfrm>
          <a:off x="19547840" y="1814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20" name="直線コネクタ 819">
          <a:extLst>
            <a:ext uri="{FF2B5EF4-FFF2-40B4-BE49-F238E27FC236}">
              <a16:creationId xmlns:a16="http://schemas.microsoft.com/office/drawing/2014/main" id="{AB132786-985B-4DD1-BE7D-5391033C47B1}"/>
            </a:ext>
          </a:extLst>
        </xdr:cNvPr>
        <xdr:cNvCxnSpPr/>
      </xdr:nvCxnSpPr>
      <xdr:spPr>
        <a:xfrm>
          <a:off x="19443700" y="18140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21" name="【公民館】&#10;一人当たり面積最大値テキスト">
          <a:extLst>
            <a:ext uri="{FF2B5EF4-FFF2-40B4-BE49-F238E27FC236}">
              <a16:creationId xmlns:a16="http://schemas.microsoft.com/office/drawing/2014/main" id="{AFF5FF68-4CFF-4CBE-A567-17A4C15F493F}"/>
            </a:ext>
          </a:extLst>
        </xdr:cNvPr>
        <xdr:cNvSpPr txBox="1"/>
      </xdr:nvSpPr>
      <xdr:spPr>
        <a:xfrm>
          <a:off x="19547840" y="1672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22" name="直線コネクタ 821">
          <a:extLst>
            <a:ext uri="{FF2B5EF4-FFF2-40B4-BE49-F238E27FC236}">
              <a16:creationId xmlns:a16="http://schemas.microsoft.com/office/drawing/2014/main" id="{53F64865-9A47-4962-8B35-DD6238C0B899}"/>
            </a:ext>
          </a:extLst>
        </xdr:cNvPr>
        <xdr:cNvCxnSpPr/>
      </xdr:nvCxnSpPr>
      <xdr:spPr>
        <a:xfrm>
          <a:off x="19443700" y="1693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823" name="【公民館】&#10;一人当たり面積平均値テキスト">
          <a:extLst>
            <a:ext uri="{FF2B5EF4-FFF2-40B4-BE49-F238E27FC236}">
              <a16:creationId xmlns:a16="http://schemas.microsoft.com/office/drawing/2014/main" id="{5629E906-9316-406F-8464-C2EE30746547}"/>
            </a:ext>
          </a:extLst>
        </xdr:cNvPr>
        <xdr:cNvSpPr txBox="1"/>
      </xdr:nvSpPr>
      <xdr:spPr>
        <a:xfrm>
          <a:off x="19547840" y="17718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24" name="フローチャート: 判断 823">
          <a:extLst>
            <a:ext uri="{FF2B5EF4-FFF2-40B4-BE49-F238E27FC236}">
              <a16:creationId xmlns:a16="http://schemas.microsoft.com/office/drawing/2014/main" id="{C7F573A2-E384-42AB-84AA-65F90F9A3345}"/>
            </a:ext>
          </a:extLst>
        </xdr:cNvPr>
        <xdr:cNvSpPr/>
      </xdr:nvSpPr>
      <xdr:spPr>
        <a:xfrm>
          <a:off x="19458940" y="177396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5" name="フローチャート: 判断 824">
          <a:extLst>
            <a:ext uri="{FF2B5EF4-FFF2-40B4-BE49-F238E27FC236}">
              <a16:creationId xmlns:a16="http://schemas.microsoft.com/office/drawing/2014/main" id="{D4633B02-CFA1-4A9E-B786-AB6887684513}"/>
            </a:ext>
          </a:extLst>
        </xdr:cNvPr>
        <xdr:cNvSpPr/>
      </xdr:nvSpPr>
      <xdr:spPr>
        <a:xfrm>
          <a:off x="18735040" y="177373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6" name="フローチャート: 判断 825">
          <a:extLst>
            <a:ext uri="{FF2B5EF4-FFF2-40B4-BE49-F238E27FC236}">
              <a16:creationId xmlns:a16="http://schemas.microsoft.com/office/drawing/2014/main" id="{AB8A098C-63CF-4B56-B905-BD54AB71B3E7}"/>
            </a:ext>
          </a:extLst>
        </xdr:cNvPr>
        <xdr:cNvSpPr/>
      </xdr:nvSpPr>
      <xdr:spPr>
        <a:xfrm>
          <a:off x="17937480" y="177510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7" name="フローチャート: 判断 826">
          <a:extLst>
            <a:ext uri="{FF2B5EF4-FFF2-40B4-BE49-F238E27FC236}">
              <a16:creationId xmlns:a16="http://schemas.microsoft.com/office/drawing/2014/main" id="{741E9519-F3D0-4C8B-AC72-8A892F5D4045}"/>
            </a:ext>
          </a:extLst>
        </xdr:cNvPr>
        <xdr:cNvSpPr/>
      </xdr:nvSpPr>
      <xdr:spPr>
        <a:xfrm>
          <a:off x="17162780" y="17760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8" name="フローチャート: 判断 827">
          <a:extLst>
            <a:ext uri="{FF2B5EF4-FFF2-40B4-BE49-F238E27FC236}">
              <a16:creationId xmlns:a16="http://schemas.microsoft.com/office/drawing/2014/main" id="{ECF82614-74CB-4F1F-A06E-9E0C0EDBE09A}"/>
            </a:ext>
          </a:extLst>
        </xdr:cNvPr>
        <xdr:cNvSpPr/>
      </xdr:nvSpPr>
      <xdr:spPr>
        <a:xfrm>
          <a:off x="16388080" y="177860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656C4F0-C9FB-4A56-B3BE-1DA43F6F48C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CC88461-0F40-499E-A251-6A306539163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7FC1C20-6E99-4163-9CF7-180091F8FCE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1DEE008-A385-4AEE-958D-70B62A41465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54EABD9-EBE9-432F-B8A4-60F700CCF55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834" name="楕円 833">
          <a:extLst>
            <a:ext uri="{FF2B5EF4-FFF2-40B4-BE49-F238E27FC236}">
              <a16:creationId xmlns:a16="http://schemas.microsoft.com/office/drawing/2014/main" id="{A4D4B1B1-A5C4-4119-AD30-7716B230F6E6}"/>
            </a:ext>
          </a:extLst>
        </xdr:cNvPr>
        <xdr:cNvSpPr/>
      </xdr:nvSpPr>
      <xdr:spPr>
        <a:xfrm>
          <a:off x="19458940" y="176916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112285</xdr:rowOff>
    </xdr:from>
    <xdr:ext cx="469744" cy="259045"/>
    <xdr:sp macro="" textlink="">
      <xdr:nvSpPr>
        <xdr:cNvPr id="835" name="【公民館】&#10;一人当たり面積該当値テキスト">
          <a:extLst>
            <a:ext uri="{FF2B5EF4-FFF2-40B4-BE49-F238E27FC236}">
              <a16:creationId xmlns:a16="http://schemas.microsoft.com/office/drawing/2014/main" id="{659D6E06-7F54-4412-A10E-6D32F8027E5E}"/>
            </a:ext>
          </a:extLst>
        </xdr:cNvPr>
        <xdr:cNvSpPr txBox="1"/>
      </xdr:nvSpPr>
      <xdr:spPr>
        <a:xfrm>
          <a:off x="19547840" y="1754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93980</xdr:rowOff>
    </xdr:from>
    <xdr:to>
      <xdr:col>112</xdr:col>
      <xdr:colOff>38100</xdr:colOff>
      <xdr:row>106</xdr:row>
      <xdr:rowOff>24130</xdr:rowOff>
    </xdr:to>
    <xdr:sp macro="" textlink="">
      <xdr:nvSpPr>
        <xdr:cNvPr id="836" name="楕円 835">
          <a:extLst>
            <a:ext uri="{FF2B5EF4-FFF2-40B4-BE49-F238E27FC236}">
              <a16:creationId xmlns:a16="http://schemas.microsoft.com/office/drawing/2014/main" id="{562BED8C-DBF7-4A9D-9D89-00F581EF268C}"/>
            </a:ext>
          </a:extLst>
        </xdr:cNvPr>
        <xdr:cNvSpPr/>
      </xdr:nvSpPr>
      <xdr:spPr>
        <a:xfrm>
          <a:off x="18735040" y="17696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140208</xdr:rowOff>
    </xdr:from>
    <xdr:to>
      <xdr:col>116</xdr:col>
      <xdr:colOff>63500</xdr:colOff>
      <xdr:row>105</xdr:row>
      <xdr:rowOff>144780</xdr:rowOff>
    </xdr:to>
    <xdr:cxnSp macro="">
      <xdr:nvCxnSpPr>
        <xdr:cNvPr id="837" name="直線コネクタ 836">
          <a:extLst>
            <a:ext uri="{FF2B5EF4-FFF2-40B4-BE49-F238E27FC236}">
              <a16:creationId xmlns:a16="http://schemas.microsoft.com/office/drawing/2014/main" id="{935A0C1A-65D9-4A47-B0D2-D1FD46827E75}"/>
            </a:ext>
          </a:extLst>
        </xdr:cNvPr>
        <xdr:cNvCxnSpPr/>
      </xdr:nvCxnSpPr>
      <xdr:spPr>
        <a:xfrm flipV="1">
          <a:off x="18778220" y="1774240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100837</xdr:rowOff>
    </xdr:from>
    <xdr:to>
      <xdr:col>107</xdr:col>
      <xdr:colOff>101600</xdr:colOff>
      <xdr:row>106</xdr:row>
      <xdr:rowOff>30987</xdr:rowOff>
    </xdr:to>
    <xdr:sp macro="" textlink="">
      <xdr:nvSpPr>
        <xdr:cNvPr id="838" name="楕円 837">
          <a:extLst>
            <a:ext uri="{FF2B5EF4-FFF2-40B4-BE49-F238E27FC236}">
              <a16:creationId xmlns:a16="http://schemas.microsoft.com/office/drawing/2014/main" id="{EDF9911E-0A74-43A1-9AF9-0F197D7DF913}"/>
            </a:ext>
          </a:extLst>
        </xdr:cNvPr>
        <xdr:cNvSpPr/>
      </xdr:nvSpPr>
      <xdr:spPr>
        <a:xfrm>
          <a:off x="17937480" y="177030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144780</xdr:rowOff>
    </xdr:from>
    <xdr:to>
      <xdr:col>111</xdr:col>
      <xdr:colOff>177800</xdr:colOff>
      <xdr:row>105</xdr:row>
      <xdr:rowOff>151637</xdr:rowOff>
    </xdr:to>
    <xdr:cxnSp macro="">
      <xdr:nvCxnSpPr>
        <xdr:cNvPr id="839" name="直線コネクタ 838">
          <a:extLst>
            <a:ext uri="{FF2B5EF4-FFF2-40B4-BE49-F238E27FC236}">
              <a16:creationId xmlns:a16="http://schemas.microsoft.com/office/drawing/2014/main" id="{1D698375-CD33-4D9A-B966-C2DDC728F10A}"/>
            </a:ext>
          </a:extLst>
        </xdr:cNvPr>
        <xdr:cNvCxnSpPr/>
      </xdr:nvCxnSpPr>
      <xdr:spPr>
        <a:xfrm flipV="1">
          <a:off x="17988280" y="17746980"/>
          <a:ext cx="78994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840" name="楕円 839">
          <a:extLst>
            <a:ext uri="{FF2B5EF4-FFF2-40B4-BE49-F238E27FC236}">
              <a16:creationId xmlns:a16="http://schemas.microsoft.com/office/drawing/2014/main" id="{81E49D27-5D81-4132-A48D-67D7242450E4}"/>
            </a:ext>
          </a:extLst>
        </xdr:cNvPr>
        <xdr:cNvSpPr/>
      </xdr:nvSpPr>
      <xdr:spPr>
        <a:xfrm>
          <a:off x="1716278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151637</xdr:rowOff>
    </xdr:from>
    <xdr:to>
      <xdr:col>107</xdr:col>
      <xdr:colOff>50800</xdr:colOff>
      <xdr:row>105</xdr:row>
      <xdr:rowOff>156211</xdr:rowOff>
    </xdr:to>
    <xdr:cxnSp macro="">
      <xdr:nvCxnSpPr>
        <xdr:cNvPr id="841" name="直線コネクタ 840">
          <a:extLst>
            <a:ext uri="{FF2B5EF4-FFF2-40B4-BE49-F238E27FC236}">
              <a16:creationId xmlns:a16="http://schemas.microsoft.com/office/drawing/2014/main" id="{A7CCB95A-4843-4B0F-BF45-210090A28984}"/>
            </a:ext>
          </a:extLst>
        </xdr:cNvPr>
        <xdr:cNvCxnSpPr/>
      </xdr:nvCxnSpPr>
      <xdr:spPr>
        <a:xfrm flipV="1">
          <a:off x="17213580" y="17753837"/>
          <a:ext cx="7747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7113</xdr:rowOff>
    </xdr:from>
    <xdr:to>
      <xdr:col>98</xdr:col>
      <xdr:colOff>38100</xdr:colOff>
      <xdr:row>106</xdr:row>
      <xdr:rowOff>108713</xdr:rowOff>
    </xdr:to>
    <xdr:sp macro="" textlink="">
      <xdr:nvSpPr>
        <xdr:cNvPr id="842" name="楕円 841">
          <a:extLst>
            <a:ext uri="{FF2B5EF4-FFF2-40B4-BE49-F238E27FC236}">
              <a16:creationId xmlns:a16="http://schemas.microsoft.com/office/drawing/2014/main" id="{2FBE270A-6C5D-4D72-80F4-34C0D78B4592}"/>
            </a:ext>
          </a:extLst>
        </xdr:cNvPr>
        <xdr:cNvSpPr/>
      </xdr:nvSpPr>
      <xdr:spPr>
        <a:xfrm>
          <a:off x="16388080" y="177769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156211</xdr:rowOff>
    </xdr:from>
    <xdr:to>
      <xdr:col>102</xdr:col>
      <xdr:colOff>114300</xdr:colOff>
      <xdr:row>106</xdr:row>
      <xdr:rowOff>57913</xdr:rowOff>
    </xdr:to>
    <xdr:cxnSp macro="">
      <xdr:nvCxnSpPr>
        <xdr:cNvPr id="843" name="直線コネクタ 842">
          <a:extLst>
            <a:ext uri="{FF2B5EF4-FFF2-40B4-BE49-F238E27FC236}">
              <a16:creationId xmlns:a16="http://schemas.microsoft.com/office/drawing/2014/main" id="{6B687861-E9BC-4BAF-AB46-617E63F5E2A1}"/>
            </a:ext>
          </a:extLst>
        </xdr:cNvPr>
        <xdr:cNvCxnSpPr/>
      </xdr:nvCxnSpPr>
      <xdr:spPr>
        <a:xfrm flipV="1">
          <a:off x="16431260" y="17758411"/>
          <a:ext cx="78232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844" name="n_1aveValue【公民館】&#10;一人当たり面積">
          <a:extLst>
            <a:ext uri="{FF2B5EF4-FFF2-40B4-BE49-F238E27FC236}">
              <a16:creationId xmlns:a16="http://schemas.microsoft.com/office/drawing/2014/main" id="{FA2A3E30-E9B7-497B-A5CC-3127729B80AF}"/>
            </a:ext>
          </a:extLst>
        </xdr:cNvPr>
        <xdr:cNvSpPr txBox="1"/>
      </xdr:nvSpPr>
      <xdr:spPr>
        <a:xfrm>
          <a:off x="18561127" y="1782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845" name="n_2aveValue【公民館】&#10;一人当たり面積">
          <a:extLst>
            <a:ext uri="{FF2B5EF4-FFF2-40B4-BE49-F238E27FC236}">
              <a16:creationId xmlns:a16="http://schemas.microsoft.com/office/drawing/2014/main" id="{BEA8EC13-C9B3-4D31-8F8A-B44ADA000E11}"/>
            </a:ext>
          </a:extLst>
        </xdr:cNvPr>
        <xdr:cNvSpPr txBox="1"/>
      </xdr:nvSpPr>
      <xdr:spPr>
        <a:xfrm>
          <a:off x="17776267" y="1783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846" name="n_3aveValue【公民館】&#10;一人当たり面積">
          <a:extLst>
            <a:ext uri="{FF2B5EF4-FFF2-40B4-BE49-F238E27FC236}">
              <a16:creationId xmlns:a16="http://schemas.microsoft.com/office/drawing/2014/main" id="{BF55EC74-D4CC-42D1-859B-6BF2B9F341E0}"/>
            </a:ext>
          </a:extLst>
        </xdr:cNvPr>
        <xdr:cNvSpPr txBox="1"/>
      </xdr:nvSpPr>
      <xdr:spPr>
        <a:xfrm>
          <a:off x="17001567" y="1784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47" name="n_4aveValue【公民館】&#10;一人当たり面積">
          <a:extLst>
            <a:ext uri="{FF2B5EF4-FFF2-40B4-BE49-F238E27FC236}">
              <a16:creationId xmlns:a16="http://schemas.microsoft.com/office/drawing/2014/main" id="{9BFF5D84-A1F7-47C8-AAB2-A8E0BBA2841D}"/>
            </a:ext>
          </a:extLst>
        </xdr:cNvPr>
        <xdr:cNvSpPr txBox="1"/>
      </xdr:nvSpPr>
      <xdr:spPr>
        <a:xfrm>
          <a:off x="16226867" y="178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40657</xdr:rowOff>
    </xdr:from>
    <xdr:ext cx="469744" cy="259045"/>
    <xdr:sp macro="" textlink="">
      <xdr:nvSpPr>
        <xdr:cNvPr id="848" name="n_1mainValue【公民館】&#10;一人当たり面積">
          <a:extLst>
            <a:ext uri="{FF2B5EF4-FFF2-40B4-BE49-F238E27FC236}">
              <a16:creationId xmlns:a16="http://schemas.microsoft.com/office/drawing/2014/main" id="{178F930D-59BD-42F6-A82C-78EBC43FB523}"/>
            </a:ext>
          </a:extLst>
        </xdr:cNvPr>
        <xdr:cNvSpPr txBox="1"/>
      </xdr:nvSpPr>
      <xdr:spPr>
        <a:xfrm>
          <a:off x="18561127" y="1747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47514</xdr:rowOff>
    </xdr:from>
    <xdr:ext cx="469744" cy="259045"/>
    <xdr:sp macro="" textlink="">
      <xdr:nvSpPr>
        <xdr:cNvPr id="849" name="n_2mainValue【公民館】&#10;一人当たり面積">
          <a:extLst>
            <a:ext uri="{FF2B5EF4-FFF2-40B4-BE49-F238E27FC236}">
              <a16:creationId xmlns:a16="http://schemas.microsoft.com/office/drawing/2014/main" id="{92BCEC2D-F124-405D-AAD0-9063F9A3F0D2}"/>
            </a:ext>
          </a:extLst>
        </xdr:cNvPr>
        <xdr:cNvSpPr txBox="1"/>
      </xdr:nvSpPr>
      <xdr:spPr>
        <a:xfrm>
          <a:off x="17776267" y="174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52088</xdr:rowOff>
    </xdr:from>
    <xdr:ext cx="469744" cy="259045"/>
    <xdr:sp macro="" textlink="">
      <xdr:nvSpPr>
        <xdr:cNvPr id="850" name="n_3mainValue【公民館】&#10;一人当たり面積">
          <a:extLst>
            <a:ext uri="{FF2B5EF4-FFF2-40B4-BE49-F238E27FC236}">
              <a16:creationId xmlns:a16="http://schemas.microsoft.com/office/drawing/2014/main" id="{2A8596B3-AD41-4E9B-B686-BF04008CA7B4}"/>
            </a:ext>
          </a:extLst>
        </xdr:cNvPr>
        <xdr:cNvSpPr txBox="1"/>
      </xdr:nvSpPr>
      <xdr:spPr>
        <a:xfrm>
          <a:off x="17001567" y="1748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125240</xdr:rowOff>
    </xdr:from>
    <xdr:ext cx="469744" cy="259045"/>
    <xdr:sp macro="" textlink="">
      <xdr:nvSpPr>
        <xdr:cNvPr id="851" name="n_4mainValue【公民館】&#10;一人当たり面積">
          <a:extLst>
            <a:ext uri="{FF2B5EF4-FFF2-40B4-BE49-F238E27FC236}">
              <a16:creationId xmlns:a16="http://schemas.microsoft.com/office/drawing/2014/main" id="{328464D4-6153-4B22-9A0D-0DEDAAA47B4D}"/>
            </a:ext>
          </a:extLst>
        </xdr:cNvPr>
        <xdr:cNvSpPr txBox="1"/>
      </xdr:nvSpPr>
      <xdr:spPr>
        <a:xfrm>
          <a:off x="16226867" y="1755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FCA74348-2BFE-48D1-9A9F-D50C14A7F8E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0A5EF035-935A-478F-BAE6-27EB5FBBC16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728590E8-AF70-430E-B185-91C789FDC17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類似団体と比較して有形固定資産減価償却率が高くなっている施設は、道路、幼稚園・保育所、学校施設、公営住宅、公民館であり、特に高くなっている施設は幼稚園・保育所、公営住宅、公民館である。</a:t>
          </a:r>
        </a:p>
        <a:p>
          <a:r>
            <a:rPr kumimoji="1" lang="ja-JP" altLang="en-US" sz="1300">
              <a:latin typeface="ＭＳ Ｐゴシック" panose="020B0600070205080204" pitchFamily="50" charset="-128"/>
              <a:ea typeface="ＭＳ Ｐゴシック" panose="020B0600070205080204" pitchFamily="50" charset="-128"/>
            </a:rPr>
            <a:t> 　学校施設については荘川義務教育学校の整備により△２．５％、幼稚園・保育所については荘川保育園の整備により△１１．７％減価償却率が低減した。</a:t>
          </a:r>
        </a:p>
        <a:p>
          <a:r>
            <a:rPr kumimoji="1" lang="ja-JP" altLang="en-US" sz="1300">
              <a:latin typeface="ＭＳ Ｐゴシック" panose="020B0600070205080204" pitchFamily="50" charset="-128"/>
              <a:ea typeface="ＭＳ Ｐゴシック" panose="020B0600070205080204" pitchFamily="50" charset="-128"/>
            </a:rPr>
            <a:t>　 令和２年度に策定（随時改訂）した公共施設等総合管理計画における類型ごとの個別施設計画（実施計画）では、既存施設の継続性に関する基本的な方針を示しており、施設の廃止、統合に向けた検討や施設の更新に向けて取り組んでいくことと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2233BD-F114-479B-B52F-428998370C1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C16837C-F9F9-41AC-BE68-DCA187B2946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4E7A1F-57FB-4E7C-B0B4-5C6063028A6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AF6FB2-B8BE-469D-A174-F10CBF85654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岐阜県高山市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74C81D-DCF0-46E8-9FA6-8D1AD65270B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C63A7C-DACB-48ED-8672-6B63A5AD222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4ED2452-9EB9-4A40-8F33-A8151A73E25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86F950-07AB-44C2-862E-9F0796A3B56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237CB6-007B-4D03-9004-8116E629368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17CB7F-49DA-4E52-A016-95401574525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82,486
81,126
2,177.61
64,339,655
61,675,021
1,007,043
28,432,717
16,105,583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9BF666C-83AC-4B9D-BD9A-56699FA5285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EDEE9B-1593-4031-9406-D6F4E36C1B9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C836824-F56E-4180-A083-08BF499EA7A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2303B7-D526-4E5B-B2B7-83D007AF346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CE91376-919C-4901-8F6C-396B110A1E0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3847B45-D2D4-4753-A719-072628AE6BE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0A17BD-A0BD-45E1-93AB-A5B8C52F484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BB3C59A-D0FA-40E6-A96C-92289E96FE3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23F8017-3B86-45BA-A2A0-5DB64810928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E44567-A1FB-4E6E-80EA-8A0933390B2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65E2A9-C121-4B7E-869C-671024AFFE1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462B67-1DBD-4DF2-A505-2FC378CEF29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42B473-7383-4CD2-95FF-514ADC7F077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E196C6-B1C6-4F1E-ABA8-44C5828C7F2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4DF1EC-F051-41D5-B901-7982D6FB0C0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1C173FC-7A4E-4234-8EA1-FDDE515A88D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503C39C-A62C-4251-A28C-134296758F3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02FD87-5E3F-4ADF-956F-B1E6BF229A0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8643648-75AC-4BA9-BCD5-7C85D5826D9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20DBC74-3090-48AA-AE66-2DF1CE06813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CBFF555-23D6-44DF-9CCA-FA899ABEBC1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051C253-A49E-4A00-8E3C-2C9C22E31EE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1EA3E3E-7D69-4FDF-8001-967E1104263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39CEA6C-11C1-4562-874D-2B2A802794B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446AB16-8CB9-42C5-967C-29C939B7EAF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EEB578-737B-47D1-A93B-582F492F757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45C8670-13D4-4E43-8628-CF7F7AE2F42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C8DCA62-412D-4860-9A6E-88D5B43FE96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5EBA69-99FA-4334-B2CF-4C6CBB7CC03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A34142E-27C7-4FE1-89CF-6263FFC849D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A1E767-22D7-4CE3-A9C0-9F79420F8F1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FAABA58-6229-4EC5-9780-C0DAA6B8FF2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CCC2521-A878-4E9C-A402-C6702805A232}"/>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02FFB15-7BCC-4875-85D7-D349271A38F7}"/>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FBE9CC9-5C02-4B0A-A2E6-48296A42BF6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A23214F-C341-4AE4-A43F-E462221F296B}"/>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8383D15-6324-4F02-B90A-3A45BF736A18}"/>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43836AC-BDC3-46C9-9449-9F5682DC3CD8}"/>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4F81CFA-AE9D-4509-B94C-52FF302BD92B}"/>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2CC128A-B41D-4CD8-B974-7DFF177ADDBA}"/>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C025B17-AB0F-4A85-8787-6AFC531B553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B3E1DC5-2AB5-4125-BBE2-757D377FDAE3}"/>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A4B7FAA-5125-42CE-AD3A-F66F6F37580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460A413-EE18-4093-973D-2FB8FFB09D3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C8C623-9E70-4FE0-8BDA-B39AEDC84D2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FD4C8CE-E032-4EEE-B832-1C486C0CE52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9570BA6C-02D7-4A71-8543-2DF2625D5C18}"/>
            </a:ext>
          </a:extLst>
        </xdr:cNvPr>
        <xdr:cNvCxnSpPr/>
      </xdr:nvCxnSpPr>
      <xdr:spPr>
        <a:xfrm flipV="1">
          <a:off x="4086225" y="5705747"/>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8F83AA87-9FC3-4AA6-8E53-8A02506251EF}"/>
            </a:ext>
          </a:extLst>
        </xdr:cNvPr>
        <xdr:cNvSpPr txBox="1"/>
      </xdr:nvSpPr>
      <xdr:spPr>
        <a:xfrm>
          <a:off x="4124960"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8FD4913B-2169-409C-BDF8-E10CC59F3CB3}"/>
            </a:ext>
          </a:extLst>
        </xdr:cNvPr>
        <xdr:cNvCxnSpPr/>
      </xdr:nvCxnSpPr>
      <xdr:spPr>
        <a:xfrm>
          <a:off x="4020820" y="70163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053CE0D3-EB78-4981-AAE7-D76ADB5EC5F3}"/>
            </a:ext>
          </a:extLst>
        </xdr:cNvPr>
        <xdr:cNvSpPr txBox="1"/>
      </xdr:nvSpPr>
      <xdr:spPr>
        <a:xfrm>
          <a:off x="4124960" y="5488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70B2EDB1-21B2-4D23-B56B-398C9A71DE7C}"/>
            </a:ext>
          </a:extLst>
        </xdr:cNvPr>
        <xdr:cNvCxnSpPr/>
      </xdr:nvCxnSpPr>
      <xdr:spPr>
        <a:xfrm>
          <a:off x="4020820" y="5705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64F121D3-E9BF-4521-BB08-ED8031726B87}"/>
            </a:ext>
          </a:extLst>
        </xdr:cNvPr>
        <xdr:cNvSpPr txBox="1"/>
      </xdr:nvSpPr>
      <xdr:spPr>
        <a:xfrm>
          <a:off x="4124960" y="60702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54DEBBEA-2DD1-448F-AA1C-A5F1710BA0B9}"/>
            </a:ext>
          </a:extLst>
        </xdr:cNvPr>
        <xdr:cNvSpPr/>
      </xdr:nvSpPr>
      <xdr:spPr>
        <a:xfrm>
          <a:off x="4036060" y="621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4EEB934A-A272-4FDF-89BD-5390D54E70EE}"/>
            </a:ext>
          </a:extLst>
        </xdr:cNvPr>
        <xdr:cNvSpPr/>
      </xdr:nvSpPr>
      <xdr:spPr>
        <a:xfrm>
          <a:off x="3312160" y="6205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B3119FFB-7C3C-4EA5-AE19-E4F03181647C}"/>
            </a:ext>
          </a:extLst>
        </xdr:cNvPr>
        <xdr:cNvSpPr/>
      </xdr:nvSpPr>
      <xdr:spPr>
        <a:xfrm>
          <a:off x="2514600" y="61731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A5EC1B03-5719-4D79-AA14-75C5EB76613A}"/>
            </a:ext>
          </a:extLst>
        </xdr:cNvPr>
        <xdr:cNvSpPr/>
      </xdr:nvSpPr>
      <xdr:spPr>
        <a:xfrm>
          <a:off x="1739900" y="6156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E557D7FE-D8F7-427B-9D1E-A6E4FDBA9B8E}"/>
            </a:ext>
          </a:extLst>
        </xdr:cNvPr>
        <xdr:cNvSpPr/>
      </xdr:nvSpPr>
      <xdr:spPr>
        <a:xfrm>
          <a:off x="965200" y="61600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FFBBADD-9FA7-46B7-9FFD-E9B0083E713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C9E5E1F-6A69-4073-B45F-FB1BC7BE0EA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9BD08E-8051-4C1F-A583-D5DF116B0D0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5E2AC04-BDBC-4E4B-A4A7-B71D6471DF6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4B54639-A2B0-481C-B9C7-501345F0264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56424</xdr:rowOff>
    </xdr:from>
    <xdr:to>
      <xdr:col>24</xdr:col>
      <xdr:colOff>114300</xdr:colOff>
      <xdr:row>37</xdr:row>
      <xdr:rowOff>158024</xdr:rowOff>
    </xdr:to>
    <xdr:sp macro="" textlink="">
      <xdr:nvSpPr>
        <xdr:cNvPr id="74" name="楕円 73">
          <a:extLst>
            <a:ext uri="{FF2B5EF4-FFF2-40B4-BE49-F238E27FC236}">
              <a16:creationId xmlns:a16="http://schemas.microsoft.com/office/drawing/2014/main" id="{016EAE37-FB88-4CAC-9A0D-A4124F6789C6}"/>
            </a:ext>
          </a:extLst>
        </xdr:cNvPr>
        <xdr:cNvSpPr/>
      </xdr:nvSpPr>
      <xdr:spPr>
        <a:xfrm>
          <a:off x="4036060" y="625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34851</xdr:rowOff>
    </xdr:from>
    <xdr:ext cx="405111" cy="259045"/>
    <xdr:sp macro="" textlink="">
      <xdr:nvSpPr>
        <xdr:cNvPr id="75" name="【図書館】&#10;有形固定資産減価償却率該当値テキスト">
          <a:extLst>
            <a:ext uri="{FF2B5EF4-FFF2-40B4-BE49-F238E27FC236}">
              <a16:creationId xmlns:a16="http://schemas.microsoft.com/office/drawing/2014/main" id="{04CB2FD6-36C2-4CC3-90C8-3EE20E085E8B}"/>
            </a:ext>
          </a:extLst>
        </xdr:cNvPr>
        <xdr:cNvSpPr txBox="1"/>
      </xdr:nvSpPr>
      <xdr:spPr>
        <a:xfrm>
          <a:off x="4124960" y="6237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30299</xdr:rowOff>
    </xdr:from>
    <xdr:to>
      <xdr:col>20</xdr:col>
      <xdr:colOff>38100</xdr:colOff>
      <xdr:row>37</xdr:row>
      <xdr:rowOff>131899</xdr:rowOff>
    </xdr:to>
    <xdr:sp macro="" textlink="">
      <xdr:nvSpPr>
        <xdr:cNvPr id="76" name="楕円 75">
          <a:extLst>
            <a:ext uri="{FF2B5EF4-FFF2-40B4-BE49-F238E27FC236}">
              <a16:creationId xmlns:a16="http://schemas.microsoft.com/office/drawing/2014/main" id="{E34EDC44-26EF-4355-A60E-36928B7842CA}"/>
            </a:ext>
          </a:extLst>
        </xdr:cNvPr>
        <xdr:cNvSpPr/>
      </xdr:nvSpPr>
      <xdr:spPr>
        <a:xfrm>
          <a:off x="3312160" y="62329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81099</xdr:rowOff>
    </xdr:from>
    <xdr:to>
      <xdr:col>24</xdr:col>
      <xdr:colOff>63500</xdr:colOff>
      <xdr:row>37</xdr:row>
      <xdr:rowOff>107224</xdr:rowOff>
    </xdr:to>
    <xdr:cxnSp macro="">
      <xdr:nvCxnSpPr>
        <xdr:cNvPr id="77" name="直線コネクタ 76">
          <a:extLst>
            <a:ext uri="{FF2B5EF4-FFF2-40B4-BE49-F238E27FC236}">
              <a16:creationId xmlns:a16="http://schemas.microsoft.com/office/drawing/2014/main" id="{85836DBC-ACD8-4F76-A430-AA22D3EA9E9D}"/>
            </a:ext>
          </a:extLst>
        </xdr:cNvPr>
        <xdr:cNvCxnSpPr/>
      </xdr:nvCxnSpPr>
      <xdr:spPr>
        <a:xfrm>
          <a:off x="3355340" y="6283779"/>
          <a:ext cx="7315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169092</xdr:rowOff>
    </xdr:from>
    <xdr:to>
      <xdr:col>15</xdr:col>
      <xdr:colOff>101600</xdr:colOff>
      <xdr:row>37</xdr:row>
      <xdr:rowOff>99242</xdr:rowOff>
    </xdr:to>
    <xdr:sp macro="" textlink="">
      <xdr:nvSpPr>
        <xdr:cNvPr id="78" name="楕円 77">
          <a:extLst>
            <a:ext uri="{FF2B5EF4-FFF2-40B4-BE49-F238E27FC236}">
              <a16:creationId xmlns:a16="http://schemas.microsoft.com/office/drawing/2014/main" id="{0267C218-3A9C-46DE-8652-AF200412ED2C}"/>
            </a:ext>
          </a:extLst>
        </xdr:cNvPr>
        <xdr:cNvSpPr/>
      </xdr:nvSpPr>
      <xdr:spPr>
        <a:xfrm>
          <a:off x="2514600" y="62041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48442</xdr:rowOff>
    </xdr:from>
    <xdr:to>
      <xdr:col>19</xdr:col>
      <xdr:colOff>177800</xdr:colOff>
      <xdr:row>37</xdr:row>
      <xdr:rowOff>81099</xdr:rowOff>
    </xdr:to>
    <xdr:cxnSp macro="">
      <xdr:nvCxnSpPr>
        <xdr:cNvPr id="79" name="直線コネクタ 78">
          <a:extLst>
            <a:ext uri="{FF2B5EF4-FFF2-40B4-BE49-F238E27FC236}">
              <a16:creationId xmlns:a16="http://schemas.microsoft.com/office/drawing/2014/main" id="{FF470047-4DB3-4EF4-B3CC-CFBE6E39A31C}"/>
            </a:ext>
          </a:extLst>
        </xdr:cNvPr>
        <xdr:cNvCxnSpPr/>
      </xdr:nvCxnSpPr>
      <xdr:spPr>
        <a:xfrm>
          <a:off x="2565400" y="6251122"/>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131536</xdr:rowOff>
    </xdr:from>
    <xdr:to>
      <xdr:col>10</xdr:col>
      <xdr:colOff>165100</xdr:colOff>
      <xdr:row>37</xdr:row>
      <xdr:rowOff>61686</xdr:rowOff>
    </xdr:to>
    <xdr:sp macro="" textlink="">
      <xdr:nvSpPr>
        <xdr:cNvPr id="80" name="楕円 79">
          <a:extLst>
            <a:ext uri="{FF2B5EF4-FFF2-40B4-BE49-F238E27FC236}">
              <a16:creationId xmlns:a16="http://schemas.microsoft.com/office/drawing/2014/main" id="{F1BF38BD-C082-4568-8C67-0C1CEEE43B5E}"/>
            </a:ext>
          </a:extLst>
        </xdr:cNvPr>
        <xdr:cNvSpPr/>
      </xdr:nvSpPr>
      <xdr:spPr>
        <a:xfrm>
          <a:off x="1739900" y="6166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10886</xdr:rowOff>
    </xdr:from>
    <xdr:to>
      <xdr:col>15</xdr:col>
      <xdr:colOff>50800</xdr:colOff>
      <xdr:row>37</xdr:row>
      <xdr:rowOff>48442</xdr:rowOff>
    </xdr:to>
    <xdr:cxnSp macro="">
      <xdr:nvCxnSpPr>
        <xdr:cNvPr id="81" name="直線コネクタ 80">
          <a:extLst>
            <a:ext uri="{FF2B5EF4-FFF2-40B4-BE49-F238E27FC236}">
              <a16:creationId xmlns:a16="http://schemas.microsoft.com/office/drawing/2014/main" id="{9596BDAA-FA8B-4777-9627-7EE8B1546382}"/>
            </a:ext>
          </a:extLst>
        </xdr:cNvPr>
        <xdr:cNvCxnSpPr/>
      </xdr:nvCxnSpPr>
      <xdr:spPr>
        <a:xfrm>
          <a:off x="1790700" y="6213566"/>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93980</xdr:rowOff>
    </xdr:from>
    <xdr:to>
      <xdr:col>6</xdr:col>
      <xdr:colOff>38100</xdr:colOff>
      <xdr:row>37</xdr:row>
      <xdr:rowOff>24130</xdr:rowOff>
    </xdr:to>
    <xdr:sp macro="" textlink="">
      <xdr:nvSpPr>
        <xdr:cNvPr id="82" name="楕円 81">
          <a:extLst>
            <a:ext uri="{FF2B5EF4-FFF2-40B4-BE49-F238E27FC236}">
              <a16:creationId xmlns:a16="http://schemas.microsoft.com/office/drawing/2014/main" id="{0700FC02-2F36-4444-9325-B61019E178CC}"/>
            </a:ext>
          </a:extLst>
        </xdr:cNvPr>
        <xdr:cNvSpPr/>
      </xdr:nvSpPr>
      <xdr:spPr>
        <a:xfrm>
          <a:off x="965200" y="612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144780</xdr:rowOff>
    </xdr:from>
    <xdr:to>
      <xdr:col>10</xdr:col>
      <xdr:colOff>114300</xdr:colOff>
      <xdr:row>37</xdr:row>
      <xdr:rowOff>10886</xdr:rowOff>
    </xdr:to>
    <xdr:cxnSp macro="">
      <xdr:nvCxnSpPr>
        <xdr:cNvPr id="83" name="直線コネクタ 82">
          <a:extLst>
            <a:ext uri="{FF2B5EF4-FFF2-40B4-BE49-F238E27FC236}">
              <a16:creationId xmlns:a16="http://schemas.microsoft.com/office/drawing/2014/main" id="{F5D8FE75-978A-46AA-972B-78B8148ED0CF}"/>
            </a:ext>
          </a:extLst>
        </xdr:cNvPr>
        <xdr:cNvCxnSpPr/>
      </xdr:nvCxnSpPr>
      <xdr:spPr>
        <a:xfrm>
          <a:off x="1008380" y="6179820"/>
          <a:ext cx="78232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E0E97763-47D8-4D57-8E5E-9C91B550FE08}"/>
            </a:ext>
          </a:extLst>
        </xdr:cNvPr>
        <xdr:cNvSpPr txBox="1"/>
      </xdr:nvSpPr>
      <xdr:spPr>
        <a:xfrm>
          <a:off x="317056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0EA79461-2926-4755-BED7-A1DFAF746765}"/>
            </a:ext>
          </a:extLst>
        </xdr:cNvPr>
        <xdr:cNvSpPr txBox="1"/>
      </xdr:nvSpPr>
      <xdr:spPr>
        <a:xfrm>
          <a:off x="2385704" y="595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077EF86A-3ED9-4CB0-8924-98FC69F45EC2}"/>
            </a:ext>
          </a:extLst>
        </xdr:cNvPr>
        <xdr:cNvSpPr txBox="1"/>
      </xdr:nvSpPr>
      <xdr:spPr>
        <a:xfrm>
          <a:off x="1611004" y="593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AE16E46D-3CC7-4AB3-AAE8-A48A1939EDC4}"/>
            </a:ext>
          </a:extLst>
        </xdr:cNvPr>
        <xdr:cNvSpPr txBox="1"/>
      </xdr:nvSpPr>
      <xdr:spPr>
        <a:xfrm>
          <a:off x="836304" y="624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123026</xdr:rowOff>
    </xdr:from>
    <xdr:ext cx="405111" cy="259045"/>
    <xdr:sp macro="" textlink="">
      <xdr:nvSpPr>
        <xdr:cNvPr id="88" name="n_1mainValue【図書館】&#10;有形固定資産減価償却率">
          <a:extLst>
            <a:ext uri="{FF2B5EF4-FFF2-40B4-BE49-F238E27FC236}">
              <a16:creationId xmlns:a16="http://schemas.microsoft.com/office/drawing/2014/main" id="{787366F9-9C2F-4B0E-8E4A-C176CE528852}"/>
            </a:ext>
          </a:extLst>
        </xdr:cNvPr>
        <xdr:cNvSpPr txBox="1"/>
      </xdr:nvSpPr>
      <xdr:spPr>
        <a:xfrm>
          <a:off x="3170564" y="6325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90369</xdr:rowOff>
    </xdr:from>
    <xdr:ext cx="405111" cy="259045"/>
    <xdr:sp macro="" textlink="">
      <xdr:nvSpPr>
        <xdr:cNvPr id="89" name="n_2mainValue【図書館】&#10;有形固定資産減価償却率">
          <a:extLst>
            <a:ext uri="{FF2B5EF4-FFF2-40B4-BE49-F238E27FC236}">
              <a16:creationId xmlns:a16="http://schemas.microsoft.com/office/drawing/2014/main" id="{9E21FB0E-9163-478A-A47B-04D679C071C2}"/>
            </a:ext>
          </a:extLst>
        </xdr:cNvPr>
        <xdr:cNvSpPr txBox="1"/>
      </xdr:nvSpPr>
      <xdr:spPr>
        <a:xfrm>
          <a:off x="2385704" y="629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52813</xdr:rowOff>
    </xdr:from>
    <xdr:ext cx="405111" cy="259045"/>
    <xdr:sp macro="" textlink="">
      <xdr:nvSpPr>
        <xdr:cNvPr id="90" name="n_3mainValue【図書館】&#10;有形固定資産減価償却率">
          <a:extLst>
            <a:ext uri="{FF2B5EF4-FFF2-40B4-BE49-F238E27FC236}">
              <a16:creationId xmlns:a16="http://schemas.microsoft.com/office/drawing/2014/main" id="{ABB775EF-F159-4937-8E8D-99130ED8A5E4}"/>
            </a:ext>
          </a:extLst>
        </xdr:cNvPr>
        <xdr:cNvSpPr txBox="1"/>
      </xdr:nvSpPr>
      <xdr:spPr>
        <a:xfrm>
          <a:off x="1611004" y="6255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40657</xdr:rowOff>
    </xdr:from>
    <xdr:ext cx="405111" cy="259045"/>
    <xdr:sp macro="" textlink="">
      <xdr:nvSpPr>
        <xdr:cNvPr id="91" name="n_4mainValue【図書館】&#10;有形固定資産減価償却率">
          <a:extLst>
            <a:ext uri="{FF2B5EF4-FFF2-40B4-BE49-F238E27FC236}">
              <a16:creationId xmlns:a16="http://schemas.microsoft.com/office/drawing/2014/main" id="{C6FC5831-4040-4190-9140-9FF232F9DDFC}"/>
            </a:ext>
          </a:extLst>
        </xdr:cNvPr>
        <xdr:cNvSpPr txBox="1"/>
      </xdr:nvSpPr>
      <xdr:spPr>
        <a:xfrm>
          <a:off x="83630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E27126A-620A-4B88-81CA-395161CD10F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361955F-FD86-4694-BD24-89A11378A6A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B0ECA9D-6FF1-48DC-8239-D52D1C38D1D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2DCC57E-2A66-4962-A8A5-D51AB29F428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3FD1CEB-678A-417D-B04A-7C1B1134048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4DF18AD-0691-4687-B907-B123B86E7FC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E53FA34-3EE4-4523-91E3-B98BD57E9BF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7B96909-B9B5-4F93-B078-60E7C16D957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EFF13A5-3884-452F-8746-701A46D6E641}"/>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0377419-65F4-444A-AA1E-3571E36A021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FEDC6E2C-27D4-4EB0-A049-FD8BDAF1C4C1}"/>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6CAE9E5-3B5A-419B-A020-5D110AE355BF}"/>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02BDDF4-79DD-4952-BA47-50FEC1572574}"/>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797E568-163A-4776-AF40-A184852BD8A5}"/>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5B350B3-5898-4D08-B7B2-4DF755F4846C}"/>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E15625E-8788-47CE-8D20-C572F44FE8C0}"/>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F726B15-FF7D-4848-933B-E21B163EBF4F}"/>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D7ABB7F-BE6A-47DA-BF26-7A1FBA0E0B21}"/>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6B1EAF7-21E7-4F41-BA77-D3AB3B72EC0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829CD0E-7B5B-41B5-8B23-2CF1BC0CEDB5}"/>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46F4D7C-012D-46A2-A3B9-CDE60EE0C1F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D8A7CBFC-BD8E-489E-AF3A-23757B4858E1}"/>
            </a:ext>
          </a:extLst>
        </xdr:cNvPr>
        <xdr:cNvCxnSpPr/>
      </xdr:nvCxnSpPr>
      <xdr:spPr>
        <a:xfrm flipV="1">
          <a:off x="9219565" y="5945886"/>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EFEBF760-65F2-4893-B75B-0CD91109BF19}"/>
            </a:ext>
          </a:extLst>
        </xdr:cNvPr>
        <xdr:cNvSpPr txBox="1"/>
      </xdr:nvSpPr>
      <xdr:spPr>
        <a:xfrm>
          <a:off x="9258300" y="690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3995F5DF-E3AD-461A-A3DB-3AC349989392}"/>
            </a:ext>
          </a:extLst>
        </xdr:cNvPr>
        <xdr:cNvCxnSpPr/>
      </xdr:nvCxnSpPr>
      <xdr:spPr>
        <a:xfrm>
          <a:off x="9154160" y="6896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D72B1F6D-3ACE-4E26-9854-6D4C3BA9E697}"/>
            </a:ext>
          </a:extLst>
        </xdr:cNvPr>
        <xdr:cNvSpPr txBox="1"/>
      </xdr:nvSpPr>
      <xdr:spPr>
        <a:xfrm>
          <a:off x="9258300" y="572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40496993-2C2D-4E51-830E-5E2CEF4322AB}"/>
            </a:ext>
          </a:extLst>
        </xdr:cNvPr>
        <xdr:cNvCxnSpPr/>
      </xdr:nvCxnSpPr>
      <xdr:spPr>
        <a:xfrm>
          <a:off x="9154160" y="594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3F5D6F08-1A83-4F8C-BF00-05608A13BC4A}"/>
            </a:ext>
          </a:extLst>
        </xdr:cNvPr>
        <xdr:cNvSpPr txBox="1"/>
      </xdr:nvSpPr>
      <xdr:spPr>
        <a:xfrm>
          <a:off x="9258300" y="6676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42363486-AB47-4579-8B65-BECEF1718F0C}"/>
            </a:ext>
          </a:extLst>
        </xdr:cNvPr>
        <xdr:cNvSpPr/>
      </xdr:nvSpPr>
      <xdr:spPr>
        <a:xfrm>
          <a:off x="9192260" y="6698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4DAB33FF-E3B9-4740-BC44-738D8846FDCA}"/>
            </a:ext>
          </a:extLst>
        </xdr:cNvPr>
        <xdr:cNvSpPr/>
      </xdr:nvSpPr>
      <xdr:spPr>
        <a:xfrm>
          <a:off x="8445500" y="67073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9C5BD51D-59AD-47BC-B8E5-41E472E67FDD}"/>
            </a:ext>
          </a:extLst>
        </xdr:cNvPr>
        <xdr:cNvSpPr/>
      </xdr:nvSpPr>
      <xdr:spPr>
        <a:xfrm>
          <a:off x="7670800" y="67081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F4DD691E-B323-48BD-B3BB-DBF2C0D87944}"/>
            </a:ext>
          </a:extLst>
        </xdr:cNvPr>
        <xdr:cNvSpPr/>
      </xdr:nvSpPr>
      <xdr:spPr>
        <a:xfrm>
          <a:off x="6873240" y="671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CE496B24-6CD2-4532-BD0A-53D1BB1770C3}"/>
            </a:ext>
          </a:extLst>
        </xdr:cNvPr>
        <xdr:cNvSpPr/>
      </xdr:nvSpPr>
      <xdr:spPr>
        <a:xfrm>
          <a:off x="609854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4E530C4-0CA4-4206-96DD-D06EEBC8676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70CFD0E-E3FC-45D2-9E40-BB0BE2FE14D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E23610D-DC34-4670-8EC1-71B4A7D6C70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7A09DAC-BCFC-40CC-87ED-DCE7335F10F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8E4D7AA-3A20-4F7B-A015-AB7206C8F16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123698</xdr:rowOff>
    </xdr:from>
    <xdr:to>
      <xdr:col>55</xdr:col>
      <xdr:colOff>50800</xdr:colOff>
      <xdr:row>40</xdr:row>
      <xdr:rowOff>53848</xdr:rowOff>
    </xdr:to>
    <xdr:sp macro="" textlink="">
      <xdr:nvSpPr>
        <xdr:cNvPr id="129" name="楕円 128">
          <a:extLst>
            <a:ext uri="{FF2B5EF4-FFF2-40B4-BE49-F238E27FC236}">
              <a16:creationId xmlns:a16="http://schemas.microsoft.com/office/drawing/2014/main" id="{0FFD92E7-087A-4767-AE0F-966D76361CFE}"/>
            </a:ext>
          </a:extLst>
        </xdr:cNvPr>
        <xdr:cNvSpPr/>
      </xdr:nvSpPr>
      <xdr:spPr>
        <a:xfrm>
          <a:off x="9192260" y="6661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146575</xdr:rowOff>
    </xdr:from>
    <xdr:ext cx="469744" cy="259045"/>
    <xdr:sp macro="" textlink="">
      <xdr:nvSpPr>
        <xdr:cNvPr id="130" name="【図書館】&#10;一人当たり面積該当値テキスト">
          <a:extLst>
            <a:ext uri="{FF2B5EF4-FFF2-40B4-BE49-F238E27FC236}">
              <a16:creationId xmlns:a16="http://schemas.microsoft.com/office/drawing/2014/main" id="{651990C1-065F-478D-BE76-532A323DCFC8}"/>
            </a:ext>
          </a:extLst>
        </xdr:cNvPr>
        <xdr:cNvSpPr txBox="1"/>
      </xdr:nvSpPr>
      <xdr:spPr>
        <a:xfrm>
          <a:off x="9258300"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1" name="楕円 130">
          <a:extLst>
            <a:ext uri="{FF2B5EF4-FFF2-40B4-BE49-F238E27FC236}">
              <a16:creationId xmlns:a16="http://schemas.microsoft.com/office/drawing/2014/main" id="{301E81D9-08A7-4755-A194-4BD42B1CC2B7}"/>
            </a:ext>
          </a:extLst>
        </xdr:cNvPr>
        <xdr:cNvSpPr/>
      </xdr:nvSpPr>
      <xdr:spPr>
        <a:xfrm>
          <a:off x="8445500" y="666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3048</xdr:rowOff>
    </xdr:from>
    <xdr:to>
      <xdr:col>55</xdr:col>
      <xdr:colOff>0</xdr:colOff>
      <xdr:row>40</xdr:row>
      <xdr:rowOff>7620</xdr:rowOff>
    </xdr:to>
    <xdr:cxnSp macro="">
      <xdr:nvCxnSpPr>
        <xdr:cNvPr id="132" name="直線コネクタ 131">
          <a:extLst>
            <a:ext uri="{FF2B5EF4-FFF2-40B4-BE49-F238E27FC236}">
              <a16:creationId xmlns:a16="http://schemas.microsoft.com/office/drawing/2014/main" id="{0E06AD27-C484-4B99-9334-CE8346C1C678}"/>
            </a:ext>
          </a:extLst>
        </xdr:cNvPr>
        <xdr:cNvCxnSpPr/>
      </xdr:nvCxnSpPr>
      <xdr:spPr>
        <a:xfrm flipV="1">
          <a:off x="8496300" y="6708648"/>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132842</xdr:rowOff>
    </xdr:from>
    <xdr:to>
      <xdr:col>46</xdr:col>
      <xdr:colOff>38100</xdr:colOff>
      <xdr:row>40</xdr:row>
      <xdr:rowOff>62992</xdr:rowOff>
    </xdr:to>
    <xdr:sp macro="" textlink="">
      <xdr:nvSpPr>
        <xdr:cNvPr id="133" name="楕円 132">
          <a:extLst>
            <a:ext uri="{FF2B5EF4-FFF2-40B4-BE49-F238E27FC236}">
              <a16:creationId xmlns:a16="http://schemas.microsoft.com/office/drawing/2014/main" id="{2773B3A3-645E-4F8D-9FF8-4CF0F1971C1B}"/>
            </a:ext>
          </a:extLst>
        </xdr:cNvPr>
        <xdr:cNvSpPr/>
      </xdr:nvSpPr>
      <xdr:spPr>
        <a:xfrm>
          <a:off x="7670800" y="66708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12192</xdr:rowOff>
    </xdr:to>
    <xdr:cxnSp macro="">
      <xdr:nvCxnSpPr>
        <xdr:cNvPr id="134" name="直線コネクタ 133">
          <a:extLst>
            <a:ext uri="{FF2B5EF4-FFF2-40B4-BE49-F238E27FC236}">
              <a16:creationId xmlns:a16="http://schemas.microsoft.com/office/drawing/2014/main" id="{DC7ECFCE-CB68-4906-AC93-9515C5E9EFFE}"/>
            </a:ext>
          </a:extLst>
        </xdr:cNvPr>
        <xdr:cNvCxnSpPr/>
      </xdr:nvCxnSpPr>
      <xdr:spPr>
        <a:xfrm flipV="1">
          <a:off x="7713980" y="671322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137414</xdr:rowOff>
    </xdr:from>
    <xdr:to>
      <xdr:col>41</xdr:col>
      <xdr:colOff>101600</xdr:colOff>
      <xdr:row>40</xdr:row>
      <xdr:rowOff>67564</xdr:rowOff>
    </xdr:to>
    <xdr:sp macro="" textlink="">
      <xdr:nvSpPr>
        <xdr:cNvPr id="135" name="楕円 134">
          <a:extLst>
            <a:ext uri="{FF2B5EF4-FFF2-40B4-BE49-F238E27FC236}">
              <a16:creationId xmlns:a16="http://schemas.microsoft.com/office/drawing/2014/main" id="{E908D988-6787-477C-9F6B-CFE7562298C8}"/>
            </a:ext>
          </a:extLst>
        </xdr:cNvPr>
        <xdr:cNvSpPr/>
      </xdr:nvSpPr>
      <xdr:spPr>
        <a:xfrm>
          <a:off x="6873240" y="66753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xdr:rowOff>
    </xdr:from>
    <xdr:to>
      <xdr:col>45</xdr:col>
      <xdr:colOff>177800</xdr:colOff>
      <xdr:row>40</xdr:row>
      <xdr:rowOff>16764</xdr:rowOff>
    </xdr:to>
    <xdr:cxnSp macro="">
      <xdr:nvCxnSpPr>
        <xdr:cNvPr id="136" name="直線コネクタ 135">
          <a:extLst>
            <a:ext uri="{FF2B5EF4-FFF2-40B4-BE49-F238E27FC236}">
              <a16:creationId xmlns:a16="http://schemas.microsoft.com/office/drawing/2014/main" id="{D7F2BECF-C057-4CAF-A763-40381C7BD8B4}"/>
            </a:ext>
          </a:extLst>
        </xdr:cNvPr>
        <xdr:cNvCxnSpPr/>
      </xdr:nvCxnSpPr>
      <xdr:spPr>
        <a:xfrm flipV="1">
          <a:off x="6924040" y="671779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141986</xdr:rowOff>
    </xdr:from>
    <xdr:to>
      <xdr:col>36</xdr:col>
      <xdr:colOff>165100</xdr:colOff>
      <xdr:row>40</xdr:row>
      <xdr:rowOff>72136</xdr:rowOff>
    </xdr:to>
    <xdr:sp macro="" textlink="">
      <xdr:nvSpPr>
        <xdr:cNvPr id="137" name="楕円 136">
          <a:extLst>
            <a:ext uri="{FF2B5EF4-FFF2-40B4-BE49-F238E27FC236}">
              <a16:creationId xmlns:a16="http://schemas.microsoft.com/office/drawing/2014/main" id="{6997F7FF-A5DF-4C99-9099-2C72065434FC}"/>
            </a:ext>
          </a:extLst>
        </xdr:cNvPr>
        <xdr:cNvSpPr/>
      </xdr:nvSpPr>
      <xdr:spPr>
        <a:xfrm>
          <a:off x="6098540" y="6679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16764</xdr:rowOff>
    </xdr:from>
    <xdr:to>
      <xdr:col>41</xdr:col>
      <xdr:colOff>50800</xdr:colOff>
      <xdr:row>40</xdr:row>
      <xdr:rowOff>21336</xdr:rowOff>
    </xdr:to>
    <xdr:cxnSp macro="">
      <xdr:nvCxnSpPr>
        <xdr:cNvPr id="138" name="直線コネクタ 137">
          <a:extLst>
            <a:ext uri="{FF2B5EF4-FFF2-40B4-BE49-F238E27FC236}">
              <a16:creationId xmlns:a16="http://schemas.microsoft.com/office/drawing/2014/main" id="{5B32FEC2-9735-4B5F-BFE4-6D0758BE5D14}"/>
            </a:ext>
          </a:extLst>
        </xdr:cNvPr>
        <xdr:cNvCxnSpPr/>
      </xdr:nvCxnSpPr>
      <xdr:spPr>
        <a:xfrm flipV="1">
          <a:off x="6149340" y="672236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E5BF25BF-6554-4920-9CC7-ECA448C43F87}"/>
            </a:ext>
          </a:extLst>
        </xdr:cNvPr>
        <xdr:cNvSpPr txBox="1"/>
      </xdr:nvSpPr>
      <xdr:spPr>
        <a:xfrm>
          <a:off x="8271587" y="679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7F25D3F1-40D4-45E2-9E7A-1E1C3F8B2693}"/>
            </a:ext>
          </a:extLst>
        </xdr:cNvPr>
        <xdr:cNvSpPr txBox="1"/>
      </xdr:nvSpPr>
      <xdr:spPr>
        <a:xfrm>
          <a:off x="750958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3420FCBA-AFCD-440C-B20D-A710B6F68502}"/>
            </a:ext>
          </a:extLst>
        </xdr:cNvPr>
        <xdr:cNvSpPr txBox="1"/>
      </xdr:nvSpPr>
      <xdr:spPr>
        <a:xfrm>
          <a:off x="6712027" y="681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7F638E36-115E-4317-AA68-FB71013BA9B3}"/>
            </a:ext>
          </a:extLst>
        </xdr:cNvPr>
        <xdr:cNvSpPr txBox="1"/>
      </xdr:nvSpPr>
      <xdr:spPr>
        <a:xfrm>
          <a:off x="59373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74947</xdr:rowOff>
    </xdr:from>
    <xdr:ext cx="469744" cy="259045"/>
    <xdr:sp macro="" textlink="">
      <xdr:nvSpPr>
        <xdr:cNvPr id="143" name="n_1mainValue【図書館】&#10;一人当たり面積">
          <a:extLst>
            <a:ext uri="{FF2B5EF4-FFF2-40B4-BE49-F238E27FC236}">
              <a16:creationId xmlns:a16="http://schemas.microsoft.com/office/drawing/2014/main" id="{7BA03563-66CC-4B88-86E1-05132DA626F4}"/>
            </a:ext>
          </a:extLst>
        </xdr:cNvPr>
        <xdr:cNvSpPr txBox="1"/>
      </xdr:nvSpPr>
      <xdr:spPr>
        <a:xfrm>
          <a:off x="827158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79519</xdr:rowOff>
    </xdr:from>
    <xdr:ext cx="469744" cy="259045"/>
    <xdr:sp macro="" textlink="">
      <xdr:nvSpPr>
        <xdr:cNvPr id="144" name="n_2mainValue【図書館】&#10;一人当たり面積">
          <a:extLst>
            <a:ext uri="{FF2B5EF4-FFF2-40B4-BE49-F238E27FC236}">
              <a16:creationId xmlns:a16="http://schemas.microsoft.com/office/drawing/2014/main" id="{36BD2848-3A23-4AB2-BAE8-BC055DF32AD4}"/>
            </a:ext>
          </a:extLst>
        </xdr:cNvPr>
        <xdr:cNvSpPr txBox="1"/>
      </xdr:nvSpPr>
      <xdr:spPr>
        <a:xfrm>
          <a:off x="7509587" y="644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5" name="n_3mainValue【図書館】&#10;一人当たり面積">
          <a:extLst>
            <a:ext uri="{FF2B5EF4-FFF2-40B4-BE49-F238E27FC236}">
              <a16:creationId xmlns:a16="http://schemas.microsoft.com/office/drawing/2014/main" id="{6EFF041F-17D3-4703-B535-CB3D18533955}"/>
            </a:ext>
          </a:extLst>
        </xdr:cNvPr>
        <xdr:cNvSpPr txBox="1"/>
      </xdr:nvSpPr>
      <xdr:spPr>
        <a:xfrm>
          <a:off x="671202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88663</xdr:rowOff>
    </xdr:from>
    <xdr:ext cx="469744" cy="259045"/>
    <xdr:sp macro="" textlink="">
      <xdr:nvSpPr>
        <xdr:cNvPr id="146" name="n_4mainValue【図書館】&#10;一人当たり面積">
          <a:extLst>
            <a:ext uri="{FF2B5EF4-FFF2-40B4-BE49-F238E27FC236}">
              <a16:creationId xmlns:a16="http://schemas.microsoft.com/office/drawing/2014/main" id="{E40C5832-4B14-4E3E-94B4-8160093EB2B8}"/>
            </a:ext>
          </a:extLst>
        </xdr:cNvPr>
        <xdr:cNvSpPr txBox="1"/>
      </xdr:nvSpPr>
      <xdr:spPr>
        <a:xfrm>
          <a:off x="5937327" y="645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1A19A10-CC53-4C70-B894-F9EB9FD3B99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BB0CB7D-D70E-42F4-9B3C-689A2474DB7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EF86A75-1D69-4484-B3E9-0462BB2180B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1022735-96A2-408C-B428-B6403577E11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50880C7-0035-4268-9C7C-E03C97BD6EE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9013683-5D6B-4A9A-88A3-9E44AC1FC9A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E947C5A-B76E-4B35-8FF3-C10DEC7D86C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2F18230-1C77-403D-8694-13CE569B92F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1D9F066-3059-45F9-9F1A-33F919FE84C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28C2D30-49D5-4F46-A4D1-D8A078EFD0B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12E99FC-22A3-4C27-849F-AB238274185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2A876AA8-2C86-4F6D-98A7-3AB00AF5BEE3}"/>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3409C3FB-8C65-47B7-8B5A-EC9444F0C2D4}"/>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C60021A7-074B-4477-BB33-8CB951F4BAC5}"/>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3FB7AC40-6E8F-40BA-B1D7-661E892D8251}"/>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A99D2B61-59FA-4217-8BE4-4FF333573B9B}"/>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E252BE47-57AE-4780-B78B-40EF260D805F}"/>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D28E2031-9DD5-45AE-925A-11DE8C9527DA}"/>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FA1BC809-4942-43EA-80BD-72E167AB67CF}"/>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EFCFCA91-7B8A-4C8D-A7A8-A089021D3D8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AF31D7F1-131B-4A29-BF16-2EF13A1108F1}"/>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828B5660-2FFA-4DD2-A429-C9F1BEA4570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AEE8E76B-FC6A-4778-A120-2094C51846D1}"/>
            </a:ext>
          </a:extLst>
        </xdr:cNvPr>
        <xdr:cNvCxnSpPr/>
      </xdr:nvCxnSpPr>
      <xdr:spPr>
        <a:xfrm flipV="1">
          <a:off x="4086225" y="9293352"/>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557F8BB6-1603-4D56-9303-4E2E0E85E298}"/>
            </a:ext>
          </a:extLst>
        </xdr:cNvPr>
        <xdr:cNvSpPr txBox="1"/>
      </xdr:nvSpPr>
      <xdr:spPr>
        <a:xfrm>
          <a:off x="4124960" y="1065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C7C36729-A7B8-43AD-A71F-4755A6198A45}"/>
            </a:ext>
          </a:extLst>
        </xdr:cNvPr>
        <xdr:cNvCxnSpPr/>
      </xdr:nvCxnSpPr>
      <xdr:spPr>
        <a:xfrm>
          <a:off x="402082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E038F347-BE6A-48A5-B425-9FDDF2EC1587}"/>
            </a:ext>
          </a:extLst>
        </xdr:cNvPr>
        <xdr:cNvSpPr txBox="1"/>
      </xdr:nvSpPr>
      <xdr:spPr>
        <a:xfrm>
          <a:off x="4124960" y="9072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A396B6D7-0FF7-4A01-8EB3-5B256AE585F0}"/>
            </a:ext>
          </a:extLst>
        </xdr:cNvPr>
        <xdr:cNvCxnSpPr/>
      </xdr:nvCxnSpPr>
      <xdr:spPr>
        <a:xfrm>
          <a:off x="4020820" y="9293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1E09FDB3-0D79-4CBB-BD18-304B196B8CAD}"/>
            </a:ext>
          </a:extLst>
        </xdr:cNvPr>
        <xdr:cNvSpPr txBox="1"/>
      </xdr:nvSpPr>
      <xdr:spPr>
        <a:xfrm>
          <a:off x="4124960" y="988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43AF63FD-7992-494B-9DBD-EF41146D73F9}"/>
            </a:ext>
          </a:extLst>
        </xdr:cNvPr>
        <xdr:cNvSpPr/>
      </xdr:nvSpPr>
      <xdr:spPr>
        <a:xfrm>
          <a:off x="4036060" y="990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95070A03-D380-4C5A-B529-646CAC5B3996}"/>
            </a:ext>
          </a:extLst>
        </xdr:cNvPr>
        <xdr:cNvSpPr/>
      </xdr:nvSpPr>
      <xdr:spPr>
        <a:xfrm>
          <a:off x="3312160" y="9891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44C41EDF-9B2C-46BA-BCE3-D3291E8AA03C}"/>
            </a:ext>
          </a:extLst>
        </xdr:cNvPr>
        <xdr:cNvSpPr/>
      </xdr:nvSpPr>
      <xdr:spPr>
        <a:xfrm>
          <a:off x="2514600" y="9866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E79954D2-4025-415B-913E-ADBA2F1F0119}"/>
            </a:ext>
          </a:extLst>
        </xdr:cNvPr>
        <xdr:cNvSpPr/>
      </xdr:nvSpPr>
      <xdr:spPr>
        <a:xfrm>
          <a:off x="1739900" y="983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185DB11B-7FEA-48E2-B139-FC968D565E69}"/>
            </a:ext>
          </a:extLst>
        </xdr:cNvPr>
        <xdr:cNvSpPr/>
      </xdr:nvSpPr>
      <xdr:spPr>
        <a:xfrm>
          <a:off x="965200" y="9887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F25E813-CFE8-468B-95C4-5E549B4BCDF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285FA4C-D7FE-4777-BA41-61F4D7E77ED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D225457-6046-4156-8303-64931365FDB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AACD906-6BD7-4876-A07A-E3C48A96E2D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73F4AFD-84F5-475B-B8BB-FC233255702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xdr:rowOff>
    </xdr:from>
    <xdr:to>
      <xdr:col>24</xdr:col>
      <xdr:colOff>114300</xdr:colOff>
      <xdr:row>59</xdr:row>
      <xdr:rowOff>107950</xdr:rowOff>
    </xdr:to>
    <xdr:sp macro="" textlink="">
      <xdr:nvSpPr>
        <xdr:cNvPr id="185" name="楕円 184">
          <a:extLst>
            <a:ext uri="{FF2B5EF4-FFF2-40B4-BE49-F238E27FC236}">
              <a16:creationId xmlns:a16="http://schemas.microsoft.com/office/drawing/2014/main" id="{3D3ABB27-8107-4FCE-8068-E91BCBC5F10E}"/>
            </a:ext>
          </a:extLst>
        </xdr:cNvPr>
        <xdr:cNvSpPr/>
      </xdr:nvSpPr>
      <xdr:spPr>
        <a:xfrm>
          <a:off x="403606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29227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32A3A47B-0915-4A70-AFD6-49D3B442AD2B}"/>
            </a:ext>
          </a:extLst>
        </xdr:cNvPr>
        <xdr:cNvSpPr txBox="1"/>
      </xdr:nvSpPr>
      <xdr:spPr>
        <a:xfrm>
          <a:off x="4124960"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52070</xdr:rowOff>
    </xdr:from>
    <xdr:to>
      <xdr:col>20</xdr:col>
      <xdr:colOff>38100</xdr:colOff>
      <xdr:row>59</xdr:row>
      <xdr:rowOff>153670</xdr:rowOff>
    </xdr:to>
    <xdr:sp macro="" textlink="">
      <xdr:nvSpPr>
        <xdr:cNvPr id="187" name="楕円 186">
          <a:extLst>
            <a:ext uri="{FF2B5EF4-FFF2-40B4-BE49-F238E27FC236}">
              <a16:creationId xmlns:a16="http://schemas.microsoft.com/office/drawing/2014/main" id="{A6FBFA2B-5380-450D-9F0A-78A7EEAB667F}"/>
            </a:ext>
          </a:extLst>
        </xdr:cNvPr>
        <xdr:cNvSpPr/>
      </xdr:nvSpPr>
      <xdr:spPr>
        <a:xfrm>
          <a:off x="3312160" y="9942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57150</xdr:rowOff>
    </xdr:from>
    <xdr:to>
      <xdr:col>24</xdr:col>
      <xdr:colOff>63500</xdr:colOff>
      <xdr:row>59</xdr:row>
      <xdr:rowOff>102870</xdr:rowOff>
    </xdr:to>
    <xdr:cxnSp macro="">
      <xdr:nvCxnSpPr>
        <xdr:cNvPr id="188" name="直線コネクタ 187">
          <a:extLst>
            <a:ext uri="{FF2B5EF4-FFF2-40B4-BE49-F238E27FC236}">
              <a16:creationId xmlns:a16="http://schemas.microsoft.com/office/drawing/2014/main" id="{C1B33DF4-5110-4C65-9346-8D1B9DA54EAA}"/>
            </a:ext>
          </a:extLst>
        </xdr:cNvPr>
        <xdr:cNvCxnSpPr/>
      </xdr:nvCxnSpPr>
      <xdr:spPr>
        <a:xfrm flipV="1">
          <a:off x="3355340" y="994791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xdr:rowOff>
    </xdr:from>
    <xdr:to>
      <xdr:col>15</xdr:col>
      <xdr:colOff>101600</xdr:colOff>
      <xdr:row>59</xdr:row>
      <xdr:rowOff>114808</xdr:rowOff>
    </xdr:to>
    <xdr:sp macro="" textlink="">
      <xdr:nvSpPr>
        <xdr:cNvPr id="189" name="楕円 188">
          <a:extLst>
            <a:ext uri="{FF2B5EF4-FFF2-40B4-BE49-F238E27FC236}">
              <a16:creationId xmlns:a16="http://schemas.microsoft.com/office/drawing/2014/main" id="{55B67F2F-97B7-4C27-8AA8-48AD433ED03A}"/>
            </a:ext>
          </a:extLst>
        </xdr:cNvPr>
        <xdr:cNvSpPr/>
      </xdr:nvSpPr>
      <xdr:spPr>
        <a:xfrm>
          <a:off x="2514600" y="990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64008</xdr:rowOff>
    </xdr:from>
    <xdr:to>
      <xdr:col>19</xdr:col>
      <xdr:colOff>177800</xdr:colOff>
      <xdr:row>59</xdr:row>
      <xdr:rowOff>102870</xdr:rowOff>
    </xdr:to>
    <xdr:cxnSp macro="">
      <xdr:nvCxnSpPr>
        <xdr:cNvPr id="190" name="直線コネクタ 189">
          <a:extLst>
            <a:ext uri="{FF2B5EF4-FFF2-40B4-BE49-F238E27FC236}">
              <a16:creationId xmlns:a16="http://schemas.microsoft.com/office/drawing/2014/main" id="{F9148A89-6CF6-42DE-8BF5-BF5E8EB2B1F0}"/>
            </a:ext>
          </a:extLst>
        </xdr:cNvPr>
        <xdr:cNvCxnSpPr/>
      </xdr:nvCxnSpPr>
      <xdr:spPr>
        <a:xfrm>
          <a:off x="2565400" y="9954768"/>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143510</xdr:rowOff>
    </xdr:from>
    <xdr:to>
      <xdr:col>10</xdr:col>
      <xdr:colOff>165100</xdr:colOff>
      <xdr:row>59</xdr:row>
      <xdr:rowOff>73660</xdr:rowOff>
    </xdr:to>
    <xdr:sp macro="" textlink="">
      <xdr:nvSpPr>
        <xdr:cNvPr id="191" name="楕円 190">
          <a:extLst>
            <a:ext uri="{FF2B5EF4-FFF2-40B4-BE49-F238E27FC236}">
              <a16:creationId xmlns:a16="http://schemas.microsoft.com/office/drawing/2014/main" id="{20B37A52-1F20-4D90-91EA-53ACFC6BE88A}"/>
            </a:ext>
          </a:extLst>
        </xdr:cNvPr>
        <xdr:cNvSpPr/>
      </xdr:nvSpPr>
      <xdr:spPr>
        <a:xfrm>
          <a:off x="1739900" y="9866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22860</xdr:rowOff>
    </xdr:from>
    <xdr:to>
      <xdr:col>15</xdr:col>
      <xdr:colOff>50800</xdr:colOff>
      <xdr:row>59</xdr:row>
      <xdr:rowOff>64008</xdr:rowOff>
    </xdr:to>
    <xdr:cxnSp macro="">
      <xdr:nvCxnSpPr>
        <xdr:cNvPr id="192" name="直線コネクタ 191">
          <a:extLst>
            <a:ext uri="{FF2B5EF4-FFF2-40B4-BE49-F238E27FC236}">
              <a16:creationId xmlns:a16="http://schemas.microsoft.com/office/drawing/2014/main" id="{54197683-39FF-4166-82C3-B00980CCEEF2}"/>
            </a:ext>
          </a:extLst>
        </xdr:cNvPr>
        <xdr:cNvCxnSpPr/>
      </xdr:nvCxnSpPr>
      <xdr:spPr>
        <a:xfrm>
          <a:off x="1790700" y="9913620"/>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97790</xdr:rowOff>
    </xdr:from>
    <xdr:to>
      <xdr:col>6</xdr:col>
      <xdr:colOff>38100</xdr:colOff>
      <xdr:row>59</xdr:row>
      <xdr:rowOff>27940</xdr:rowOff>
    </xdr:to>
    <xdr:sp macro="" textlink="">
      <xdr:nvSpPr>
        <xdr:cNvPr id="193" name="楕円 192">
          <a:extLst>
            <a:ext uri="{FF2B5EF4-FFF2-40B4-BE49-F238E27FC236}">
              <a16:creationId xmlns:a16="http://schemas.microsoft.com/office/drawing/2014/main" id="{24CAFC82-4BD0-49B2-8066-07030F78AF4A}"/>
            </a:ext>
          </a:extLst>
        </xdr:cNvPr>
        <xdr:cNvSpPr/>
      </xdr:nvSpPr>
      <xdr:spPr>
        <a:xfrm>
          <a:off x="965200" y="9820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148590</xdr:rowOff>
    </xdr:from>
    <xdr:to>
      <xdr:col>10</xdr:col>
      <xdr:colOff>114300</xdr:colOff>
      <xdr:row>59</xdr:row>
      <xdr:rowOff>22860</xdr:rowOff>
    </xdr:to>
    <xdr:cxnSp macro="">
      <xdr:nvCxnSpPr>
        <xdr:cNvPr id="194" name="直線コネクタ 193">
          <a:extLst>
            <a:ext uri="{FF2B5EF4-FFF2-40B4-BE49-F238E27FC236}">
              <a16:creationId xmlns:a16="http://schemas.microsoft.com/office/drawing/2014/main" id="{884737BB-B820-45AF-8AB8-F38DCA105162}"/>
            </a:ext>
          </a:extLst>
        </xdr:cNvPr>
        <xdr:cNvCxnSpPr/>
      </xdr:nvCxnSpPr>
      <xdr:spPr>
        <a:xfrm>
          <a:off x="1008380" y="987171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6B273D1E-17DD-4B28-AF38-75B18FCBBFB1}"/>
            </a:ext>
          </a:extLst>
        </xdr:cNvPr>
        <xdr:cNvSpPr txBox="1"/>
      </xdr:nvSpPr>
      <xdr:spPr>
        <a:xfrm>
          <a:off x="317056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62002A55-E486-4F63-9AD4-25CBCE8E11A5}"/>
            </a:ext>
          </a:extLst>
        </xdr:cNvPr>
        <xdr:cNvSpPr txBox="1"/>
      </xdr:nvSpPr>
      <xdr:spPr>
        <a:xfrm>
          <a:off x="238570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521910F1-3A93-46D1-BBE9-1FE62C3EE11F}"/>
            </a:ext>
          </a:extLst>
        </xdr:cNvPr>
        <xdr:cNvSpPr txBox="1"/>
      </xdr:nvSpPr>
      <xdr:spPr>
        <a:xfrm>
          <a:off x="1611004" y="961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198" name="n_4aveValue【体育館・プール】&#10;有形固定資産減価償却率">
          <a:extLst>
            <a:ext uri="{FF2B5EF4-FFF2-40B4-BE49-F238E27FC236}">
              <a16:creationId xmlns:a16="http://schemas.microsoft.com/office/drawing/2014/main" id="{380A5744-7CF5-45FE-9B52-A5898944AB9D}"/>
            </a:ext>
          </a:extLst>
        </xdr:cNvPr>
        <xdr:cNvSpPr txBox="1"/>
      </xdr:nvSpPr>
      <xdr:spPr>
        <a:xfrm>
          <a:off x="836304" y="997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144797</xdr:rowOff>
    </xdr:from>
    <xdr:ext cx="405111" cy="259045"/>
    <xdr:sp macro="" textlink="">
      <xdr:nvSpPr>
        <xdr:cNvPr id="199" name="n_1mainValue【体育館・プール】&#10;有形固定資産減価償却率">
          <a:extLst>
            <a:ext uri="{FF2B5EF4-FFF2-40B4-BE49-F238E27FC236}">
              <a16:creationId xmlns:a16="http://schemas.microsoft.com/office/drawing/2014/main" id="{2A3B2084-10A1-4BBA-B722-9E7C9C835154}"/>
            </a:ext>
          </a:extLst>
        </xdr:cNvPr>
        <xdr:cNvSpPr txBox="1"/>
      </xdr:nvSpPr>
      <xdr:spPr>
        <a:xfrm>
          <a:off x="3170564" y="1003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105935</xdr:rowOff>
    </xdr:from>
    <xdr:ext cx="405111" cy="259045"/>
    <xdr:sp macro="" textlink="">
      <xdr:nvSpPr>
        <xdr:cNvPr id="200" name="n_2mainValue【体育館・プール】&#10;有形固定資産減価償却率">
          <a:extLst>
            <a:ext uri="{FF2B5EF4-FFF2-40B4-BE49-F238E27FC236}">
              <a16:creationId xmlns:a16="http://schemas.microsoft.com/office/drawing/2014/main" id="{7D858CBD-C20F-4EA0-96B6-3B907A041BDF}"/>
            </a:ext>
          </a:extLst>
        </xdr:cNvPr>
        <xdr:cNvSpPr txBox="1"/>
      </xdr:nvSpPr>
      <xdr:spPr>
        <a:xfrm>
          <a:off x="2385704" y="999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64787</xdr:rowOff>
    </xdr:from>
    <xdr:ext cx="405111" cy="259045"/>
    <xdr:sp macro="" textlink="">
      <xdr:nvSpPr>
        <xdr:cNvPr id="201" name="n_3mainValue【体育館・プール】&#10;有形固定資産減価償却率">
          <a:extLst>
            <a:ext uri="{FF2B5EF4-FFF2-40B4-BE49-F238E27FC236}">
              <a16:creationId xmlns:a16="http://schemas.microsoft.com/office/drawing/2014/main" id="{93B6A282-45AA-4151-A70C-1CB80267A0D3}"/>
            </a:ext>
          </a:extLst>
        </xdr:cNvPr>
        <xdr:cNvSpPr txBox="1"/>
      </xdr:nvSpPr>
      <xdr:spPr>
        <a:xfrm>
          <a:off x="1611004"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44467</xdr:rowOff>
    </xdr:from>
    <xdr:ext cx="405111" cy="259045"/>
    <xdr:sp macro="" textlink="">
      <xdr:nvSpPr>
        <xdr:cNvPr id="202" name="n_4mainValue【体育館・プール】&#10;有形固定資産減価償却率">
          <a:extLst>
            <a:ext uri="{FF2B5EF4-FFF2-40B4-BE49-F238E27FC236}">
              <a16:creationId xmlns:a16="http://schemas.microsoft.com/office/drawing/2014/main" id="{3CA7A2FA-D99D-448C-9DCE-82EEFC56D56E}"/>
            </a:ext>
          </a:extLst>
        </xdr:cNvPr>
        <xdr:cNvSpPr txBox="1"/>
      </xdr:nvSpPr>
      <xdr:spPr>
        <a:xfrm>
          <a:off x="83630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385D6755-8157-4EFE-A6D7-CAF9A9204FB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15E3EAC-0E34-4555-ACEA-51BEEF73903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BDEDD220-D3B3-43D7-9F1C-6644292D3EB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D6645357-7B21-447B-BC63-EE6465283CE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8034CE2-560F-4D2C-9562-FD984EE2F6D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E664E8EF-6C64-4C1D-BF29-4CC8E49F466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00D6173-A68C-485C-81D2-E4A42E4145A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34EB8611-0698-41A8-998E-E8B7A718CD4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A526E40-C93F-4AA8-A830-64C84084220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FA828215-E318-4DCA-B75D-79D1D57EB1E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FAF741E8-0271-469D-B0E4-C922464F09E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52691717-6215-45D8-8CA7-E3648740C60D}"/>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A986081F-75A8-44D8-838C-A00B5522396A}"/>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35A314B-68D6-4511-82CD-055346ADDD7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8E92FA91-B3EB-4623-860B-178A2A07750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D07DD8EC-065A-4B0D-9FDF-53DF13D5D3E4}"/>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EDED8AF1-A4E9-46CB-A092-A9555920628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83789F17-7722-42D4-AE8D-07C8D43123B3}"/>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FFDA8EAB-B041-4204-86E1-CC7C75BC7C0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4D4C8627-7DA1-4560-A542-DCA760DAD45A}"/>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238D957-B006-4CC4-8854-60F68C7C76E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19519814-A980-491D-8E6D-282B1A0AB0F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2117CE48-6B9B-485A-8E8F-45521D425B9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FCE5A8BE-0296-401C-B231-8F9979E28121}"/>
            </a:ext>
          </a:extLst>
        </xdr:cNvPr>
        <xdr:cNvCxnSpPr/>
      </xdr:nvCxnSpPr>
      <xdr:spPr>
        <a:xfrm flipV="1">
          <a:off x="9219565" y="9378950"/>
          <a:ext cx="0" cy="141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ADDD7AD3-964C-4663-82B1-3CFE413A8322}"/>
            </a:ext>
          </a:extLst>
        </xdr:cNvPr>
        <xdr:cNvSpPr txBox="1"/>
      </xdr:nvSpPr>
      <xdr:spPr>
        <a:xfrm>
          <a:off x="92583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47C76F43-0684-444F-8DA7-4EAF14B9BE03}"/>
            </a:ext>
          </a:extLst>
        </xdr:cNvPr>
        <xdr:cNvCxnSpPr/>
      </xdr:nvCxnSpPr>
      <xdr:spPr>
        <a:xfrm>
          <a:off x="915416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27435BD1-F11F-46C7-89A6-8D5C1B0169E6}"/>
            </a:ext>
          </a:extLst>
        </xdr:cNvPr>
        <xdr:cNvSpPr txBox="1"/>
      </xdr:nvSpPr>
      <xdr:spPr>
        <a:xfrm>
          <a:off x="9258300" y="915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A214A087-E64F-4FAB-AF96-3B2B44D18D8F}"/>
            </a:ext>
          </a:extLst>
        </xdr:cNvPr>
        <xdr:cNvCxnSpPr/>
      </xdr:nvCxnSpPr>
      <xdr:spPr>
        <a:xfrm>
          <a:off x="9154160" y="9378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392D50E4-0D6F-4AB8-AF2F-6B1A6D70F2EA}"/>
            </a:ext>
          </a:extLst>
        </xdr:cNvPr>
        <xdr:cNvSpPr txBox="1"/>
      </xdr:nvSpPr>
      <xdr:spPr>
        <a:xfrm>
          <a:off x="9258300" y="1036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4599A685-8F17-43D1-8644-15296C1AAD88}"/>
            </a:ext>
          </a:extLst>
        </xdr:cNvPr>
        <xdr:cNvSpPr/>
      </xdr:nvSpPr>
      <xdr:spPr>
        <a:xfrm>
          <a:off x="9192260" y="103886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6CC144B6-387E-4F17-990C-0FCEE3195F06}"/>
            </a:ext>
          </a:extLst>
        </xdr:cNvPr>
        <xdr:cNvSpPr/>
      </xdr:nvSpPr>
      <xdr:spPr>
        <a:xfrm>
          <a:off x="8445500" y="10387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506BD994-55B0-4B8D-B658-49A559ACCB5B}"/>
            </a:ext>
          </a:extLst>
        </xdr:cNvPr>
        <xdr:cNvSpPr/>
      </xdr:nvSpPr>
      <xdr:spPr>
        <a:xfrm>
          <a:off x="7670800" y="10394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E5E5BB98-2057-4B66-961D-C1B5AFC6661A}"/>
            </a:ext>
          </a:extLst>
        </xdr:cNvPr>
        <xdr:cNvSpPr/>
      </xdr:nvSpPr>
      <xdr:spPr>
        <a:xfrm>
          <a:off x="687324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B5ADBFD9-9E35-4873-BF36-876F7FB80F55}"/>
            </a:ext>
          </a:extLst>
        </xdr:cNvPr>
        <xdr:cNvSpPr/>
      </xdr:nvSpPr>
      <xdr:spPr>
        <a:xfrm>
          <a:off x="609854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4448508-88DB-4ADC-8415-A043DBD0D52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65DC670-9991-46CA-A8AB-9C1329E655D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518449A-4B1D-48FB-AAA9-F8854A08C76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D0034A3-4A09-4FFA-AC66-5827C320A6C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32FAC8D-87FA-4942-8DA9-68E34FFC610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147320</xdr:rowOff>
    </xdr:from>
    <xdr:to>
      <xdr:col>55</xdr:col>
      <xdr:colOff>50800</xdr:colOff>
      <xdr:row>62</xdr:row>
      <xdr:rowOff>77470</xdr:rowOff>
    </xdr:to>
    <xdr:sp macro="" textlink="">
      <xdr:nvSpPr>
        <xdr:cNvPr id="242" name="楕円 241">
          <a:extLst>
            <a:ext uri="{FF2B5EF4-FFF2-40B4-BE49-F238E27FC236}">
              <a16:creationId xmlns:a16="http://schemas.microsoft.com/office/drawing/2014/main" id="{53E3FA5B-9B8E-4C4D-857D-D1768C94F4CE}"/>
            </a:ext>
          </a:extLst>
        </xdr:cNvPr>
        <xdr:cNvSpPr/>
      </xdr:nvSpPr>
      <xdr:spPr>
        <a:xfrm>
          <a:off x="9192260" y="1037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170197</xdr:rowOff>
    </xdr:from>
    <xdr:ext cx="469744" cy="259045"/>
    <xdr:sp macro="" textlink="">
      <xdr:nvSpPr>
        <xdr:cNvPr id="243" name="【体育館・プール】&#10;一人当たり面積該当値テキスト">
          <a:extLst>
            <a:ext uri="{FF2B5EF4-FFF2-40B4-BE49-F238E27FC236}">
              <a16:creationId xmlns:a16="http://schemas.microsoft.com/office/drawing/2014/main" id="{BF1F362F-9D5E-4EF8-A596-6162A3B42CBF}"/>
            </a:ext>
          </a:extLst>
        </xdr:cNvPr>
        <xdr:cNvSpPr txBox="1"/>
      </xdr:nvSpPr>
      <xdr:spPr>
        <a:xfrm>
          <a:off x="9258300"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156210</xdr:rowOff>
    </xdr:from>
    <xdr:to>
      <xdr:col>50</xdr:col>
      <xdr:colOff>165100</xdr:colOff>
      <xdr:row>62</xdr:row>
      <xdr:rowOff>86360</xdr:rowOff>
    </xdr:to>
    <xdr:sp macro="" textlink="">
      <xdr:nvSpPr>
        <xdr:cNvPr id="244" name="楕円 243">
          <a:extLst>
            <a:ext uri="{FF2B5EF4-FFF2-40B4-BE49-F238E27FC236}">
              <a16:creationId xmlns:a16="http://schemas.microsoft.com/office/drawing/2014/main" id="{9A167D32-4514-41D6-8FB0-E9A983D35B75}"/>
            </a:ext>
          </a:extLst>
        </xdr:cNvPr>
        <xdr:cNvSpPr/>
      </xdr:nvSpPr>
      <xdr:spPr>
        <a:xfrm>
          <a:off x="8445500" y="10382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26670</xdr:rowOff>
    </xdr:from>
    <xdr:to>
      <xdr:col>55</xdr:col>
      <xdr:colOff>0</xdr:colOff>
      <xdr:row>62</xdr:row>
      <xdr:rowOff>35560</xdr:rowOff>
    </xdr:to>
    <xdr:cxnSp macro="">
      <xdr:nvCxnSpPr>
        <xdr:cNvPr id="245" name="直線コネクタ 244">
          <a:extLst>
            <a:ext uri="{FF2B5EF4-FFF2-40B4-BE49-F238E27FC236}">
              <a16:creationId xmlns:a16="http://schemas.microsoft.com/office/drawing/2014/main" id="{4A2D8FEC-B681-46C3-AF1B-9152C06E991F}"/>
            </a:ext>
          </a:extLst>
        </xdr:cNvPr>
        <xdr:cNvCxnSpPr/>
      </xdr:nvCxnSpPr>
      <xdr:spPr>
        <a:xfrm flipV="1">
          <a:off x="8496300" y="10420350"/>
          <a:ext cx="7239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156210</xdr:rowOff>
    </xdr:from>
    <xdr:to>
      <xdr:col>46</xdr:col>
      <xdr:colOff>38100</xdr:colOff>
      <xdr:row>62</xdr:row>
      <xdr:rowOff>86360</xdr:rowOff>
    </xdr:to>
    <xdr:sp macro="" textlink="">
      <xdr:nvSpPr>
        <xdr:cNvPr id="246" name="楕円 245">
          <a:extLst>
            <a:ext uri="{FF2B5EF4-FFF2-40B4-BE49-F238E27FC236}">
              <a16:creationId xmlns:a16="http://schemas.microsoft.com/office/drawing/2014/main" id="{5AC7E9E6-FC78-4C1D-8F5D-75D09F1AD096}"/>
            </a:ext>
          </a:extLst>
        </xdr:cNvPr>
        <xdr:cNvSpPr/>
      </xdr:nvSpPr>
      <xdr:spPr>
        <a:xfrm>
          <a:off x="7670800" y="10382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35560</xdr:rowOff>
    </xdr:from>
    <xdr:to>
      <xdr:col>50</xdr:col>
      <xdr:colOff>114300</xdr:colOff>
      <xdr:row>62</xdr:row>
      <xdr:rowOff>35560</xdr:rowOff>
    </xdr:to>
    <xdr:cxnSp macro="">
      <xdr:nvCxnSpPr>
        <xdr:cNvPr id="247" name="直線コネクタ 246">
          <a:extLst>
            <a:ext uri="{FF2B5EF4-FFF2-40B4-BE49-F238E27FC236}">
              <a16:creationId xmlns:a16="http://schemas.microsoft.com/office/drawing/2014/main" id="{6892B6B2-120D-4153-BEB7-6394F5681A16}"/>
            </a:ext>
          </a:extLst>
        </xdr:cNvPr>
        <xdr:cNvCxnSpPr/>
      </xdr:nvCxnSpPr>
      <xdr:spPr>
        <a:xfrm>
          <a:off x="7713980" y="104292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154940</xdr:rowOff>
    </xdr:from>
    <xdr:to>
      <xdr:col>41</xdr:col>
      <xdr:colOff>101600</xdr:colOff>
      <xdr:row>62</xdr:row>
      <xdr:rowOff>85090</xdr:rowOff>
    </xdr:to>
    <xdr:sp macro="" textlink="">
      <xdr:nvSpPr>
        <xdr:cNvPr id="248" name="楕円 247">
          <a:extLst>
            <a:ext uri="{FF2B5EF4-FFF2-40B4-BE49-F238E27FC236}">
              <a16:creationId xmlns:a16="http://schemas.microsoft.com/office/drawing/2014/main" id="{067EC0AB-1CD8-4EEA-84C6-18BB3F2E2F57}"/>
            </a:ext>
          </a:extLst>
        </xdr:cNvPr>
        <xdr:cNvSpPr/>
      </xdr:nvSpPr>
      <xdr:spPr>
        <a:xfrm>
          <a:off x="6873240" y="10380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34290</xdr:rowOff>
    </xdr:from>
    <xdr:to>
      <xdr:col>45</xdr:col>
      <xdr:colOff>177800</xdr:colOff>
      <xdr:row>62</xdr:row>
      <xdr:rowOff>35560</xdr:rowOff>
    </xdr:to>
    <xdr:cxnSp macro="">
      <xdr:nvCxnSpPr>
        <xdr:cNvPr id="249" name="直線コネクタ 248">
          <a:extLst>
            <a:ext uri="{FF2B5EF4-FFF2-40B4-BE49-F238E27FC236}">
              <a16:creationId xmlns:a16="http://schemas.microsoft.com/office/drawing/2014/main" id="{C2355EF8-2B6B-44AF-AD88-2987A2AA2A10}"/>
            </a:ext>
          </a:extLst>
        </xdr:cNvPr>
        <xdr:cNvCxnSpPr/>
      </xdr:nvCxnSpPr>
      <xdr:spPr>
        <a:xfrm>
          <a:off x="6924040" y="10427970"/>
          <a:ext cx="78994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160020</xdr:rowOff>
    </xdr:from>
    <xdr:to>
      <xdr:col>36</xdr:col>
      <xdr:colOff>165100</xdr:colOff>
      <xdr:row>62</xdr:row>
      <xdr:rowOff>90170</xdr:rowOff>
    </xdr:to>
    <xdr:sp macro="" textlink="">
      <xdr:nvSpPr>
        <xdr:cNvPr id="250" name="楕円 249">
          <a:extLst>
            <a:ext uri="{FF2B5EF4-FFF2-40B4-BE49-F238E27FC236}">
              <a16:creationId xmlns:a16="http://schemas.microsoft.com/office/drawing/2014/main" id="{91E9BE93-B126-45CA-AEA1-39B4CE910F14}"/>
            </a:ext>
          </a:extLst>
        </xdr:cNvPr>
        <xdr:cNvSpPr/>
      </xdr:nvSpPr>
      <xdr:spPr>
        <a:xfrm>
          <a:off x="6098540" y="10386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34290</xdr:rowOff>
    </xdr:from>
    <xdr:to>
      <xdr:col>41</xdr:col>
      <xdr:colOff>50800</xdr:colOff>
      <xdr:row>62</xdr:row>
      <xdr:rowOff>39370</xdr:rowOff>
    </xdr:to>
    <xdr:cxnSp macro="">
      <xdr:nvCxnSpPr>
        <xdr:cNvPr id="251" name="直線コネクタ 250">
          <a:extLst>
            <a:ext uri="{FF2B5EF4-FFF2-40B4-BE49-F238E27FC236}">
              <a16:creationId xmlns:a16="http://schemas.microsoft.com/office/drawing/2014/main" id="{3A9D09FF-0CF5-4DBF-8878-8864F33C143B}"/>
            </a:ext>
          </a:extLst>
        </xdr:cNvPr>
        <xdr:cNvCxnSpPr/>
      </xdr:nvCxnSpPr>
      <xdr:spPr>
        <a:xfrm flipV="1">
          <a:off x="6149340" y="10427970"/>
          <a:ext cx="7747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6F20BBED-8A7C-4834-92B3-9730572D6932}"/>
            </a:ext>
          </a:extLst>
        </xdr:cNvPr>
        <xdr:cNvSpPr txBox="1"/>
      </xdr:nvSpPr>
      <xdr:spPr>
        <a:xfrm>
          <a:off x="827158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25029E57-7EC2-4394-9717-7DB54B850031}"/>
            </a:ext>
          </a:extLst>
        </xdr:cNvPr>
        <xdr:cNvSpPr txBox="1"/>
      </xdr:nvSpPr>
      <xdr:spPr>
        <a:xfrm>
          <a:off x="750958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EBBEE405-1792-463D-B2DB-6339F602D761}"/>
            </a:ext>
          </a:extLst>
        </xdr:cNvPr>
        <xdr:cNvSpPr txBox="1"/>
      </xdr:nvSpPr>
      <xdr:spPr>
        <a:xfrm>
          <a:off x="671202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A2F282F1-6500-4B59-8B5E-2A6B0A57AD37}"/>
            </a:ext>
          </a:extLst>
        </xdr:cNvPr>
        <xdr:cNvSpPr txBox="1"/>
      </xdr:nvSpPr>
      <xdr:spPr>
        <a:xfrm>
          <a:off x="59373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102887</xdr:rowOff>
    </xdr:from>
    <xdr:ext cx="469744" cy="259045"/>
    <xdr:sp macro="" textlink="">
      <xdr:nvSpPr>
        <xdr:cNvPr id="256" name="n_1mainValue【体育館・プール】&#10;一人当たり面積">
          <a:extLst>
            <a:ext uri="{FF2B5EF4-FFF2-40B4-BE49-F238E27FC236}">
              <a16:creationId xmlns:a16="http://schemas.microsoft.com/office/drawing/2014/main" id="{B503E792-C8BA-4B9C-B7D4-727D8D9CE8B9}"/>
            </a:ext>
          </a:extLst>
        </xdr:cNvPr>
        <xdr:cNvSpPr txBox="1"/>
      </xdr:nvSpPr>
      <xdr:spPr>
        <a:xfrm>
          <a:off x="8271587" y="1016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102887</xdr:rowOff>
    </xdr:from>
    <xdr:ext cx="469744" cy="259045"/>
    <xdr:sp macro="" textlink="">
      <xdr:nvSpPr>
        <xdr:cNvPr id="257" name="n_2mainValue【体育館・プール】&#10;一人当たり面積">
          <a:extLst>
            <a:ext uri="{FF2B5EF4-FFF2-40B4-BE49-F238E27FC236}">
              <a16:creationId xmlns:a16="http://schemas.microsoft.com/office/drawing/2014/main" id="{055F0FCC-AE3D-430E-85F6-26480EF4D3D1}"/>
            </a:ext>
          </a:extLst>
        </xdr:cNvPr>
        <xdr:cNvSpPr txBox="1"/>
      </xdr:nvSpPr>
      <xdr:spPr>
        <a:xfrm>
          <a:off x="7509587" y="1016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101617</xdr:rowOff>
    </xdr:from>
    <xdr:ext cx="469744" cy="259045"/>
    <xdr:sp macro="" textlink="">
      <xdr:nvSpPr>
        <xdr:cNvPr id="258" name="n_3mainValue【体育館・プール】&#10;一人当たり面積">
          <a:extLst>
            <a:ext uri="{FF2B5EF4-FFF2-40B4-BE49-F238E27FC236}">
              <a16:creationId xmlns:a16="http://schemas.microsoft.com/office/drawing/2014/main" id="{73ABA297-0642-4CD4-AF6E-390A171A6CC6}"/>
            </a:ext>
          </a:extLst>
        </xdr:cNvPr>
        <xdr:cNvSpPr txBox="1"/>
      </xdr:nvSpPr>
      <xdr:spPr>
        <a:xfrm>
          <a:off x="671202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106697</xdr:rowOff>
    </xdr:from>
    <xdr:ext cx="469744" cy="259045"/>
    <xdr:sp macro="" textlink="">
      <xdr:nvSpPr>
        <xdr:cNvPr id="259" name="n_4mainValue【体育館・プール】&#10;一人当たり面積">
          <a:extLst>
            <a:ext uri="{FF2B5EF4-FFF2-40B4-BE49-F238E27FC236}">
              <a16:creationId xmlns:a16="http://schemas.microsoft.com/office/drawing/2014/main" id="{AAB98B02-6612-4E08-8B3F-7298A4336122}"/>
            </a:ext>
          </a:extLst>
        </xdr:cNvPr>
        <xdr:cNvSpPr txBox="1"/>
      </xdr:nvSpPr>
      <xdr:spPr>
        <a:xfrm>
          <a:off x="5937327" y="1016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00B2D06-AA08-41A1-8EAB-30B79F74CE6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22669CA-7EBA-4C83-A608-89AD76AAB5E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2C300A6-896E-4A6E-8CB8-D57BC10B778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DB068BD-6FB8-46B9-8AF2-3C8E243598A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750A127-1784-49BB-A7B0-7D035667DCD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4A09A11-BA63-4686-92A8-D8EFCEA38BE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F621E0F-01E9-45E3-A130-23E277A0BBD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26D0A6B-57CE-4C5C-8464-FDDEC476B50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9E519829-1A33-42F1-B99E-5AB66CC78C2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B0E751AD-F236-45F4-B198-F2BBB60D504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DB9E784D-1984-4099-95A2-4B44C4065CF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E587BF72-A158-4628-B505-1C6A9009D02F}"/>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5F3B8FE3-1FA7-4CEF-99C7-2A9BE8A02650}"/>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44D5E222-45A2-49FB-9355-873D7869F56E}"/>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6F2F0626-4C7F-47F4-812A-305C660D9A58}"/>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B452E482-BF70-4E5D-9BAB-795BAABF81A6}"/>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8BDFE620-0071-4168-A1BC-E1B7BBD6FD62}"/>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CDA8E06A-7905-43D8-841A-0089A0AB3E6A}"/>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2CAF9677-DB53-44CB-B0BA-94956790D41C}"/>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F6B29DBB-B147-4E75-9767-78C9C3F45F0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E1752D47-0032-476A-AB75-F3AD6634C92A}"/>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20E0B4C6-90B5-422E-A6B3-CCB6419847C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5CD9A624-C0D8-4A18-8CF1-40AB1AEF0FF5}"/>
            </a:ext>
          </a:extLst>
        </xdr:cNvPr>
        <xdr:cNvCxnSpPr/>
      </xdr:nvCxnSpPr>
      <xdr:spPr>
        <a:xfrm flipV="1">
          <a:off x="4086225" y="12998958"/>
          <a:ext cx="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CFC7E2B0-49B5-4047-99F4-5B2033575F7E}"/>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5D413550-7F85-4D3D-BDC2-5934861D28A9}"/>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39234D8C-A291-47D9-8ECE-7AA6076957E0}"/>
            </a:ext>
          </a:extLst>
        </xdr:cNvPr>
        <xdr:cNvSpPr txBox="1"/>
      </xdr:nvSpPr>
      <xdr:spPr>
        <a:xfrm>
          <a:off x="4124960" y="12777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BE4FA887-90FC-47B6-83A9-D9253656B183}"/>
            </a:ext>
          </a:extLst>
        </xdr:cNvPr>
        <xdr:cNvCxnSpPr/>
      </xdr:nvCxnSpPr>
      <xdr:spPr>
        <a:xfrm>
          <a:off x="4020820" y="12998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34EF62BD-9FB3-418A-A5E5-0D0111D3832F}"/>
            </a:ext>
          </a:extLst>
        </xdr:cNvPr>
        <xdr:cNvSpPr txBox="1"/>
      </xdr:nvSpPr>
      <xdr:spPr>
        <a:xfrm>
          <a:off x="4124960" y="13404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054B4D00-7AAE-4FF1-9ADC-A69D4CE18CBA}"/>
            </a:ext>
          </a:extLst>
        </xdr:cNvPr>
        <xdr:cNvSpPr/>
      </xdr:nvSpPr>
      <xdr:spPr>
        <a:xfrm>
          <a:off x="4036060" y="13549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2F4A354B-B368-423B-B56B-FE00FCB0CC55}"/>
            </a:ext>
          </a:extLst>
        </xdr:cNvPr>
        <xdr:cNvSpPr/>
      </xdr:nvSpPr>
      <xdr:spPr>
        <a:xfrm>
          <a:off x="3312160" y="135288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822B1CF6-0F71-4FF8-B07C-004C7734EA38}"/>
            </a:ext>
          </a:extLst>
        </xdr:cNvPr>
        <xdr:cNvSpPr/>
      </xdr:nvSpPr>
      <xdr:spPr>
        <a:xfrm>
          <a:off x="2514600" y="13496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084771BF-986C-499E-B300-97B7975FD396}"/>
            </a:ext>
          </a:extLst>
        </xdr:cNvPr>
        <xdr:cNvSpPr/>
      </xdr:nvSpPr>
      <xdr:spPr>
        <a:xfrm>
          <a:off x="1739900" y="1346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50678E4B-30C5-4892-B99E-1F0A0F96241B}"/>
            </a:ext>
          </a:extLst>
        </xdr:cNvPr>
        <xdr:cNvSpPr/>
      </xdr:nvSpPr>
      <xdr:spPr>
        <a:xfrm>
          <a:off x="965200" y="13406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32FA9DD-92B7-4C88-B5FC-56470C0DB27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17250D5-52AF-4997-83A2-B96CE8F250A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3B842EA-16EB-4E10-A2C1-A767A158346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44BDFE5-5F06-4923-A012-A8F41756D06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BB088DC-2BC3-4785-8FEF-0F4FC949DFF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98" name="楕円 297">
          <a:extLst>
            <a:ext uri="{FF2B5EF4-FFF2-40B4-BE49-F238E27FC236}">
              <a16:creationId xmlns:a16="http://schemas.microsoft.com/office/drawing/2014/main" id="{1BFBB52E-3E05-48BE-AE3E-D2824FC56DF5}"/>
            </a:ext>
          </a:extLst>
        </xdr:cNvPr>
        <xdr:cNvSpPr/>
      </xdr:nvSpPr>
      <xdr:spPr>
        <a:xfrm>
          <a:off x="4036060" y="1366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68597</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F646B1E7-689F-4202-B757-DE839B670FD6}"/>
            </a:ext>
          </a:extLst>
        </xdr:cNvPr>
        <xdr:cNvSpPr txBox="1"/>
      </xdr:nvSpPr>
      <xdr:spPr>
        <a:xfrm>
          <a:off x="4124960" y="1364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49022</xdr:rowOff>
    </xdr:from>
    <xdr:to>
      <xdr:col>20</xdr:col>
      <xdr:colOff>38100</xdr:colOff>
      <xdr:row>81</xdr:row>
      <xdr:rowOff>150622</xdr:rowOff>
    </xdr:to>
    <xdr:sp macro="" textlink="">
      <xdr:nvSpPr>
        <xdr:cNvPr id="300" name="楕円 299">
          <a:extLst>
            <a:ext uri="{FF2B5EF4-FFF2-40B4-BE49-F238E27FC236}">
              <a16:creationId xmlns:a16="http://schemas.microsoft.com/office/drawing/2014/main" id="{CA65B20B-EFB1-4390-8FCF-6C17B6B529DE}"/>
            </a:ext>
          </a:extLst>
        </xdr:cNvPr>
        <xdr:cNvSpPr/>
      </xdr:nvSpPr>
      <xdr:spPr>
        <a:xfrm>
          <a:off x="3312160" y="136278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99822</xdr:rowOff>
    </xdr:from>
    <xdr:to>
      <xdr:col>24</xdr:col>
      <xdr:colOff>63500</xdr:colOff>
      <xdr:row>81</xdr:row>
      <xdr:rowOff>140970</xdr:rowOff>
    </xdr:to>
    <xdr:cxnSp macro="">
      <xdr:nvCxnSpPr>
        <xdr:cNvPr id="301" name="直線コネクタ 300">
          <a:extLst>
            <a:ext uri="{FF2B5EF4-FFF2-40B4-BE49-F238E27FC236}">
              <a16:creationId xmlns:a16="http://schemas.microsoft.com/office/drawing/2014/main" id="{F1E1A5C7-1D1D-4E28-AA4B-72E79A237727}"/>
            </a:ext>
          </a:extLst>
        </xdr:cNvPr>
        <xdr:cNvCxnSpPr/>
      </xdr:nvCxnSpPr>
      <xdr:spPr>
        <a:xfrm>
          <a:off x="3355340" y="13678662"/>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3302</xdr:rowOff>
    </xdr:from>
    <xdr:to>
      <xdr:col>15</xdr:col>
      <xdr:colOff>101600</xdr:colOff>
      <xdr:row>81</xdr:row>
      <xdr:rowOff>104902</xdr:rowOff>
    </xdr:to>
    <xdr:sp macro="" textlink="">
      <xdr:nvSpPr>
        <xdr:cNvPr id="302" name="楕円 301">
          <a:extLst>
            <a:ext uri="{FF2B5EF4-FFF2-40B4-BE49-F238E27FC236}">
              <a16:creationId xmlns:a16="http://schemas.microsoft.com/office/drawing/2014/main" id="{10695325-22F1-41FF-89DA-EF7478F4DEAB}"/>
            </a:ext>
          </a:extLst>
        </xdr:cNvPr>
        <xdr:cNvSpPr/>
      </xdr:nvSpPr>
      <xdr:spPr>
        <a:xfrm>
          <a:off x="2514600" y="1358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54102</xdr:rowOff>
    </xdr:from>
    <xdr:to>
      <xdr:col>19</xdr:col>
      <xdr:colOff>177800</xdr:colOff>
      <xdr:row>81</xdr:row>
      <xdr:rowOff>99822</xdr:rowOff>
    </xdr:to>
    <xdr:cxnSp macro="">
      <xdr:nvCxnSpPr>
        <xdr:cNvPr id="303" name="直線コネクタ 302">
          <a:extLst>
            <a:ext uri="{FF2B5EF4-FFF2-40B4-BE49-F238E27FC236}">
              <a16:creationId xmlns:a16="http://schemas.microsoft.com/office/drawing/2014/main" id="{333630D1-F0AB-4645-81FA-7940C51596DD}"/>
            </a:ext>
          </a:extLst>
        </xdr:cNvPr>
        <xdr:cNvCxnSpPr/>
      </xdr:nvCxnSpPr>
      <xdr:spPr>
        <a:xfrm>
          <a:off x="2565400" y="13632942"/>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126746</xdr:rowOff>
    </xdr:from>
    <xdr:to>
      <xdr:col>10</xdr:col>
      <xdr:colOff>165100</xdr:colOff>
      <xdr:row>81</xdr:row>
      <xdr:rowOff>56896</xdr:rowOff>
    </xdr:to>
    <xdr:sp macro="" textlink="">
      <xdr:nvSpPr>
        <xdr:cNvPr id="304" name="楕円 303">
          <a:extLst>
            <a:ext uri="{FF2B5EF4-FFF2-40B4-BE49-F238E27FC236}">
              <a16:creationId xmlns:a16="http://schemas.microsoft.com/office/drawing/2014/main" id="{382C91DA-DB1A-40E1-A957-6953CB130248}"/>
            </a:ext>
          </a:extLst>
        </xdr:cNvPr>
        <xdr:cNvSpPr/>
      </xdr:nvSpPr>
      <xdr:spPr>
        <a:xfrm>
          <a:off x="1739900" y="13537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6096</xdr:rowOff>
    </xdr:from>
    <xdr:to>
      <xdr:col>15</xdr:col>
      <xdr:colOff>50800</xdr:colOff>
      <xdr:row>81</xdr:row>
      <xdr:rowOff>54102</xdr:rowOff>
    </xdr:to>
    <xdr:cxnSp macro="">
      <xdr:nvCxnSpPr>
        <xdr:cNvPr id="305" name="直線コネクタ 304">
          <a:extLst>
            <a:ext uri="{FF2B5EF4-FFF2-40B4-BE49-F238E27FC236}">
              <a16:creationId xmlns:a16="http://schemas.microsoft.com/office/drawing/2014/main" id="{36B62862-5F60-4F52-973C-D5424FB976FE}"/>
            </a:ext>
          </a:extLst>
        </xdr:cNvPr>
        <xdr:cNvCxnSpPr/>
      </xdr:nvCxnSpPr>
      <xdr:spPr>
        <a:xfrm>
          <a:off x="1790700" y="13584936"/>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83313</xdr:rowOff>
    </xdr:from>
    <xdr:to>
      <xdr:col>6</xdr:col>
      <xdr:colOff>38100</xdr:colOff>
      <xdr:row>81</xdr:row>
      <xdr:rowOff>13463</xdr:rowOff>
    </xdr:to>
    <xdr:sp macro="" textlink="">
      <xdr:nvSpPr>
        <xdr:cNvPr id="306" name="楕円 305">
          <a:extLst>
            <a:ext uri="{FF2B5EF4-FFF2-40B4-BE49-F238E27FC236}">
              <a16:creationId xmlns:a16="http://schemas.microsoft.com/office/drawing/2014/main" id="{ACD23729-F24F-490D-AB5D-6982E3E380FC}"/>
            </a:ext>
          </a:extLst>
        </xdr:cNvPr>
        <xdr:cNvSpPr/>
      </xdr:nvSpPr>
      <xdr:spPr>
        <a:xfrm>
          <a:off x="965200" y="13494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134113</xdr:rowOff>
    </xdr:from>
    <xdr:to>
      <xdr:col>10</xdr:col>
      <xdr:colOff>114300</xdr:colOff>
      <xdr:row>81</xdr:row>
      <xdr:rowOff>6096</xdr:rowOff>
    </xdr:to>
    <xdr:cxnSp macro="">
      <xdr:nvCxnSpPr>
        <xdr:cNvPr id="307" name="直線コネクタ 306">
          <a:extLst>
            <a:ext uri="{FF2B5EF4-FFF2-40B4-BE49-F238E27FC236}">
              <a16:creationId xmlns:a16="http://schemas.microsoft.com/office/drawing/2014/main" id="{87FDDD03-4DD0-4B64-A932-ACAD3D619A29}"/>
            </a:ext>
          </a:extLst>
        </xdr:cNvPr>
        <xdr:cNvCxnSpPr/>
      </xdr:nvCxnSpPr>
      <xdr:spPr>
        <a:xfrm>
          <a:off x="1008380" y="13545313"/>
          <a:ext cx="782320" cy="39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C8FD9A25-B139-4C4A-AD2F-BE796B4737EC}"/>
            </a:ext>
          </a:extLst>
        </xdr:cNvPr>
        <xdr:cNvSpPr txBox="1"/>
      </xdr:nvSpPr>
      <xdr:spPr>
        <a:xfrm>
          <a:off x="3170564" y="1330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30CB847D-B138-427A-9EA8-5ED450A89E86}"/>
            </a:ext>
          </a:extLst>
        </xdr:cNvPr>
        <xdr:cNvSpPr txBox="1"/>
      </xdr:nvSpPr>
      <xdr:spPr>
        <a:xfrm>
          <a:off x="2385704" y="1327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11A62FF7-83A2-4299-A836-A4A5D68BD839}"/>
            </a:ext>
          </a:extLst>
        </xdr:cNvPr>
        <xdr:cNvSpPr txBox="1"/>
      </xdr:nvSpPr>
      <xdr:spPr>
        <a:xfrm>
          <a:off x="161100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2B2D1715-B206-4337-9E0A-A2C33847E910}"/>
            </a:ext>
          </a:extLst>
        </xdr:cNvPr>
        <xdr:cNvSpPr txBox="1"/>
      </xdr:nvSpPr>
      <xdr:spPr>
        <a:xfrm>
          <a:off x="836304" y="13185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141749</xdr:rowOff>
    </xdr:from>
    <xdr:ext cx="405111" cy="259045"/>
    <xdr:sp macro="" textlink="">
      <xdr:nvSpPr>
        <xdr:cNvPr id="312" name="n_1mainValue【福祉施設】&#10;有形固定資産減価償却率">
          <a:extLst>
            <a:ext uri="{FF2B5EF4-FFF2-40B4-BE49-F238E27FC236}">
              <a16:creationId xmlns:a16="http://schemas.microsoft.com/office/drawing/2014/main" id="{9C442857-8B8C-46FD-8BCE-172C7272EB61}"/>
            </a:ext>
          </a:extLst>
        </xdr:cNvPr>
        <xdr:cNvSpPr txBox="1"/>
      </xdr:nvSpPr>
      <xdr:spPr>
        <a:xfrm>
          <a:off x="3170564" y="13720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96029</xdr:rowOff>
    </xdr:from>
    <xdr:ext cx="405111" cy="259045"/>
    <xdr:sp macro="" textlink="">
      <xdr:nvSpPr>
        <xdr:cNvPr id="313" name="n_2mainValue【福祉施設】&#10;有形固定資産減価償却率">
          <a:extLst>
            <a:ext uri="{FF2B5EF4-FFF2-40B4-BE49-F238E27FC236}">
              <a16:creationId xmlns:a16="http://schemas.microsoft.com/office/drawing/2014/main" id="{5D9E1825-E954-4632-8FD2-260AD040F19D}"/>
            </a:ext>
          </a:extLst>
        </xdr:cNvPr>
        <xdr:cNvSpPr txBox="1"/>
      </xdr:nvSpPr>
      <xdr:spPr>
        <a:xfrm>
          <a:off x="2385704" y="136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48023</xdr:rowOff>
    </xdr:from>
    <xdr:ext cx="405111" cy="259045"/>
    <xdr:sp macro="" textlink="">
      <xdr:nvSpPr>
        <xdr:cNvPr id="314" name="n_3mainValue【福祉施設】&#10;有形固定資産減価償却率">
          <a:extLst>
            <a:ext uri="{FF2B5EF4-FFF2-40B4-BE49-F238E27FC236}">
              <a16:creationId xmlns:a16="http://schemas.microsoft.com/office/drawing/2014/main" id="{99AAA419-496E-4D5A-92B5-8CF4BAB89F62}"/>
            </a:ext>
          </a:extLst>
        </xdr:cNvPr>
        <xdr:cNvSpPr txBox="1"/>
      </xdr:nvSpPr>
      <xdr:spPr>
        <a:xfrm>
          <a:off x="1611004" y="13626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4590</xdr:rowOff>
    </xdr:from>
    <xdr:ext cx="405111" cy="259045"/>
    <xdr:sp macro="" textlink="">
      <xdr:nvSpPr>
        <xdr:cNvPr id="315" name="n_4mainValue【福祉施設】&#10;有形固定資産減価償却率">
          <a:extLst>
            <a:ext uri="{FF2B5EF4-FFF2-40B4-BE49-F238E27FC236}">
              <a16:creationId xmlns:a16="http://schemas.microsoft.com/office/drawing/2014/main" id="{F3A67117-EE4A-494E-8473-FF2843FD49F9}"/>
            </a:ext>
          </a:extLst>
        </xdr:cNvPr>
        <xdr:cNvSpPr txBox="1"/>
      </xdr:nvSpPr>
      <xdr:spPr>
        <a:xfrm>
          <a:off x="836304" y="1358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D6461A69-CE62-4969-8080-376A1D91C28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6C9D1668-40E8-48F2-9EF2-76501872BB7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DE3B8419-1E8A-4899-A610-AF415FF6291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ABE46887-CD16-4F9F-A47E-D5A20139E33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8E4E67DA-B594-4B64-9F53-97F37FF76E8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116D8DF-0BD1-40BD-BB00-97407D63928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64681590-33DB-4A81-91A6-2CED4445C00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9F07068E-1E81-4CC5-844C-C0665AC673F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4D217AD9-8163-4A99-AC6B-B88FB1EB2B2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6F4A3CB0-6EF5-421B-B1DA-A0C37DA0D42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61898AA0-2C4A-4F82-A511-9B89502FF683}"/>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CA14ECF5-8D5A-457E-8A26-FE41D76D677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B2939044-0FAC-4330-9970-43DA4D9CFF15}"/>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6667C1FA-6A18-48EE-A6A1-23E76DBD563D}"/>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B06D94BD-20D1-4BD0-A7EB-8028E8D051F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3A0AF408-A748-4EFE-A679-9AA242D37764}"/>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6B921892-68FD-4A2B-9185-4A7F7541268F}"/>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DE9DF01B-DC47-4DC9-905F-C7D4A2B112EE}"/>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801AC281-E61C-4668-8C18-AEE7CBA6D74B}"/>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750780F9-BA3C-49CD-B79A-D2671D822C74}"/>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8319479-8928-4844-87E2-1C8D1DBE29D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E8831024-4034-438F-8094-8B8FD56742C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DEB3B05-4A79-4A3B-934F-FFAEF8E7F73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71A27E53-6729-4B4B-8FA6-99501B4B084C}"/>
            </a:ext>
          </a:extLst>
        </xdr:cNvPr>
        <xdr:cNvCxnSpPr/>
      </xdr:nvCxnSpPr>
      <xdr:spPr>
        <a:xfrm flipV="1">
          <a:off x="9219565" y="1327023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8C3699C4-84C3-4646-A8EF-65C30CA12000}"/>
            </a:ext>
          </a:extLst>
        </xdr:cNvPr>
        <xdr:cNvSpPr txBox="1"/>
      </xdr:nvSpPr>
      <xdr:spPr>
        <a:xfrm>
          <a:off x="925830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1788A25B-6973-48F8-8F3C-D337EE9BE20B}"/>
            </a:ext>
          </a:extLst>
        </xdr:cNvPr>
        <xdr:cNvCxnSpPr/>
      </xdr:nvCxnSpPr>
      <xdr:spPr>
        <a:xfrm>
          <a:off x="915416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7867D8F3-545E-4378-B42D-8A654A406315}"/>
            </a:ext>
          </a:extLst>
        </xdr:cNvPr>
        <xdr:cNvSpPr txBox="1"/>
      </xdr:nvSpPr>
      <xdr:spPr>
        <a:xfrm>
          <a:off x="9258300" y="1305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46733E30-968B-4FE4-837C-A787E43A8740}"/>
            </a:ext>
          </a:extLst>
        </xdr:cNvPr>
        <xdr:cNvCxnSpPr/>
      </xdr:nvCxnSpPr>
      <xdr:spPr>
        <a:xfrm>
          <a:off x="9154160" y="1327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8D7D3DD5-D4BE-4ACA-A665-06BDB1E74C84}"/>
            </a:ext>
          </a:extLst>
        </xdr:cNvPr>
        <xdr:cNvSpPr txBox="1"/>
      </xdr:nvSpPr>
      <xdr:spPr>
        <a:xfrm>
          <a:off x="9258300" y="14043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565A9431-9CE6-4A69-B33E-BD32DFDB468E}"/>
            </a:ext>
          </a:extLst>
        </xdr:cNvPr>
        <xdr:cNvSpPr/>
      </xdr:nvSpPr>
      <xdr:spPr>
        <a:xfrm>
          <a:off x="9192260" y="1406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3A22FE39-9B0D-410A-83D0-7AAB5090D848}"/>
            </a:ext>
          </a:extLst>
        </xdr:cNvPr>
        <xdr:cNvSpPr/>
      </xdr:nvSpPr>
      <xdr:spPr>
        <a:xfrm>
          <a:off x="8445500" y="1406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707FB71A-E233-445E-A5A5-D285E23ABEDB}"/>
            </a:ext>
          </a:extLst>
        </xdr:cNvPr>
        <xdr:cNvSpPr/>
      </xdr:nvSpPr>
      <xdr:spPr>
        <a:xfrm>
          <a:off x="7670800" y="1406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C9504BEF-AC47-46A2-82F9-5A3B3E784DF5}"/>
            </a:ext>
          </a:extLst>
        </xdr:cNvPr>
        <xdr:cNvSpPr/>
      </xdr:nvSpPr>
      <xdr:spPr>
        <a:xfrm>
          <a:off x="6873240" y="14050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BCBFAD4E-1FB9-4081-9395-4CFD206FF3C5}"/>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106FBEA2-5E35-418D-944C-E3BEECDBB39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979FF795-3B3C-4E0F-8C3A-94E24D85C4B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BD35B39-BF29-4C8A-B063-490D599050D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12C7315-C58E-4389-8F00-3DE3B0BC87A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914A494-ACA8-4242-B182-B6AF11BBE40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147320</xdr:rowOff>
    </xdr:from>
    <xdr:to>
      <xdr:col>55</xdr:col>
      <xdr:colOff>50800</xdr:colOff>
      <xdr:row>82</xdr:row>
      <xdr:rowOff>77470</xdr:rowOff>
    </xdr:to>
    <xdr:sp macro="" textlink="">
      <xdr:nvSpPr>
        <xdr:cNvPr id="355" name="楕円 354">
          <a:extLst>
            <a:ext uri="{FF2B5EF4-FFF2-40B4-BE49-F238E27FC236}">
              <a16:creationId xmlns:a16="http://schemas.microsoft.com/office/drawing/2014/main" id="{DBFCA4CE-B22A-4312-A7A9-A6289AF1E8AA}"/>
            </a:ext>
          </a:extLst>
        </xdr:cNvPr>
        <xdr:cNvSpPr/>
      </xdr:nvSpPr>
      <xdr:spPr>
        <a:xfrm>
          <a:off x="9192260" y="13726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170197</xdr:rowOff>
    </xdr:from>
    <xdr:ext cx="469744" cy="259045"/>
    <xdr:sp macro="" textlink="">
      <xdr:nvSpPr>
        <xdr:cNvPr id="356" name="【福祉施設】&#10;一人当たり面積該当値テキスト">
          <a:extLst>
            <a:ext uri="{FF2B5EF4-FFF2-40B4-BE49-F238E27FC236}">
              <a16:creationId xmlns:a16="http://schemas.microsoft.com/office/drawing/2014/main" id="{27722AD1-EB23-4076-BAC4-96939775224C}"/>
            </a:ext>
          </a:extLst>
        </xdr:cNvPr>
        <xdr:cNvSpPr txBox="1"/>
      </xdr:nvSpPr>
      <xdr:spPr>
        <a:xfrm>
          <a:off x="9258300"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154939</xdr:rowOff>
    </xdr:from>
    <xdr:to>
      <xdr:col>50</xdr:col>
      <xdr:colOff>165100</xdr:colOff>
      <xdr:row>82</xdr:row>
      <xdr:rowOff>85089</xdr:rowOff>
    </xdr:to>
    <xdr:sp macro="" textlink="">
      <xdr:nvSpPr>
        <xdr:cNvPr id="357" name="楕円 356">
          <a:extLst>
            <a:ext uri="{FF2B5EF4-FFF2-40B4-BE49-F238E27FC236}">
              <a16:creationId xmlns:a16="http://schemas.microsoft.com/office/drawing/2014/main" id="{CD0BFB30-1F44-432C-A643-842F37080BF8}"/>
            </a:ext>
          </a:extLst>
        </xdr:cNvPr>
        <xdr:cNvSpPr/>
      </xdr:nvSpPr>
      <xdr:spPr>
        <a:xfrm>
          <a:off x="8445500" y="13733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26670</xdr:rowOff>
    </xdr:from>
    <xdr:to>
      <xdr:col>55</xdr:col>
      <xdr:colOff>0</xdr:colOff>
      <xdr:row>82</xdr:row>
      <xdr:rowOff>34289</xdr:rowOff>
    </xdr:to>
    <xdr:cxnSp macro="">
      <xdr:nvCxnSpPr>
        <xdr:cNvPr id="358" name="直線コネクタ 357">
          <a:extLst>
            <a:ext uri="{FF2B5EF4-FFF2-40B4-BE49-F238E27FC236}">
              <a16:creationId xmlns:a16="http://schemas.microsoft.com/office/drawing/2014/main" id="{1E29C3F5-B18B-40ED-A1D1-B63B956A0831}"/>
            </a:ext>
          </a:extLst>
        </xdr:cNvPr>
        <xdr:cNvCxnSpPr/>
      </xdr:nvCxnSpPr>
      <xdr:spPr>
        <a:xfrm flipV="1">
          <a:off x="8496300" y="13773150"/>
          <a:ext cx="7239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162561</xdr:rowOff>
    </xdr:from>
    <xdr:to>
      <xdr:col>46</xdr:col>
      <xdr:colOff>38100</xdr:colOff>
      <xdr:row>82</xdr:row>
      <xdr:rowOff>92711</xdr:rowOff>
    </xdr:to>
    <xdr:sp macro="" textlink="">
      <xdr:nvSpPr>
        <xdr:cNvPr id="359" name="楕円 358">
          <a:extLst>
            <a:ext uri="{FF2B5EF4-FFF2-40B4-BE49-F238E27FC236}">
              <a16:creationId xmlns:a16="http://schemas.microsoft.com/office/drawing/2014/main" id="{937755EB-5CDE-4B9D-8A19-E158A8D98A91}"/>
            </a:ext>
          </a:extLst>
        </xdr:cNvPr>
        <xdr:cNvSpPr/>
      </xdr:nvSpPr>
      <xdr:spPr>
        <a:xfrm>
          <a:off x="7670800" y="13741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34289</xdr:rowOff>
    </xdr:from>
    <xdr:to>
      <xdr:col>50</xdr:col>
      <xdr:colOff>114300</xdr:colOff>
      <xdr:row>82</xdr:row>
      <xdr:rowOff>41911</xdr:rowOff>
    </xdr:to>
    <xdr:cxnSp macro="">
      <xdr:nvCxnSpPr>
        <xdr:cNvPr id="360" name="直線コネクタ 359">
          <a:extLst>
            <a:ext uri="{FF2B5EF4-FFF2-40B4-BE49-F238E27FC236}">
              <a16:creationId xmlns:a16="http://schemas.microsoft.com/office/drawing/2014/main" id="{822F2947-49DC-4884-80EF-C08EC3DC2882}"/>
            </a:ext>
          </a:extLst>
        </xdr:cNvPr>
        <xdr:cNvCxnSpPr/>
      </xdr:nvCxnSpPr>
      <xdr:spPr>
        <a:xfrm flipV="1">
          <a:off x="7713980" y="13780769"/>
          <a:ext cx="78232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2539</xdr:rowOff>
    </xdr:from>
    <xdr:to>
      <xdr:col>41</xdr:col>
      <xdr:colOff>101600</xdr:colOff>
      <xdr:row>82</xdr:row>
      <xdr:rowOff>104139</xdr:rowOff>
    </xdr:to>
    <xdr:sp macro="" textlink="">
      <xdr:nvSpPr>
        <xdr:cNvPr id="361" name="楕円 360">
          <a:extLst>
            <a:ext uri="{FF2B5EF4-FFF2-40B4-BE49-F238E27FC236}">
              <a16:creationId xmlns:a16="http://schemas.microsoft.com/office/drawing/2014/main" id="{53BB891E-A0AA-4A23-AE1A-3802510C3393}"/>
            </a:ext>
          </a:extLst>
        </xdr:cNvPr>
        <xdr:cNvSpPr/>
      </xdr:nvSpPr>
      <xdr:spPr>
        <a:xfrm>
          <a:off x="6873240" y="1374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41911</xdr:rowOff>
    </xdr:from>
    <xdr:to>
      <xdr:col>45</xdr:col>
      <xdr:colOff>177800</xdr:colOff>
      <xdr:row>82</xdr:row>
      <xdr:rowOff>53339</xdr:rowOff>
    </xdr:to>
    <xdr:cxnSp macro="">
      <xdr:nvCxnSpPr>
        <xdr:cNvPr id="362" name="直線コネクタ 361">
          <a:extLst>
            <a:ext uri="{FF2B5EF4-FFF2-40B4-BE49-F238E27FC236}">
              <a16:creationId xmlns:a16="http://schemas.microsoft.com/office/drawing/2014/main" id="{43B608B6-8942-433C-946E-F4D9C728860B}"/>
            </a:ext>
          </a:extLst>
        </xdr:cNvPr>
        <xdr:cNvCxnSpPr/>
      </xdr:nvCxnSpPr>
      <xdr:spPr>
        <a:xfrm flipV="1">
          <a:off x="6924040" y="13788391"/>
          <a:ext cx="78994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13970</xdr:rowOff>
    </xdr:from>
    <xdr:to>
      <xdr:col>36</xdr:col>
      <xdr:colOff>165100</xdr:colOff>
      <xdr:row>82</xdr:row>
      <xdr:rowOff>115570</xdr:rowOff>
    </xdr:to>
    <xdr:sp macro="" textlink="">
      <xdr:nvSpPr>
        <xdr:cNvPr id="363" name="楕円 362">
          <a:extLst>
            <a:ext uri="{FF2B5EF4-FFF2-40B4-BE49-F238E27FC236}">
              <a16:creationId xmlns:a16="http://schemas.microsoft.com/office/drawing/2014/main" id="{43EF6C2D-03C9-4942-A854-24D4876E30F0}"/>
            </a:ext>
          </a:extLst>
        </xdr:cNvPr>
        <xdr:cNvSpPr/>
      </xdr:nvSpPr>
      <xdr:spPr>
        <a:xfrm>
          <a:off x="609854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53339</xdr:rowOff>
    </xdr:from>
    <xdr:to>
      <xdr:col>41</xdr:col>
      <xdr:colOff>50800</xdr:colOff>
      <xdr:row>82</xdr:row>
      <xdr:rowOff>64770</xdr:rowOff>
    </xdr:to>
    <xdr:cxnSp macro="">
      <xdr:nvCxnSpPr>
        <xdr:cNvPr id="364" name="直線コネクタ 363">
          <a:extLst>
            <a:ext uri="{FF2B5EF4-FFF2-40B4-BE49-F238E27FC236}">
              <a16:creationId xmlns:a16="http://schemas.microsoft.com/office/drawing/2014/main" id="{365FE465-1D1C-4997-90B7-9E419ED9F51B}"/>
            </a:ext>
          </a:extLst>
        </xdr:cNvPr>
        <xdr:cNvCxnSpPr/>
      </xdr:nvCxnSpPr>
      <xdr:spPr>
        <a:xfrm flipV="1">
          <a:off x="6149340" y="13799819"/>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9B37687F-219D-4DE9-8A7D-4C16080C771C}"/>
            </a:ext>
          </a:extLst>
        </xdr:cNvPr>
        <xdr:cNvSpPr txBox="1"/>
      </xdr:nvSpPr>
      <xdr:spPr>
        <a:xfrm>
          <a:off x="8271587" y="1415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B1F0520E-FF49-4FE6-ABD7-E7E60100BA16}"/>
            </a:ext>
          </a:extLst>
        </xdr:cNvPr>
        <xdr:cNvSpPr txBox="1"/>
      </xdr:nvSpPr>
      <xdr:spPr>
        <a:xfrm>
          <a:off x="7509587" y="1415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D4E88B63-8F36-4321-A76F-A36A4A6048F0}"/>
            </a:ext>
          </a:extLst>
        </xdr:cNvPr>
        <xdr:cNvSpPr txBox="1"/>
      </xdr:nvSpPr>
      <xdr:spPr>
        <a:xfrm>
          <a:off x="6712027"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376F7A21-2225-4798-BB9B-1865C6B389CC}"/>
            </a:ext>
          </a:extLst>
        </xdr:cNvPr>
        <xdr:cNvSpPr txBox="1"/>
      </xdr:nvSpPr>
      <xdr:spPr>
        <a:xfrm>
          <a:off x="5937327" y="1415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101616</xdr:rowOff>
    </xdr:from>
    <xdr:ext cx="469744" cy="259045"/>
    <xdr:sp macro="" textlink="">
      <xdr:nvSpPr>
        <xdr:cNvPr id="369" name="n_1mainValue【福祉施設】&#10;一人当たり面積">
          <a:extLst>
            <a:ext uri="{FF2B5EF4-FFF2-40B4-BE49-F238E27FC236}">
              <a16:creationId xmlns:a16="http://schemas.microsoft.com/office/drawing/2014/main" id="{9A461F19-17FE-4200-9959-AF8907D93857}"/>
            </a:ext>
          </a:extLst>
        </xdr:cNvPr>
        <xdr:cNvSpPr txBox="1"/>
      </xdr:nvSpPr>
      <xdr:spPr>
        <a:xfrm>
          <a:off x="8271587" y="1351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109238</xdr:rowOff>
    </xdr:from>
    <xdr:ext cx="469744" cy="259045"/>
    <xdr:sp macro="" textlink="">
      <xdr:nvSpPr>
        <xdr:cNvPr id="370" name="n_2mainValue【福祉施設】&#10;一人当たり面積">
          <a:extLst>
            <a:ext uri="{FF2B5EF4-FFF2-40B4-BE49-F238E27FC236}">
              <a16:creationId xmlns:a16="http://schemas.microsoft.com/office/drawing/2014/main" id="{7509FBD5-4B6F-409F-8E68-033C416D3EEE}"/>
            </a:ext>
          </a:extLst>
        </xdr:cNvPr>
        <xdr:cNvSpPr txBox="1"/>
      </xdr:nvSpPr>
      <xdr:spPr>
        <a:xfrm>
          <a:off x="7509587" y="1352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120666</xdr:rowOff>
    </xdr:from>
    <xdr:ext cx="469744" cy="259045"/>
    <xdr:sp macro="" textlink="">
      <xdr:nvSpPr>
        <xdr:cNvPr id="371" name="n_3mainValue【福祉施設】&#10;一人当たり面積">
          <a:extLst>
            <a:ext uri="{FF2B5EF4-FFF2-40B4-BE49-F238E27FC236}">
              <a16:creationId xmlns:a16="http://schemas.microsoft.com/office/drawing/2014/main" id="{7896785D-41D8-4174-A13D-7C03522E4281}"/>
            </a:ext>
          </a:extLst>
        </xdr:cNvPr>
        <xdr:cNvSpPr txBox="1"/>
      </xdr:nvSpPr>
      <xdr:spPr>
        <a:xfrm>
          <a:off x="6712027" y="1353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132097</xdr:rowOff>
    </xdr:from>
    <xdr:ext cx="469744" cy="259045"/>
    <xdr:sp macro="" textlink="">
      <xdr:nvSpPr>
        <xdr:cNvPr id="372" name="n_4mainValue【福祉施設】&#10;一人当たり面積">
          <a:extLst>
            <a:ext uri="{FF2B5EF4-FFF2-40B4-BE49-F238E27FC236}">
              <a16:creationId xmlns:a16="http://schemas.microsoft.com/office/drawing/2014/main" id="{1EFBCA60-0B84-4AAA-8324-2CF1A37102D1}"/>
            </a:ext>
          </a:extLst>
        </xdr:cNvPr>
        <xdr:cNvSpPr txBox="1"/>
      </xdr:nvSpPr>
      <xdr:spPr>
        <a:xfrm>
          <a:off x="5937327"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CC59F54E-E067-4B95-9EAB-8BB9E4D8E9C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6952E93-1EF6-42A1-91DD-50C97EE14AF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5F4BDC81-A549-48A2-824E-2E217095CC9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3804AFBB-2066-41B1-9685-41FC03D68C2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B30DB5FF-58F1-4F32-9A60-8D8DDC36D0D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B3167DF7-68C5-4982-A335-A1BC169325F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A790B65-3272-435B-9702-4A5599290C2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B37423F7-4F02-41DD-827F-EB4AB2C616E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7BADDDC2-0680-4542-BF8C-097919D11F13}"/>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BADC85D4-A3FF-459F-B40E-61307AC22FF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375D8632-2FB4-4A38-987D-6D020050A1E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9526E858-1376-436D-928C-8CB053CA54BA}"/>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B222E1CF-7F48-435D-9689-6D7C509D1CCD}"/>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04F45E58-C9F6-4D2A-8EA9-165E097ECDB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5066C628-CE57-4634-8E47-425BE34F8D47}"/>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D6EE77A1-53CD-48A6-91AB-4A67989805EA}"/>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76A29C33-DB19-491F-877A-1E517524E504}"/>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5F3C34D3-A00B-4E16-B1A0-6687A7FA8766}"/>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35C49BC3-E0E1-409D-AD8C-BD635B8EA459}"/>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78775A73-6166-48B9-86BF-587EE4CACC74}"/>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BD969C3C-EA7B-4A5B-B338-5DCCA28E880A}"/>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92A8AA75-2F4D-4677-A9F1-9FF32AE61B5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EAC442A5-ADB1-4273-B7CE-886B7CE7CAD4}"/>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1BE0B6B6-FCEB-42D5-87CC-D991BC8991F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3FB3B4FA-AFF4-4887-A8D6-61BCBF3C98D4}"/>
            </a:ext>
          </a:extLst>
        </xdr:cNvPr>
        <xdr:cNvCxnSpPr/>
      </xdr:nvCxnSpPr>
      <xdr:spPr>
        <a:xfrm flipV="1">
          <a:off x="4086225" y="1672018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B34C0F91-63B1-43C9-8E4A-A2FC3F3A0638}"/>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4EE1454C-CC86-4730-83CC-539EA43B5283}"/>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233DE663-3863-439E-B22E-4AD58444773C}"/>
            </a:ext>
          </a:extLst>
        </xdr:cNvPr>
        <xdr:cNvSpPr txBox="1"/>
      </xdr:nvSpPr>
      <xdr:spPr>
        <a:xfrm>
          <a:off x="4124960" y="1649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CD234768-0556-4CA4-AABA-53BE242C1B62}"/>
            </a:ext>
          </a:extLst>
        </xdr:cNvPr>
        <xdr:cNvCxnSpPr/>
      </xdr:nvCxnSpPr>
      <xdr:spPr>
        <a:xfrm>
          <a:off x="4020820" y="1672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46839EE1-4BD6-43FE-9709-CC9D5A66712F}"/>
            </a:ext>
          </a:extLst>
        </xdr:cNvPr>
        <xdr:cNvSpPr txBox="1"/>
      </xdr:nvSpPr>
      <xdr:spPr>
        <a:xfrm>
          <a:off x="4124960" y="17174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8B774479-7187-4F16-ADC4-4432CEFBCD33}"/>
            </a:ext>
          </a:extLst>
        </xdr:cNvPr>
        <xdr:cNvSpPr/>
      </xdr:nvSpPr>
      <xdr:spPr>
        <a:xfrm>
          <a:off x="403606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705678C8-975E-417F-9469-3FB98D793B0F}"/>
            </a:ext>
          </a:extLst>
        </xdr:cNvPr>
        <xdr:cNvSpPr/>
      </xdr:nvSpPr>
      <xdr:spPr>
        <a:xfrm>
          <a:off x="3312160" y="172827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E2B506A0-C360-4839-9A54-FFC0133175C2}"/>
            </a:ext>
          </a:extLst>
        </xdr:cNvPr>
        <xdr:cNvSpPr/>
      </xdr:nvSpPr>
      <xdr:spPr>
        <a:xfrm>
          <a:off x="251460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663055B2-8EC8-407F-8765-9A2BD6192953}"/>
            </a:ext>
          </a:extLst>
        </xdr:cNvPr>
        <xdr:cNvSpPr/>
      </xdr:nvSpPr>
      <xdr:spPr>
        <a:xfrm>
          <a:off x="1739900" y="172446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C8E7E5DF-41CA-48C0-9106-61C6EA0627AA}"/>
            </a:ext>
          </a:extLst>
        </xdr:cNvPr>
        <xdr:cNvSpPr/>
      </xdr:nvSpPr>
      <xdr:spPr>
        <a:xfrm>
          <a:off x="965200" y="173151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3BA232D0-3A92-4CC1-94AB-86A3BE7C62F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A0C2F153-6E9D-423F-847E-35AD1E149AF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484ABBF-E7F0-4603-A1D7-2585DE7052DA}"/>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872B10A-8CBA-4FB4-9456-AD18EDBB33D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C67A30D-26AC-4CCA-99E6-AB0BECD3CCA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126364</xdr:rowOff>
    </xdr:from>
    <xdr:to>
      <xdr:col>24</xdr:col>
      <xdr:colOff>114300</xdr:colOff>
      <xdr:row>105</xdr:row>
      <xdr:rowOff>56514</xdr:rowOff>
    </xdr:to>
    <xdr:sp macro="" textlink="">
      <xdr:nvSpPr>
        <xdr:cNvPr id="413" name="楕円 412">
          <a:extLst>
            <a:ext uri="{FF2B5EF4-FFF2-40B4-BE49-F238E27FC236}">
              <a16:creationId xmlns:a16="http://schemas.microsoft.com/office/drawing/2014/main" id="{E3A03FE3-E4D7-40D5-B3A4-575B19D4CA61}"/>
            </a:ext>
          </a:extLst>
        </xdr:cNvPr>
        <xdr:cNvSpPr/>
      </xdr:nvSpPr>
      <xdr:spPr>
        <a:xfrm>
          <a:off x="4036060" y="175609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104791</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C5C6C769-9F30-468E-B856-8E8197A27D92}"/>
            </a:ext>
          </a:extLst>
        </xdr:cNvPr>
        <xdr:cNvSpPr txBox="1"/>
      </xdr:nvSpPr>
      <xdr:spPr>
        <a:xfrm>
          <a:off x="4124960" y="17539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88264</xdr:rowOff>
    </xdr:from>
    <xdr:to>
      <xdr:col>20</xdr:col>
      <xdr:colOff>38100</xdr:colOff>
      <xdr:row>105</xdr:row>
      <xdr:rowOff>18414</xdr:rowOff>
    </xdr:to>
    <xdr:sp macro="" textlink="">
      <xdr:nvSpPr>
        <xdr:cNvPr id="415" name="楕円 414">
          <a:extLst>
            <a:ext uri="{FF2B5EF4-FFF2-40B4-BE49-F238E27FC236}">
              <a16:creationId xmlns:a16="http://schemas.microsoft.com/office/drawing/2014/main" id="{43B89494-3274-4FAE-BD8C-08ED42674BA3}"/>
            </a:ext>
          </a:extLst>
        </xdr:cNvPr>
        <xdr:cNvSpPr/>
      </xdr:nvSpPr>
      <xdr:spPr>
        <a:xfrm>
          <a:off x="3312160" y="175228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139064</xdr:rowOff>
    </xdr:from>
    <xdr:to>
      <xdr:col>24</xdr:col>
      <xdr:colOff>63500</xdr:colOff>
      <xdr:row>105</xdr:row>
      <xdr:rowOff>5714</xdr:rowOff>
    </xdr:to>
    <xdr:cxnSp macro="">
      <xdr:nvCxnSpPr>
        <xdr:cNvPr id="416" name="直線コネクタ 415">
          <a:extLst>
            <a:ext uri="{FF2B5EF4-FFF2-40B4-BE49-F238E27FC236}">
              <a16:creationId xmlns:a16="http://schemas.microsoft.com/office/drawing/2014/main" id="{42C653D0-1ED4-4F19-B0C1-FBDE56B4DCB1}"/>
            </a:ext>
          </a:extLst>
        </xdr:cNvPr>
        <xdr:cNvCxnSpPr/>
      </xdr:nvCxnSpPr>
      <xdr:spPr>
        <a:xfrm>
          <a:off x="3355340" y="17573624"/>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53975</xdr:rowOff>
    </xdr:from>
    <xdr:to>
      <xdr:col>15</xdr:col>
      <xdr:colOff>101600</xdr:colOff>
      <xdr:row>104</xdr:row>
      <xdr:rowOff>155575</xdr:rowOff>
    </xdr:to>
    <xdr:sp macro="" textlink="">
      <xdr:nvSpPr>
        <xdr:cNvPr id="417" name="楕円 416">
          <a:extLst>
            <a:ext uri="{FF2B5EF4-FFF2-40B4-BE49-F238E27FC236}">
              <a16:creationId xmlns:a16="http://schemas.microsoft.com/office/drawing/2014/main" id="{484E6A12-A718-45B3-AD82-0693B89CBBCF}"/>
            </a:ext>
          </a:extLst>
        </xdr:cNvPr>
        <xdr:cNvSpPr/>
      </xdr:nvSpPr>
      <xdr:spPr>
        <a:xfrm>
          <a:off x="2514600" y="1748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104775</xdr:rowOff>
    </xdr:from>
    <xdr:to>
      <xdr:col>19</xdr:col>
      <xdr:colOff>177800</xdr:colOff>
      <xdr:row>104</xdr:row>
      <xdr:rowOff>139064</xdr:rowOff>
    </xdr:to>
    <xdr:cxnSp macro="">
      <xdr:nvCxnSpPr>
        <xdr:cNvPr id="418" name="直線コネクタ 417">
          <a:extLst>
            <a:ext uri="{FF2B5EF4-FFF2-40B4-BE49-F238E27FC236}">
              <a16:creationId xmlns:a16="http://schemas.microsoft.com/office/drawing/2014/main" id="{AB02ECF5-A00D-404A-84E5-9BA74213FD47}"/>
            </a:ext>
          </a:extLst>
        </xdr:cNvPr>
        <xdr:cNvCxnSpPr/>
      </xdr:nvCxnSpPr>
      <xdr:spPr>
        <a:xfrm>
          <a:off x="2565400" y="17539335"/>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15875</xdr:rowOff>
    </xdr:from>
    <xdr:to>
      <xdr:col>10</xdr:col>
      <xdr:colOff>165100</xdr:colOff>
      <xdr:row>104</xdr:row>
      <xdr:rowOff>117475</xdr:rowOff>
    </xdr:to>
    <xdr:sp macro="" textlink="">
      <xdr:nvSpPr>
        <xdr:cNvPr id="419" name="楕円 418">
          <a:extLst>
            <a:ext uri="{FF2B5EF4-FFF2-40B4-BE49-F238E27FC236}">
              <a16:creationId xmlns:a16="http://schemas.microsoft.com/office/drawing/2014/main" id="{9CD718A8-C616-4BF5-8A28-27B472DAE64D}"/>
            </a:ext>
          </a:extLst>
        </xdr:cNvPr>
        <xdr:cNvSpPr/>
      </xdr:nvSpPr>
      <xdr:spPr>
        <a:xfrm>
          <a:off x="1739900" y="1745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66675</xdr:rowOff>
    </xdr:from>
    <xdr:to>
      <xdr:col>15</xdr:col>
      <xdr:colOff>50800</xdr:colOff>
      <xdr:row>104</xdr:row>
      <xdr:rowOff>104775</xdr:rowOff>
    </xdr:to>
    <xdr:cxnSp macro="">
      <xdr:nvCxnSpPr>
        <xdr:cNvPr id="420" name="直線コネクタ 419">
          <a:extLst>
            <a:ext uri="{FF2B5EF4-FFF2-40B4-BE49-F238E27FC236}">
              <a16:creationId xmlns:a16="http://schemas.microsoft.com/office/drawing/2014/main" id="{E4C93FCB-F816-4C07-B01A-6AC2019FE263}"/>
            </a:ext>
          </a:extLst>
        </xdr:cNvPr>
        <xdr:cNvCxnSpPr/>
      </xdr:nvCxnSpPr>
      <xdr:spPr>
        <a:xfrm>
          <a:off x="1790700" y="1750123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147320</xdr:rowOff>
    </xdr:from>
    <xdr:to>
      <xdr:col>6</xdr:col>
      <xdr:colOff>38100</xdr:colOff>
      <xdr:row>104</xdr:row>
      <xdr:rowOff>77470</xdr:rowOff>
    </xdr:to>
    <xdr:sp macro="" textlink="">
      <xdr:nvSpPr>
        <xdr:cNvPr id="421" name="楕円 420">
          <a:extLst>
            <a:ext uri="{FF2B5EF4-FFF2-40B4-BE49-F238E27FC236}">
              <a16:creationId xmlns:a16="http://schemas.microsoft.com/office/drawing/2014/main" id="{5E2B8004-E9BB-490A-BA5B-1D97F230ABD0}"/>
            </a:ext>
          </a:extLst>
        </xdr:cNvPr>
        <xdr:cNvSpPr/>
      </xdr:nvSpPr>
      <xdr:spPr>
        <a:xfrm>
          <a:off x="965200" y="17414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26670</xdr:rowOff>
    </xdr:from>
    <xdr:to>
      <xdr:col>10</xdr:col>
      <xdr:colOff>114300</xdr:colOff>
      <xdr:row>104</xdr:row>
      <xdr:rowOff>66675</xdr:rowOff>
    </xdr:to>
    <xdr:cxnSp macro="">
      <xdr:nvCxnSpPr>
        <xdr:cNvPr id="422" name="直線コネクタ 421">
          <a:extLst>
            <a:ext uri="{FF2B5EF4-FFF2-40B4-BE49-F238E27FC236}">
              <a16:creationId xmlns:a16="http://schemas.microsoft.com/office/drawing/2014/main" id="{0781EB27-259C-48D3-BCF0-F992BF4140B9}"/>
            </a:ext>
          </a:extLst>
        </xdr:cNvPr>
        <xdr:cNvCxnSpPr/>
      </xdr:nvCxnSpPr>
      <xdr:spPr>
        <a:xfrm>
          <a:off x="1008380" y="1746123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D8ECFE3F-01C8-4905-A96B-1AAC72650008}"/>
            </a:ext>
          </a:extLst>
        </xdr:cNvPr>
        <xdr:cNvSpPr txBox="1"/>
      </xdr:nvSpPr>
      <xdr:spPr>
        <a:xfrm>
          <a:off x="3170564" y="170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01D62254-BBA8-4C23-8735-EA0B5F723057}"/>
            </a:ext>
          </a:extLst>
        </xdr:cNvPr>
        <xdr:cNvSpPr txBox="1"/>
      </xdr:nvSpPr>
      <xdr:spPr>
        <a:xfrm>
          <a:off x="2385704" y="1705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C8921B08-44EC-427C-80DE-C53CF7B33EDC}"/>
            </a:ext>
          </a:extLst>
        </xdr:cNvPr>
        <xdr:cNvSpPr txBox="1"/>
      </xdr:nvSpPr>
      <xdr:spPr>
        <a:xfrm>
          <a:off x="1611004" y="1702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7F46505B-6CF8-46BF-AD75-1B0638072BBF}"/>
            </a:ext>
          </a:extLst>
        </xdr:cNvPr>
        <xdr:cNvSpPr txBox="1"/>
      </xdr:nvSpPr>
      <xdr:spPr>
        <a:xfrm>
          <a:off x="83630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9541</xdr:rowOff>
    </xdr:from>
    <xdr:ext cx="405111" cy="259045"/>
    <xdr:sp macro="" textlink="">
      <xdr:nvSpPr>
        <xdr:cNvPr id="427" name="n_1mainValue【市民会館】&#10;有形固定資産減価償却率">
          <a:extLst>
            <a:ext uri="{FF2B5EF4-FFF2-40B4-BE49-F238E27FC236}">
              <a16:creationId xmlns:a16="http://schemas.microsoft.com/office/drawing/2014/main" id="{18C6925D-CFA3-4F3A-A7E8-C1AFA00578A3}"/>
            </a:ext>
          </a:extLst>
        </xdr:cNvPr>
        <xdr:cNvSpPr txBox="1"/>
      </xdr:nvSpPr>
      <xdr:spPr>
        <a:xfrm>
          <a:off x="3170564" y="1761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146702</xdr:rowOff>
    </xdr:from>
    <xdr:ext cx="405111" cy="259045"/>
    <xdr:sp macro="" textlink="">
      <xdr:nvSpPr>
        <xdr:cNvPr id="428" name="n_2mainValue【市民会館】&#10;有形固定資産減価償却率">
          <a:extLst>
            <a:ext uri="{FF2B5EF4-FFF2-40B4-BE49-F238E27FC236}">
              <a16:creationId xmlns:a16="http://schemas.microsoft.com/office/drawing/2014/main" id="{5A9322C6-693B-4D22-9E2C-CFB2468D6C5D}"/>
            </a:ext>
          </a:extLst>
        </xdr:cNvPr>
        <xdr:cNvSpPr txBox="1"/>
      </xdr:nvSpPr>
      <xdr:spPr>
        <a:xfrm>
          <a:off x="2385704" y="1758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108602</xdr:rowOff>
    </xdr:from>
    <xdr:ext cx="405111" cy="259045"/>
    <xdr:sp macro="" textlink="">
      <xdr:nvSpPr>
        <xdr:cNvPr id="429" name="n_3mainValue【市民会館】&#10;有形固定資産減価償却率">
          <a:extLst>
            <a:ext uri="{FF2B5EF4-FFF2-40B4-BE49-F238E27FC236}">
              <a16:creationId xmlns:a16="http://schemas.microsoft.com/office/drawing/2014/main" id="{A4322585-9BB9-4AC2-827B-4052397F3B96}"/>
            </a:ext>
          </a:extLst>
        </xdr:cNvPr>
        <xdr:cNvSpPr txBox="1"/>
      </xdr:nvSpPr>
      <xdr:spPr>
        <a:xfrm>
          <a:off x="1611004" y="1754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68597</xdr:rowOff>
    </xdr:from>
    <xdr:ext cx="405111" cy="259045"/>
    <xdr:sp macro="" textlink="">
      <xdr:nvSpPr>
        <xdr:cNvPr id="430" name="n_4mainValue【市民会館】&#10;有形固定資産減価償却率">
          <a:extLst>
            <a:ext uri="{FF2B5EF4-FFF2-40B4-BE49-F238E27FC236}">
              <a16:creationId xmlns:a16="http://schemas.microsoft.com/office/drawing/2014/main" id="{DA5FFF9F-C7D0-4FC0-9A4B-030EA7530772}"/>
            </a:ext>
          </a:extLst>
        </xdr:cNvPr>
        <xdr:cNvSpPr txBox="1"/>
      </xdr:nvSpPr>
      <xdr:spPr>
        <a:xfrm>
          <a:off x="836304" y="1750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5F107E10-3426-468F-B8D3-1AC4D4C5A09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5BC5818D-854D-493C-927A-4A9EBA5BDE2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26BD64B3-0D90-4042-9FC5-3C2B6D0A85C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43AF54BE-CAF3-41D7-94A3-925650F9338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448850E5-11F7-4C07-9A9D-E0416C18669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0B6CE6A2-3BFD-49FE-B2D8-358CC77A08A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374455A1-0D32-43BE-B7D6-ACC4ADEBEE0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698DCC08-44F5-4A92-BD39-66BEC2F4D36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D32F185F-95B7-4CEE-9AE7-AD10E83AB9C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14F95D1C-A9B1-4D54-9692-ACA51C167B5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2C31F1B6-0A58-4E09-AC47-68076897C92B}"/>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22853B1A-3CFD-4B8E-9396-0777DDF17A48}"/>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10140924-E25B-4BFB-AD5C-C5A7B3C798A3}"/>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8A105136-F75F-40CE-A741-7FAD58175501}"/>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41CD953D-5B98-4DDD-9CD5-10E60F5FB459}"/>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F37FCF2D-7AB9-431D-80C9-35A5AFCB6DD8}"/>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81154893-4CCA-44AF-9B18-8D253D30E166}"/>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6A1F5201-EEFF-4807-81AC-81B82911CB95}"/>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C4317D15-90E8-45D7-AB6A-75D35A8B1E0C}"/>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F2E855D8-E1CB-4863-BC35-98D68BD289FE}"/>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C00C6D67-0024-4B11-8E6F-A735AAA54E4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F197BC2C-32A0-4E37-B403-206F7C9AD66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8CCCA0D0-D779-4954-A005-A4AF9B62CFCA}"/>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5E15C821-B9F4-420D-8BC5-E76388A723A5}"/>
            </a:ext>
          </a:extLst>
        </xdr:cNvPr>
        <xdr:cNvCxnSpPr/>
      </xdr:nvCxnSpPr>
      <xdr:spPr>
        <a:xfrm flipV="1">
          <a:off x="9219565" y="16664940"/>
          <a:ext cx="0" cy="155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59EB3D94-FD73-4D1B-AD64-C47DC4A096C1}"/>
            </a:ext>
          </a:extLst>
        </xdr:cNvPr>
        <xdr:cNvSpPr txBox="1"/>
      </xdr:nvSpPr>
      <xdr:spPr>
        <a:xfrm>
          <a:off x="9258300" y="182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3C0A4F2D-E454-4A06-B970-1E6CC7E6A930}"/>
            </a:ext>
          </a:extLst>
        </xdr:cNvPr>
        <xdr:cNvCxnSpPr/>
      </xdr:nvCxnSpPr>
      <xdr:spPr>
        <a:xfrm>
          <a:off x="9154160" y="18223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525EEBAD-D751-4ACF-BBEE-651AD5E8CA4E}"/>
            </a:ext>
          </a:extLst>
        </xdr:cNvPr>
        <xdr:cNvSpPr txBox="1"/>
      </xdr:nvSpPr>
      <xdr:spPr>
        <a:xfrm>
          <a:off x="9258300" y="1644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80F0174D-95B0-4C44-A816-8AD67499B7FA}"/>
            </a:ext>
          </a:extLst>
        </xdr:cNvPr>
        <xdr:cNvCxnSpPr/>
      </xdr:nvCxnSpPr>
      <xdr:spPr>
        <a:xfrm>
          <a:off x="9154160" y="16664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a:extLst>
            <a:ext uri="{FF2B5EF4-FFF2-40B4-BE49-F238E27FC236}">
              <a16:creationId xmlns:a16="http://schemas.microsoft.com/office/drawing/2014/main" id="{296A8CCF-3A84-4C6F-8ED4-A81E667502BF}"/>
            </a:ext>
          </a:extLst>
        </xdr:cNvPr>
        <xdr:cNvSpPr txBox="1"/>
      </xdr:nvSpPr>
      <xdr:spPr>
        <a:xfrm>
          <a:off x="9258300" y="1772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BAD0478C-AE05-4F25-976D-B53743F9EE6E}"/>
            </a:ext>
          </a:extLst>
        </xdr:cNvPr>
        <xdr:cNvSpPr/>
      </xdr:nvSpPr>
      <xdr:spPr>
        <a:xfrm>
          <a:off x="9192260" y="17741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3027CF8F-1A88-4665-9A81-0EEBFF9806E1}"/>
            </a:ext>
          </a:extLst>
        </xdr:cNvPr>
        <xdr:cNvSpPr/>
      </xdr:nvSpPr>
      <xdr:spPr>
        <a:xfrm>
          <a:off x="8445500" y="17741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9F7991D0-A1E9-42D6-B787-A7B26A7DAB93}"/>
            </a:ext>
          </a:extLst>
        </xdr:cNvPr>
        <xdr:cNvSpPr/>
      </xdr:nvSpPr>
      <xdr:spPr>
        <a:xfrm>
          <a:off x="767080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8C9258B4-5C1E-4316-AA73-C427379E0D1F}"/>
            </a:ext>
          </a:extLst>
        </xdr:cNvPr>
        <xdr:cNvSpPr/>
      </xdr:nvSpPr>
      <xdr:spPr>
        <a:xfrm>
          <a:off x="687324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5F63DC08-0985-4FC2-9099-CA70942B5708}"/>
            </a:ext>
          </a:extLst>
        </xdr:cNvPr>
        <xdr:cNvSpPr/>
      </xdr:nvSpPr>
      <xdr:spPr>
        <a:xfrm>
          <a:off x="6098540" y="17738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BF250-846C-4112-83A1-392068B888B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1D4EDD7-CF02-4177-ACA2-08295232A63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882890F3-06A3-4B1B-A914-A36464A22813}"/>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EBCF989-FCA7-44B1-9DBC-5C228EDD4A2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1945E7A-6CC2-4F8F-9B36-40BD1C20884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82550</xdr:rowOff>
    </xdr:from>
    <xdr:to>
      <xdr:col>55</xdr:col>
      <xdr:colOff>50800</xdr:colOff>
      <xdr:row>106</xdr:row>
      <xdr:rowOff>12700</xdr:rowOff>
    </xdr:to>
    <xdr:sp macro="" textlink="">
      <xdr:nvSpPr>
        <xdr:cNvPr id="470" name="楕円 469">
          <a:extLst>
            <a:ext uri="{FF2B5EF4-FFF2-40B4-BE49-F238E27FC236}">
              <a16:creationId xmlns:a16="http://schemas.microsoft.com/office/drawing/2014/main" id="{B8EC7327-388B-4E95-B155-1654F0FF8E78}"/>
            </a:ext>
          </a:extLst>
        </xdr:cNvPr>
        <xdr:cNvSpPr/>
      </xdr:nvSpPr>
      <xdr:spPr>
        <a:xfrm>
          <a:off x="9192260" y="17684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105427</xdr:rowOff>
    </xdr:from>
    <xdr:ext cx="469744" cy="259045"/>
    <xdr:sp macro="" textlink="">
      <xdr:nvSpPr>
        <xdr:cNvPr id="471" name="【市民会館】&#10;一人当たり面積該当値テキスト">
          <a:extLst>
            <a:ext uri="{FF2B5EF4-FFF2-40B4-BE49-F238E27FC236}">
              <a16:creationId xmlns:a16="http://schemas.microsoft.com/office/drawing/2014/main" id="{26AA2E31-910F-46CA-84F1-2CF12C1F3196}"/>
            </a:ext>
          </a:extLst>
        </xdr:cNvPr>
        <xdr:cNvSpPr txBox="1"/>
      </xdr:nvSpPr>
      <xdr:spPr>
        <a:xfrm>
          <a:off x="9258300" y="1753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86361</xdr:rowOff>
    </xdr:from>
    <xdr:to>
      <xdr:col>50</xdr:col>
      <xdr:colOff>165100</xdr:colOff>
      <xdr:row>106</xdr:row>
      <xdr:rowOff>16511</xdr:rowOff>
    </xdr:to>
    <xdr:sp macro="" textlink="">
      <xdr:nvSpPr>
        <xdr:cNvPr id="472" name="楕円 471">
          <a:extLst>
            <a:ext uri="{FF2B5EF4-FFF2-40B4-BE49-F238E27FC236}">
              <a16:creationId xmlns:a16="http://schemas.microsoft.com/office/drawing/2014/main" id="{8EE5EB2C-3A6C-419A-97C2-9FCFE37B71B3}"/>
            </a:ext>
          </a:extLst>
        </xdr:cNvPr>
        <xdr:cNvSpPr/>
      </xdr:nvSpPr>
      <xdr:spPr>
        <a:xfrm>
          <a:off x="8445500" y="17688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133350</xdr:rowOff>
    </xdr:from>
    <xdr:to>
      <xdr:col>55</xdr:col>
      <xdr:colOff>0</xdr:colOff>
      <xdr:row>105</xdr:row>
      <xdr:rowOff>137161</xdr:rowOff>
    </xdr:to>
    <xdr:cxnSp macro="">
      <xdr:nvCxnSpPr>
        <xdr:cNvPr id="473" name="直線コネクタ 472">
          <a:extLst>
            <a:ext uri="{FF2B5EF4-FFF2-40B4-BE49-F238E27FC236}">
              <a16:creationId xmlns:a16="http://schemas.microsoft.com/office/drawing/2014/main" id="{F6DA60B4-8F1E-4863-B1FE-D629C04093A1}"/>
            </a:ext>
          </a:extLst>
        </xdr:cNvPr>
        <xdr:cNvCxnSpPr/>
      </xdr:nvCxnSpPr>
      <xdr:spPr>
        <a:xfrm flipV="1">
          <a:off x="8496300" y="17735550"/>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93980</xdr:rowOff>
    </xdr:from>
    <xdr:to>
      <xdr:col>46</xdr:col>
      <xdr:colOff>38100</xdr:colOff>
      <xdr:row>106</xdr:row>
      <xdr:rowOff>24130</xdr:rowOff>
    </xdr:to>
    <xdr:sp macro="" textlink="">
      <xdr:nvSpPr>
        <xdr:cNvPr id="474" name="楕円 473">
          <a:extLst>
            <a:ext uri="{FF2B5EF4-FFF2-40B4-BE49-F238E27FC236}">
              <a16:creationId xmlns:a16="http://schemas.microsoft.com/office/drawing/2014/main" id="{15BF1FAF-3249-40EB-8C3E-CCEDD2851430}"/>
            </a:ext>
          </a:extLst>
        </xdr:cNvPr>
        <xdr:cNvSpPr/>
      </xdr:nvSpPr>
      <xdr:spPr>
        <a:xfrm>
          <a:off x="7670800" y="17696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137161</xdr:rowOff>
    </xdr:from>
    <xdr:to>
      <xdr:col>50</xdr:col>
      <xdr:colOff>114300</xdr:colOff>
      <xdr:row>105</xdr:row>
      <xdr:rowOff>144780</xdr:rowOff>
    </xdr:to>
    <xdr:cxnSp macro="">
      <xdr:nvCxnSpPr>
        <xdr:cNvPr id="475" name="直線コネクタ 474">
          <a:extLst>
            <a:ext uri="{FF2B5EF4-FFF2-40B4-BE49-F238E27FC236}">
              <a16:creationId xmlns:a16="http://schemas.microsoft.com/office/drawing/2014/main" id="{2BC0A4BD-9F31-4429-B7A1-A2A1B0927DF6}"/>
            </a:ext>
          </a:extLst>
        </xdr:cNvPr>
        <xdr:cNvCxnSpPr/>
      </xdr:nvCxnSpPr>
      <xdr:spPr>
        <a:xfrm flipV="1">
          <a:off x="7713980" y="17739361"/>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101600</xdr:rowOff>
    </xdr:from>
    <xdr:to>
      <xdr:col>41</xdr:col>
      <xdr:colOff>101600</xdr:colOff>
      <xdr:row>106</xdr:row>
      <xdr:rowOff>31750</xdr:rowOff>
    </xdr:to>
    <xdr:sp macro="" textlink="">
      <xdr:nvSpPr>
        <xdr:cNvPr id="476" name="楕円 475">
          <a:extLst>
            <a:ext uri="{FF2B5EF4-FFF2-40B4-BE49-F238E27FC236}">
              <a16:creationId xmlns:a16="http://schemas.microsoft.com/office/drawing/2014/main" id="{CBD6C131-0B7A-4D5B-BAB6-65561A73E452}"/>
            </a:ext>
          </a:extLst>
        </xdr:cNvPr>
        <xdr:cNvSpPr/>
      </xdr:nvSpPr>
      <xdr:spPr>
        <a:xfrm>
          <a:off x="6873240" y="1770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144780</xdr:rowOff>
    </xdr:from>
    <xdr:to>
      <xdr:col>45</xdr:col>
      <xdr:colOff>177800</xdr:colOff>
      <xdr:row>105</xdr:row>
      <xdr:rowOff>152400</xdr:rowOff>
    </xdr:to>
    <xdr:cxnSp macro="">
      <xdr:nvCxnSpPr>
        <xdr:cNvPr id="477" name="直線コネクタ 476">
          <a:extLst>
            <a:ext uri="{FF2B5EF4-FFF2-40B4-BE49-F238E27FC236}">
              <a16:creationId xmlns:a16="http://schemas.microsoft.com/office/drawing/2014/main" id="{F26E7EA8-63AE-45C2-A1EB-85A76AE56E23}"/>
            </a:ext>
          </a:extLst>
        </xdr:cNvPr>
        <xdr:cNvCxnSpPr/>
      </xdr:nvCxnSpPr>
      <xdr:spPr>
        <a:xfrm flipV="1">
          <a:off x="6924040" y="1774698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109220</xdr:rowOff>
    </xdr:from>
    <xdr:to>
      <xdr:col>36</xdr:col>
      <xdr:colOff>165100</xdr:colOff>
      <xdr:row>106</xdr:row>
      <xdr:rowOff>39370</xdr:rowOff>
    </xdr:to>
    <xdr:sp macro="" textlink="">
      <xdr:nvSpPr>
        <xdr:cNvPr id="478" name="楕円 477">
          <a:extLst>
            <a:ext uri="{FF2B5EF4-FFF2-40B4-BE49-F238E27FC236}">
              <a16:creationId xmlns:a16="http://schemas.microsoft.com/office/drawing/2014/main" id="{A3B0EF68-4F0B-4AB4-B421-EE660DF76BAC}"/>
            </a:ext>
          </a:extLst>
        </xdr:cNvPr>
        <xdr:cNvSpPr/>
      </xdr:nvSpPr>
      <xdr:spPr>
        <a:xfrm>
          <a:off x="6098540" y="1771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152400</xdr:rowOff>
    </xdr:from>
    <xdr:to>
      <xdr:col>41</xdr:col>
      <xdr:colOff>50800</xdr:colOff>
      <xdr:row>105</xdr:row>
      <xdr:rowOff>160020</xdr:rowOff>
    </xdr:to>
    <xdr:cxnSp macro="">
      <xdr:nvCxnSpPr>
        <xdr:cNvPr id="479" name="直線コネクタ 478">
          <a:extLst>
            <a:ext uri="{FF2B5EF4-FFF2-40B4-BE49-F238E27FC236}">
              <a16:creationId xmlns:a16="http://schemas.microsoft.com/office/drawing/2014/main" id="{E99E5FC5-CDD2-4DAB-8FB4-4386EBE40923}"/>
            </a:ext>
          </a:extLst>
        </xdr:cNvPr>
        <xdr:cNvCxnSpPr/>
      </xdr:nvCxnSpPr>
      <xdr:spPr>
        <a:xfrm flipV="1">
          <a:off x="6149340" y="1775460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0" name="n_1aveValue【市民会館】&#10;一人当たり面積">
          <a:extLst>
            <a:ext uri="{FF2B5EF4-FFF2-40B4-BE49-F238E27FC236}">
              <a16:creationId xmlns:a16="http://schemas.microsoft.com/office/drawing/2014/main" id="{F94715B8-9434-47F9-9A2C-2654FEEEAA15}"/>
            </a:ext>
          </a:extLst>
        </xdr:cNvPr>
        <xdr:cNvSpPr txBox="1"/>
      </xdr:nvSpPr>
      <xdr:spPr>
        <a:xfrm>
          <a:off x="8271587" y="1783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1" name="n_2aveValue【市民会館】&#10;一人当たり面積">
          <a:extLst>
            <a:ext uri="{FF2B5EF4-FFF2-40B4-BE49-F238E27FC236}">
              <a16:creationId xmlns:a16="http://schemas.microsoft.com/office/drawing/2014/main" id="{6532BA98-1BF7-4ECD-9ABB-C0185119A8D0}"/>
            </a:ext>
          </a:extLst>
        </xdr:cNvPr>
        <xdr:cNvSpPr txBox="1"/>
      </xdr:nvSpPr>
      <xdr:spPr>
        <a:xfrm>
          <a:off x="750958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2" name="n_3aveValue【市民会館】&#10;一人当たり面積">
          <a:extLst>
            <a:ext uri="{FF2B5EF4-FFF2-40B4-BE49-F238E27FC236}">
              <a16:creationId xmlns:a16="http://schemas.microsoft.com/office/drawing/2014/main" id="{F9E2F745-39D7-4353-B955-50EFB303F480}"/>
            </a:ext>
          </a:extLst>
        </xdr:cNvPr>
        <xdr:cNvSpPr txBox="1"/>
      </xdr:nvSpPr>
      <xdr:spPr>
        <a:xfrm>
          <a:off x="6712027" y="1785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5ADE2ADD-73C2-47F4-ACC2-F33F4DAA57DC}"/>
            </a:ext>
          </a:extLst>
        </xdr:cNvPr>
        <xdr:cNvSpPr txBox="1"/>
      </xdr:nvSpPr>
      <xdr:spPr>
        <a:xfrm>
          <a:off x="5937327" y="178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33038</xdr:rowOff>
    </xdr:from>
    <xdr:ext cx="469744" cy="259045"/>
    <xdr:sp macro="" textlink="">
      <xdr:nvSpPr>
        <xdr:cNvPr id="484" name="n_1mainValue【市民会館】&#10;一人当たり面積">
          <a:extLst>
            <a:ext uri="{FF2B5EF4-FFF2-40B4-BE49-F238E27FC236}">
              <a16:creationId xmlns:a16="http://schemas.microsoft.com/office/drawing/2014/main" id="{95E626E0-72D2-40FC-95FC-3A64BDA81830}"/>
            </a:ext>
          </a:extLst>
        </xdr:cNvPr>
        <xdr:cNvSpPr txBox="1"/>
      </xdr:nvSpPr>
      <xdr:spPr>
        <a:xfrm>
          <a:off x="8271587" y="174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40657</xdr:rowOff>
    </xdr:from>
    <xdr:ext cx="469744" cy="259045"/>
    <xdr:sp macro="" textlink="">
      <xdr:nvSpPr>
        <xdr:cNvPr id="485" name="n_2mainValue【市民会館】&#10;一人当たり面積">
          <a:extLst>
            <a:ext uri="{FF2B5EF4-FFF2-40B4-BE49-F238E27FC236}">
              <a16:creationId xmlns:a16="http://schemas.microsoft.com/office/drawing/2014/main" id="{FEDE8973-10E8-4BF0-8D19-84EDBFA29A01}"/>
            </a:ext>
          </a:extLst>
        </xdr:cNvPr>
        <xdr:cNvSpPr txBox="1"/>
      </xdr:nvSpPr>
      <xdr:spPr>
        <a:xfrm>
          <a:off x="7509587" y="1747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48277</xdr:rowOff>
    </xdr:from>
    <xdr:ext cx="469744" cy="259045"/>
    <xdr:sp macro="" textlink="">
      <xdr:nvSpPr>
        <xdr:cNvPr id="486" name="n_3mainValue【市民会館】&#10;一人当たり面積">
          <a:extLst>
            <a:ext uri="{FF2B5EF4-FFF2-40B4-BE49-F238E27FC236}">
              <a16:creationId xmlns:a16="http://schemas.microsoft.com/office/drawing/2014/main" id="{136E9EBC-81CB-42DD-BF47-D8818FA4611F}"/>
            </a:ext>
          </a:extLst>
        </xdr:cNvPr>
        <xdr:cNvSpPr txBox="1"/>
      </xdr:nvSpPr>
      <xdr:spPr>
        <a:xfrm>
          <a:off x="6712027" y="1748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55897</xdr:rowOff>
    </xdr:from>
    <xdr:ext cx="469744" cy="259045"/>
    <xdr:sp macro="" textlink="">
      <xdr:nvSpPr>
        <xdr:cNvPr id="487" name="n_4mainValue【市民会館】&#10;一人当たり面積">
          <a:extLst>
            <a:ext uri="{FF2B5EF4-FFF2-40B4-BE49-F238E27FC236}">
              <a16:creationId xmlns:a16="http://schemas.microsoft.com/office/drawing/2014/main" id="{3E0A3090-929B-473D-B418-5A4201E9EACC}"/>
            </a:ext>
          </a:extLst>
        </xdr:cNvPr>
        <xdr:cNvSpPr txBox="1"/>
      </xdr:nvSpPr>
      <xdr:spPr>
        <a:xfrm>
          <a:off x="5937327" y="1749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7BF4BB31-26EA-449F-8C7C-E6FBDEC8E19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7687A6C8-BFB5-4791-B30B-5B6FC532F6E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3ADFAA00-AD0C-4F59-89C3-81B79EAAD78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EBE1B422-4ABB-4774-AC6F-B85429A0E39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18F7DEE4-4B8A-4278-A49F-1444ED5EA81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32A96B60-1B51-4686-8696-E75356A48D6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6B768BC7-3076-4812-AAC4-2727B1679F3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F23B0CA5-EEAB-4CFB-BBDA-A808AA4A289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3877EC25-9109-4E90-8DAE-5F6943E79C9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C8763954-3058-4C69-B63F-11FA0D61ADE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D2A675DC-20B7-4F6D-B1DB-6325559B39C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8E922681-6653-44A3-AEAD-23E97A1C2C8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F29DD340-1E81-4CEB-94B0-4E229603548A}"/>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5CCCBAE3-4CE2-426E-B56B-FE472F68036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40C9E661-08D4-4CEB-A071-4257DE127C1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75149333-0D95-48EE-806D-09003BBE67B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4F149A24-3543-4276-ACBD-C3BFD5EA10B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626AFECF-DC86-4E76-B4AB-6D2616AF9B65}"/>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A6145841-CD94-4E01-8873-8A8E3171C1F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C3AD77E8-F74C-441A-8E15-A98F5871620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7B6B240E-75A7-44E4-86E2-E9BEE94F009A}"/>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1257C3E1-50EA-4D36-8159-D100BDB7BD7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7314E6F8-3FCC-424A-B942-C1081F9DAE1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E3A0487F-54DB-4096-B85F-DA6B414A35C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7A65E006-B989-4FBC-B4A7-95C343883165}"/>
            </a:ext>
          </a:extLst>
        </xdr:cNvPr>
        <xdr:cNvCxnSpPr/>
      </xdr:nvCxnSpPr>
      <xdr:spPr>
        <a:xfrm flipV="1">
          <a:off x="14375764" y="569404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A96AE50A-AEE3-4343-88A5-A328CCF6F309}"/>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95F60CDC-2584-4363-9938-FF05F0EB1E49}"/>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58BF333C-2D7C-415A-958B-CB0672055E2D}"/>
            </a:ext>
          </a:extLst>
        </xdr:cNvPr>
        <xdr:cNvSpPr txBox="1"/>
      </xdr:nvSpPr>
      <xdr:spPr>
        <a:xfrm>
          <a:off x="14414500" y="547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B02B8507-480A-489B-8173-E72473ABBD89}"/>
            </a:ext>
          </a:extLst>
        </xdr:cNvPr>
        <xdr:cNvCxnSpPr/>
      </xdr:nvCxnSpPr>
      <xdr:spPr>
        <a:xfrm>
          <a:off x="14287500" y="569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824F1331-BEDD-410C-9417-5306F2D28B57}"/>
            </a:ext>
          </a:extLst>
        </xdr:cNvPr>
        <xdr:cNvSpPr txBox="1"/>
      </xdr:nvSpPr>
      <xdr:spPr>
        <a:xfrm>
          <a:off x="14414500" y="6161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E497143B-896C-4648-9C1E-7366B4D02413}"/>
            </a:ext>
          </a:extLst>
        </xdr:cNvPr>
        <xdr:cNvSpPr/>
      </xdr:nvSpPr>
      <xdr:spPr>
        <a:xfrm>
          <a:off x="14325600" y="63061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31B043E2-3E4C-4935-8980-DD985770F9CB}"/>
            </a:ext>
          </a:extLst>
        </xdr:cNvPr>
        <xdr:cNvSpPr/>
      </xdr:nvSpPr>
      <xdr:spPr>
        <a:xfrm>
          <a:off x="13578840" y="6317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D2CDF548-C91E-43CC-8C68-B0561F6E5941}"/>
            </a:ext>
          </a:extLst>
        </xdr:cNvPr>
        <xdr:cNvSpPr/>
      </xdr:nvSpPr>
      <xdr:spPr>
        <a:xfrm>
          <a:off x="128041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C57B31A8-5AAF-46E5-B072-5D5AC5C59361}"/>
            </a:ext>
          </a:extLst>
        </xdr:cNvPr>
        <xdr:cNvSpPr/>
      </xdr:nvSpPr>
      <xdr:spPr>
        <a:xfrm>
          <a:off x="12029440" y="6235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036B04CA-7D1D-4D2D-A5F0-7E8BD00339F1}"/>
            </a:ext>
          </a:extLst>
        </xdr:cNvPr>
        <xdr:cNvSpPr/>
      </xdr:nvSpPr>
      <xdr:spPr>
        <a:xfrm>
          <a:off x="1123188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D0CCDDA0-294C-4C72-830D-2D9BF107979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B7E2E76F-8306-485B-8280-993E88016A2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9AC8CFC8-EDA8-49D2-9742-3B8720E66E6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20BE2-EB56-40FA-A76C-F399B0564A1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539B6C8-DC3C-482E-820F-046A5E7D370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126365</xdr:rowOff>
    </xdr:from>
    <xdr:to>
      <xdr:col>85</xdr:col>
      <xdr:colOff>177800</xdr:colOff>
      <xdr:row>42</xdr:row>
      <xdr:rowOff>56515</xdr:rowOff>
    </xdr:to>
    <xdr:sp macro="" textlink="">
      <xdr:nvSpPr>
        <xdr:cNvPr id="528" name="楕円 527">
          <a:extLst>
            <a:ext uri="{FF2B5EF4-FFF2-40B4-BE49-F238E27FC236}">
              <a16:creationId xmlns:a16="http://schemas.microsoft.com/office/drawing/2014/main" id="{758A03B7-11E2-4CD0-8A61-129533B14060}"/>
            </a:ext>
          </a:extLst>
        </xdr:cNvPr>
        <xdr:cNvSpPr/>
      </xdr:nvSpPr>
      <xdr:spPr>
        <a:xfrm>
          <a:off x="14325600" y="69996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41292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314A0567-58FD-41A6-A9A4-D2A7AD79747A}"/>
            </a:ext>
          </a:extLst>
        </xdr:cNvPr>
        <xdr:cNvSpPr txBox="1"/>
      </xdr:nvSpPr>
      <xdr:spPr>
        <a:xfrm>
          <a:off x="14414500" y="691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122555</xdr:rowOff>
    </xdr:from>
    <xdr:to>
      <xdr:col>81</xdr:col>
      <xdr:colOff>101600</xdr:colOff>
      <xdr:row>42</xdr:row>
      <xdr:rowOff>52705</xdr:rowOff>
    </xdr:to>
    <xdr:sp macro="" textlink="">
      <xdr:nvSpPr>
        <xdr:cNvPr id="530" name="楕円 529">
          <a:extLst>
            <a:ext uri="{FF2B5EF4-FFF2-40B4-BE49-F238E27FC236}">
              <a16:creationId xmlns:a16="http://schemas.microsoft.com/office/drawing/2014/main" id="{6C96F4BA-426B-441D-B237-8F140229CF27}"/>
            </a:ext>
          </a:extLst>
        </xdr:cNvPr>
        <xdr:cNvSpPr/>
      </xdr:nvSpPr>
      <xdr:spPr>
        <a:xfrm>
          <a:off x="13578840" y="6995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1905</xdr:rowOff>
    </xdr:from>
    <xdr:to>
      <xdr:col>85</xdr:col>
      <xdr:colOff>127000</xdr:colOff>
      <xdr:row>42</xdr:row>
      <xdr:rowOff>5715</xdr:rowOff>
    </xdr:to>
    <xdr:cxnSp macro="">
      <xdr:nvCxnSpPr>
        <xdr:cNvPr id="531" name="直線コネクタ 530">
          <a:extLst>
            <a:ext uri="{FF2B5EF4-FFF2-40B4-BE49-F238E27FC236}">
              <a16:creationId xmlns:a16="http://schemas.microsoft.com/office/drawing/2014/main" id="{7C3AC87E-3640-4B09-AEB1-88367B59BBA0}"/>
            </a:ext>
          </a:extLst>
        </xdr:cNvPr>
        <xdr:cNvCxnSpPr/>
      </xdr:nvCxnSpPr>
      <xdr:spPr>
        <a:xfrm>
          <a:off x="13629640" y="7042785"/>
          <a:ext cx="7467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114935</xdr:rowOff>
    </xdr:from>
    <xdr:to>
      <xdr:col>76</xdr:col>
      <xdr:colOff>165100</xdr:colOff>
      <xdr:row>42</xdr:row>
      <xdr:rowOff>45085</xdr:rowOff>
    </xdr:to>
    <xdr:sp macro="" textlink="">
      <xdr:nvSpPr>
        <xdr:cNvPr id="532" name="楕円 531">
          <a:extLst>
            <a:ext uri="{FF2B5EF4-FFF2-40B4-BE49-F238E27FC236}">
              <a16:creationId xmlns:a16="http://schemas.microsoft.com/office/drawing/2014/main" id="{8EC40026-269E-475C-BF86-B9B8D1CECB35}"/>
            </a:ext>
          </a:extLst>
        </xdr:cNvPr>
        <xdr:cNvSpPr/>
      </xdr:nvSpPr>
      <xdr:spPr>
        <a:xfrm>
          <a:off x="12804140" y="6988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165735</xdr:rowOff>
    </xdr:from>
    <xdr:to>
      <xdr:col>81</xdr:col>
      <xdr:colOff>50800</xdr:colOff>
      <xdr:row>42</xdr:row>
      <xdr:rowOff>1905</xdr:rowOff>
    </xdr:to>
    <xdr:cxnSp macro="">
      <xdr:nvCxnSpPr>
        <xdr:cNvPr id="533" name="直線コネクタ 532">
          <a:extLst>
            <a:ext uri="{FF2B5EF4-FFF2-40B4-BE49-F238E27FC236}">
              <a16:creationId xmlns:a16="http://schemas.microsoft.com/office/drawing/2014/main" id="{8F4DAB0B-8342-424F-BFAD-EB4A75D5F9A2}"/>
            </a:ext>
          </a:extLst>
        </xdr:cNvPr>
        <xdr:cNvCxnSpPr/>
      </xdr:nvCxnSpPr>
      <xdr:spPr>
        <a:xfrm>
          <a:off x="12854940" y="703897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93980</xdr:rowOff>
    </xdr:from>
    <xdr:to>
      <xdr:col>72</xdr:col>
      <xdr:colOff>38100</xdr:colOff>
      <xdr:row>42</xdr:row>
      <xdr:rowOff>24130</xdr:rowOff>
    </xdr:to>
    <xdr:sp macro="" textlink="">
      <xdr:nvSpPr>
        <xdr:cNvPr id="534" name="楕円 533">
          <a:extLst>
            <a:ext uri="{FF2B5EF4-FFF2-40B4-BE49-F238E27FC236}">
              <a16:creationId xmlns:a16="http://schemas.microsoft.com/office/drawing/2014/main" id="{58AB75DA-41BC-413E-A290-1994424CA8BB}"/>
            </a:ext>
          </a:extLst>
        </xdr:cNvPr>
        <xdr:cNvSpPr/>
      </xdr:nvSpPr>
      <xdr:spPr>
        <a:xfrm>
          <a:off x="12029440" y="6967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144780</xdr:rowOff>
    </xdr:from>
    <xdr:to>
      <xdr:col>76</xdr:col>
      <xdr:colOff>114300</xdr:colOff>
      <xdr:row>41</xdr:row>
      <xdr:rowOff>165735</xdr:rowOff>
    </xdr:to>
    <xdr:cxnSp macro="">
      <xdr:nvCxnSpPr>
        <xdr:cNvPr id="535" name="直線コネクタ 534">
          <a:extLst>
            <a:ext uri="{FF2B5EF4-FFF2-40B4-BE49-F238E27FC236}">
              <a16:creationId xmlns:a16="http://schemas.microsoft.com/office/drawing/2014/main" id="{ACD6C74B-4FC2-481B-8A79-AF04C6EE3CAB}"/>
            </a:ext>
          </a:extLst>
        </xdr:cNvPr>
        <xdr:cNvCxnSpPr/>
      </xdr:nvCxnSpPr>
      <xdr:spPr>
        <a:xfrm>
          <a:off x="12072620" y="701802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73025</xdr:rowOff>
    </xdr:from>
    <xdr:to>
      <xdr:col>67</xdr:col>
      <xdr:colOff>101600</xdr:colOff>
      <xdr:row>42</xdr:row>
      <xdr:rowOff>3175</xdr:rowOff>
    </xdr:to>
    <xdr:sp macro="" textlink="">
      <xdr:nvSpPr>
        <xdr:cNvPr id="536" name="楕円 535">
          <a:extLst>
            <a:ext uri="{FF2B5EF4-FFF2-40B4-BE49-F238E27FC236}">
              <a16:creationId xmlns:a16="http://schemas.microsoft.com/office/drawing/2014/main" id="{13C38643-D456-4761-AFBC-D46ED950A968}"/>
            </a:ext>
          </a:extLst>
        </xdr:cNvPr>
        <xdr:cNvSpPr/>
      </xdr:nvSpPr>
      <xdr:spPr>
        <a:xfrm>
          <a:off x="11231880" y="6946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123825</xdr:rowOff>
    </xdr:from>
    <xdr:to>
      <xdr:col>71</xdr:col>
      <xdr:colOff>177800</xdr:colOff>
      <xdr:row>41</xdr:row>
      <xdr:rowOff>144780</xdr:rowOff>
    </xdr:to>
    <xdr:cxnSp macro="">
      <xdr:nvCxnSpPr>
        <xdr:cNvPr id="537" name="直線コネクタ 536">
          <a:extLst>
            <a:ext uri="{FF2B5EF4-FFF2-40B4-BE49-F238E27FC236}">
              <a16:creationId xmlns:a16="http://schemas.microsoft.com/office/drawing/2014/main" id="{F9296CED-CA6D-46C0-A066-2B8FDACA5718}"/>
            </a:ext>
          </a:extLst>
        </xdr:cNvPr>
        <xdr:cNvCxnSpPr/>
      </xdr:nvCxnSpPr>
      <xdr:spPr>
        <a:xfrm>
          <a:off x="11282680" y="6997065"/>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A10C769E-8C96-456A-9D26-B68EA478273E}"/>
            </a:ext>
          </a:extLst>
        </xdr:cNvPr>
        <xdr:cNvSpPr txBox="1"/>
      </xdr:nvSpPr>
      <xdr:spPr>
        <a:xfrm>
          <a:off x="134372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DA42E355-1E16-4FFE-8371-02D75C4560DE}"/>
            </a:ext>
          </a:extLst>
        </xdr:cNvPr>
        <xdr:cNvSpPr txBox="1"/>
      </xdr:nvSpPr>
      <xdr:spPr>
        <a:xfrm>
          <a:off x="126752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815D7D33-628B-4F28-8B91-E993B42F5965}"/>
            </a:ext>
          </a:extLst>
        </xdr:cNvPr>
        <xdr:cNvSpPr txBox="1"/>
      </xdr:nvSpPr>
      <xdr:spPr>
        <a:xfrm>
          <a:off x="119005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94AA83F0-4449-4093-9F78-710BF669B70B}"/>
            </a:ext>
          </a:extLst>
        </xdr:cNvPr>
        <xdr:cNvSpPr txBox="1"/>
      </xdr:nvSpPr>
      <xdr:spPr>
        <a:xfrm>
          <a:off x="111029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43832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D42F3516-A48C-4AB5-A790-AFA860D9DC0F}"/>
            </a:ext>
          </a:extLst>
        </xdr:cNvPr>
        <xdr:cNvSpPr txBox="1"/>
      </xdr:nvSpPr>
      <xdr:spPr>
        <a:xfrm>
          <a:off x="13437244"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36212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FBC0241-9C3E-47DA-9B0B-CF748EEE3004}"/>
            </a:ext>
          </a:extLst>
        </xdr:cNvPr>
        <xdr:cNvSpPr txBox="1"/>
      </xdr:nvSpPr>
      <xdr:spPr>
        <a:xfrm>
          <a:off x="12675244"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15257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26D92400-3D94-4803-AB0A-166AA9478D10}"/>
            </a:ext>
          </a:extLst>
        </xdr:cNvPr>
        <xdr:cNvSpPr txBox="1"/>
      </xdr:nvSpPr>
      <xdr:spPr>
        <a:xfrm>
          <a:off x="119005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165752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B80254D0-86FA-48C1-A373-7AA5914F63EA}"/>
            </a:ext>
          </a:extLst>
        </xdr:cNvPr>
        <xdr:cNvSpPr txBox="1"/>
      </xdr:nvSpPr>
      <xdr:spPr>
        <a:xfrm>
          <a:off x="11102984" y="703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999B8F2C-1419-484F-A100-19C85EC8394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74DEF607-45B8-4362-9953-537AF6FB76F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9FBFD824-6773-4DCC-84D0-3A350AB8679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ADEFA9E4-B1D4-4FAD-BEEB-6B420B3FF20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99C082DE-8D97-436E-8512-42B0C08D6D5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E2653C31-8E7E-4887-A115-FAA87C54933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31E4C5E1-9985-499E-A725-18DF725D152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86FACBDA-7E85-4A78-8BB3-8EF6B2A4E62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310F4451-421D-49C0-B7F0-4B504DDC6FD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F9D51703-60DD-4CE7-B98C-259BDBF27D3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BD77BDCE-2F03-4EC3-96B2-74A842239DD8}"/>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855A3AB2-3A49-46BC-915C-E4EB66217349}"/>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AF83ABEC-D40A-4D31-ADB8-CB3A27CFD1F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9DF8C404-F2B9-43AE-93B7-50AF46DF52FA}"/>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FC20266B-4947-45CB-B028-979691E63F5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BCDB2CCF-D7DC-4F36-B23B-684C85B90F2F}"/>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0FB6F02A-734F-4795-8907-3ED71D3CDEC6}"/>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A89AAC62-3101-4BF0-9407-D465EF6FD413}"/>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EFA2CDDC-DA7B-4100-91DF-C0205371ACE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B1FF825E-B231-4A65-97BC-39061ACE49C8}"/>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AAAC8BCA-1617-44F0-9504-0132B8CD3DB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31D3C2D2-F9A8-401D-BD87-F3F0E36A1C10}"/>
            </a:ext>
          </a:extLst>
        </xdr:cNvPr>
        <xdr:cNvCxnSpPr/>
      </xdr:nvCxnSpPr>
      <xdr:spPr>
        <a:xfrm flipV="1">
          <a:off x="19509104" y="5765444"/>
          <a:ext cx="0" cy="122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651EACC4-A33F-4EDD-A328-2BC6C38E6345}"/>
            </a:ext>
          </a:extLst>
        </xdr:cNvPr>
        <xdr:cNvSpPr txBox="1"/>
      </xdr:nvSpPr>
      <xdr:spPr>
        <a:xfrm>
          <a:off x="19547840" y="699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D7DAD95D-BC0C-40F9-8EFE-CC25F17A0C75}"/>
            </a:ext>
          </a:extLst>
        </xdr:cNvPr>
        <xdr:cNvCxnSpPr/>
      </xdr:nvCxnSpPr>
      <xdr:spPr>
        <a:xfrm>
          <a:off x="19443700" y="699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7096ED52-06EF-43FF-8EE6-F5C1989B6311}"/>
            </a:ext>
          </a:extLst>
        </xdr:cNvPr>
        <xdr:cNvSpPr txBox="1"/>
      </xdr:nvSpPr>
      <xdr:spPr>
        <a:xfrm>
          <a:off x="19547840" y="5544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10FFED75-1E86-4A5E-8D0A-D70AF3E02D06}"/>
            </a:ext>
          </a:extLst>
        </xdr:cNvPr>
        <xdr:cNvCxnSpPr/>
      </xdr:nvCxnSpPr>
      <xdr:spPr>
        <a:xfrm>
          <a:off x="19443700" y="5765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CD4CBDC6-F9FF-44A0-A32D-CE8002792877}"/>
            </a:ext>
          </a:extLst>
        </xdr:cNvPr>
        <xdr:cNvSpPr txBox="1"/>
      </xdr:nvSpPr>
      <xdr:spPr>
        <a:xfrm>
          <a:off x="19547840" y="6325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CA1F67A4-A37D-413B-80A7-8F4ECC07D9FA}"/>
            </a:ext>
          </a:extLst>
        </xdr:cNvPr>
        <xdr:cNvSpPr/>
      </xdr:nvSpPr>
      <xdr:spPr>
        <a:xfrm>
          <a:off x="19458940" y="6470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FBFB63DD-7466-4B20-8D5A-98DDF3CD9C2F}"/>
            </a:ext>
          </a:extLst>
        </xdr:cNvPr>
        <xdr:cNvSpPr/>
      </xdr:nvSpPr>
      <xdr:spPr>
        <a:xfrm>
          <a:off x="18735040" y="64934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DFD9FA5E-6174-4D92-8EFB-CA92070A5293}"/>
            </a:ext>
          </a:extLst>
        </xdr:cNvPr>
        <xdr:cNvSpPr/>
      </xdr:nvSpPr>
      <xdr:spPr>
        <a:xfrm>
          <a:off x="17937480" y="6498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3FAA7073-5073-4986-8495-718598AE0BFF}"/>
            </a:ext>
          </a:extLst>
        </xdr:cNvPr>
        <xdr:cNvSpPr/>
      </xdr:nvSpPr>
      <xdr:spPr>
        <a:xfrm>
          <a:off x="17162780" y="6480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CB7EB09A-90DB-492B-9BDC-634891A818CB}"/>
            </a:ext>
          </a:extLst>
        </xdr:cNvPr>
        <xdr:cNvSpPr/>
      </xdr:nvSpPr>
      <xdr:spPr>
        <a:xfrm>
          <a:off x="16388080" y="6537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51C34BCE-3EF6-4BEA-B167-51B8826AA34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50910B6B-A62F-4535-AE88-B3B2D589D3A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915CA2E-ACDA-44E0-A349-997A34DC3BA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A36AA8C-3FBF-4914-840F-5CE7F8D4726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AAE590B-9964-4522-8FA4-9FD7E744A7F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6545</xdr:rowOff>
    </xdr:from>
    <xdr:to>
      <xdr:col>116</xdr:col>
      <xdr:colOff>114300</xdr:colOff>
      <xdr:row>40</xdr:row>
      <xdr:rowOff>108145</xdr:rowOff>
    </xdr:to>
    <xdr:sp macro="" textlink="">
      <xdr:nvSpPr>
        <xdr:cNvPr id="583" name="楕円 582">
          <a:extLst>
            <a:ext uri="{FF2B5EF4-FFF2-40B4-BE49-F238E27FC236}">
              <a16:creationId xmlns:a16="http://schemas.microsoft.com/office/drawing/2014/main" id="{AE29E200-8068-488C-82E7-044C56FF4FD5}"/>
            </a:ext>
          </a:extLst>
        </xdr:cNvPr>
        <xdr:cNvSpPr/>
      </xdr:nvSpPr>
      <xdr:spPr>
        <a:xfrm>
          <a:off x="19458940" y="671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156422</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3B26D3EE-D296-4342-BA16-45A0CA3FE748}"/>
            </a:ext>
          </a:extLst>
        </xdr:cNvPr>
        <xdr:cNvSpPr txBox="1"/>
      </xdr:nvSpPr>
      <xdr:spPr>
        <a:xfrm>
          <a:off x="19547840" y="669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8909</xdr:rowOff>
    </xdr:from>
    <xdr:to>
      <xdr:col>112</xdr:col>
      <xdr:colOff>38100</xdr:colOff>
      <xdr:row>40</xdr:row>
      <xdr:rowOff>110509</xdr:rowOff>
    </xdr:to>
    <xdr:sp macro="" textlink="">
      <xdr:nvSpPr>
        <xdr:cNvPr id="585" name="楕円 584">
          <a:extLst>
            <a:ext uri="{FF2B5EF4-FFF2-40B4-BE49-F238E27FC236}">
              <a16:creationId xmlns:a16="http://schemas.microsoft.com/office/drawing/2014/main" id="{522DADF5-DE42-4632-B518-A3A500D94123}"/>
            </a:ext>
          </a:extLst>
        </xdr:cNvPr>
        <xdr:cNvSpPr/>
      </xdr:nvSpPr>
      <xdr:spPr>
        <a:xfrm>
          <a:off x="18735040" y="67145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57345</xdr:rowOff>
    </xdr:from>
    <xdr:to>
      <xdr:col>116</xdr:col>
      <xdr:colOff>63500</xdr:colOff>
      <xdr:row>40</xdr:row>
      <xdr:rowOff>59709</xdr:rowOff>
    </xdr:to>
    <xdr:cxnSp macro="">
      <xdr:nvCxnSpPr>
        <xdr:cNvPr id="586" name="直線コネクタ 585">
          <a:extLst>
            <a:ext uri="{FF2B5EF4-FFF2-40B4-BE49-F238E27FC236}">
              <a16:creationId xmlns:a16="http://schemas.microsoft.com/office/drawing/2014/main" id="{5B956CC9-BCAB-4D86-BD3B-34FD25E3F550}"/>
            </a:ext>
          </a:extLst>
        </xdr:cNvPr>
        <xdr:cNvCxnSpPr/>
      </xdr:nvCxnSpPr>
      <xdr:spPr>
        <a:xfrm flipV="1">
          <a:off x="18778220" y="6762945"/>
          <a:ext cx="731520" cy="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11981</xdr:rowOff>
    </xdr:from>
    <xdr:to>
      <xdr:col>107</xdr:col>
      <xdr:colOff>101600</xdr:colOff>
      <xdr:row>40</xdr:row>
      <xdr:rowOff>113581</xdr:rowOff>
    </xdr:to>
    <xdr:sp macro="" textlink="">
      <xdr:nvSpPr>
        <xdr:cNvPr id="587" name="楕円 586">
          <a:extLst>
            <a:ext uri="{FF2B5EF4-FFF2-40B4-BE49-F238E27FC236}">
              <a16:creationId xmlns:a16="http://schemas.microsoft.com/office/drawing/2014/main" id="{D3D36EEA-FA48-4088-9E73-0DF52C9C8F3E}"/>
            </a:ext>
          </a:extLst>
        </xdr:cNvPr>
        <xdr:cNvSpPr/>
      </xdr:nvSpPr>
      <xdr:spPr>
        <a:xfrm>
          <a:off x="17937480" y="671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59709</xdr:rowOff>
    </xdr:from>
    <xdr:to>
      <xdr:col>111</xdr:col>
      <xdr:colOff>177800</xdr:colOff>
      <xdr:row>40</xdr:row>
      <xdr:rowOff>62781</xdr:rowOff>
    </xdr:to>
    <xdr:cxnSp macro="">
      <xdr:nvCxnSpPr>
        <xdr:cNvPr id="588" name="直線コネクタ 587">
          <a:extLst>
            <a:ext uri="{FF2B5EF4-FFF2-40B4-BE49-F238E27FC236}">
              <a16:creationId xmlns:a16="http://schemas.microsoft.com/office/drawing/2014/main" id="{99D38DF5-81E7-41CC-A8B0-AAAB3FFA52BD}"/>
            </a:ext>
          </a:extLst>
        </xdr:cNvPr>
        <xdr:cNvCxnSpPr/>
      </xdr:nvCxnSpPr>
      <xdr:spPr>
        <a:xfrm flipV="1">
          <a:off x="17988280" y="6765309"/>
          <a:ext cx="789940" cy="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15168</xdr:rowOff>
    </xdr:from>
    <xdr:to>
      <xdr:col>102</xdr:col>
      <xdr:colOff>165100</xdr:colOff>
      <xdr:row>40</xdr:row>
      <xdr:rowOff>116768</xdr:rowOff>
    </xdr:to>
    <xdr:sp macro="" textlink="">
      <xdr:nvSpPr>
        <xdr:cNvPr id="589" name="楕円 588">
          <a:extLst>
            <a:ext uri="{FF2B5EF4-FFF2-40B4-BE49-F238E27FC236}">
              <a16:creationId xmlns:a16="http://schemas.microsoft.com/office/drawing/2014/main" id="{AC4359BC-661A-4F6C-926A-924A76F6FFE0}"/>
            </a:ext>
          </a:extLst>
        </xdr:cNvPr>
        <xdr:cNvSpPr/>
      </xdr:nvSpPr>
      <xdr:spPr>
        <a:xfrm>
          <a:off x="17162780" y="67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62781</xdr:rowOff>
    </xdr:from>
    <xdr:to>
      <xdr:col>107</xdr:col>
      <xdr:colOff>50800</xdr:colOff>
      <xdr:row>40</xdr:row>
      <xdr:rowOff>65968</xdr:rowOff>
    </xdr:to>
    <xdr:cxnSp macro="">
      <xdr:nvCxnSpPr>
        <xdr:cNvPr id="590" name="直線コネクタ 589">
          <a:extLst>
            <a:ext uri="{FF2B5EF4-FFF2-40B4-BE49-F238E27FC236}">
              <a16:creationId xmlns:a16="http://schemas.microsoft.com/office/drawing/2014/main" id="{9FAA2DA8-CB89-4146-B0E6-A6F937CC26AD}"/>
            </a:ext>
          </a:extLst>
        </xdr:cNvPr>
        <xdr:cNvCxnSpPr/>
      </xdr:nvCxnSpPr>
      <xdr:spPr>
        <a:xfrm flipV="1">
          <a:off x="17213580" y="6768381"/>
          <a:ext cx="774700" cy="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18528</xdr:rowOff>
    </xdr:from>
    <xdr:to>
      <xdr:col>98</xdr:col>
      <xdr:colOff>38100</xdr:colOff>
      <xdr:row>40</xdr:row>
      <xdr:rowOff>120128</xdr:rowOff>
    </xdr:to>
    <xdr:sp macro="" textlink="">
      <xdr:nvSpPr>
        <xdr:cNvPr id="591" name="楕円 590">
          <a:extLst>
            <a:ext uri="{FF2B5EF4-FFF2-40B4-BE49-F238E27FC236}">
              <a16:creationId xmlns:a16="http://schemas.microsoft.com/office/drawing/2014/main" id="{AD9B8FB4-6B0F-4C65-B5BE-3D1CD22DE1EF}"/>
            </a:ext>
          </a:extLst>
        </xdr:cNvPr>
        <xdr:cNvSpPr/>
      </xdr:nvSpPr>
      <xdr:spPr>
        <a:xfrm>
          <a:off x="16388080" y="67241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65968</xdr:rowOff>
    </xdr:from>
    <xdr:to>
      <xdr:col>102</xdr:col>
      <xdr:colOff>114300</xdr:colOff>
      <xdr:row>40</xdr:row>
      <xdr:rowOff>69328</xdr:rowOff>
    </xdr:to>
    <xdr:cxnSp macro="">
      <xdr:nvCxnSpPr>
        <xdr:cNvPr id="592" name="直線コネクタ 591">
          <a:extLst>
            <a:ext uri="{FF2B5EF4-FFF2-40B4-BE49-F238E27FC236}">
              <a16:creationId xmlns:a16="http://schemas.microsoft.com/office/drawing/2014/main" id="{A722874C-0AFE-4C04-B31B-2B9BEC2C632D}"/>
            </a:ext>
          </a:extLst>
        </xdr:cNvPr>
        <xdr:cNvCxnSpPr/>
      </xdr:nvCxnSpPr>
      <xdr:spPr>
        <a:xfrm flipV="1">
          <a:off x="16431260" y="6771568"/>
          <a:ext cx="782320" cy="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EEAF38B3-1EFD-4FFE-8112-B7F34CD07301}"/>
            </a:ext>
          </a:extLst>
        </xdr:cNvPr>
        <xdr:cNvSpPr txBox="1"/>
      </xdr:nvSpPr>
      <xdr:spPr>
        <a:xfrm>
          <a:off x="18496495" y="627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237E5C42-72D0-4C77-AA2D-39DECD6A0CDA}"/>
            </a:ext>
          </a:extLst>
        </xdr:cNvPr>
        <xdr:cNvSpPr txBox="1"/>
      </xdr:nvSpPr>
      <xdr:spPr>
        <a:xfrm>
          <a:off x="17734495" y="627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70486A0A-6FB2-47EC-BB60-FBE9B1E4906D}"/>
            </a:ext>
          </a:extLst>
        </xdr:cNvPr>
        <xdr:cNvSpPr txBox="1"/>
      </xdr:nvSpPr>
      <xdr:spPr>
        <a:xfrm>
          <a:off x="16936935" y="6259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D8BF75F8-6300-49FB-8792-6E705FCF56B5}"/>
            </a:ext>
          </a:extLst>
        </xdr:cNvPr>
        <xdr:cNvSpPr txBox="1"/>
      </xdr:nvSpPr>
      <xdr:spPr>
        <a:xfrm>
          <a:off x="16194551" y="631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101636</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74FDC03B-143A-4242-A86C-6A444E0DADC5}"/>
            </a:ext>
          </a:extLst>
        </xdr:cNvPr>
        <xdr:cNvSpPr txBox="1"/>
      </xdr:nvSpPr>
      <xdr:spPr>
        <a:xfrm>
          <a:off x="18528811" y="680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104708</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A1FCEFEA-747A-4F96-8513-5D0B1C6C38B1}"/>
            </a:ext>
          </a:extLst>
        </xdr:cNvPr>
        <xdr:cNvSpPr txBox="1"/>
      </xdr:nvSpPr>
      <xdr:spPr>
        <a:xfrm>
          <a:off x="17766811" y="681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107895</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B8C130A0-ECFF-4820-B0B3-4621ABCC1E4E}"/>
            </a:ext>
          </a:extLst>
        </xdr:cNvPr>
        <xdr:cNvSpPr txBox="1"/>
      </xdr:nvSpPr>
      <xdr:spPr>
        <a:xfrm>
          <a:off x="16969251" y="681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111255</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2A21416F-D465-43ED-A274-9C6D2A51BE20}"/>
            </a:ext>
          </a:extLst>
        </xdr:cNvPr>
        <xdr:cNvSpPr txBox="1"/>
      </xdr:nvSpPr>
      <xdr:spPr>
        <a:xfrm>
          <a:off x="16194551" y="681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ACFE8B48-6DA4-4867-AC72-86530C18B30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F4ACE10A-B4AA-4AC7-91CF-C1896903FD9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17F979D4-5DBB-4DD2-A883-95A5088EEA7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97131D2C-6BB2-4229-AE38-7425E0E4A38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5872AC4C-A9A3-4A6A-81CA-A994B3E4FDE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2AC30662-1E04-435A-B21B-7F18EA5139D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A8C6F6AA-6700-4ADA-8945-C78DA046E5A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3857B4F9-3336-453C-8BFA-6629158AF74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1739FC28-F7F6-4203-8B9A-7BFDCD2BABA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50981CE8-A0AF-4A8E-82B9-31B9587AA5C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43ACEC9E-8A0F-4E0D-9E27-C28641CE86D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09F403D7-4E4A-45CC-AE4E-63AC50FFB1B3}"/>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3E96C88D-0A84-412C-ADD6-054C8B8F6AC8}"/>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96192540-B389-4ACA-83A9-362550FD9EFB}"/>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6FA93888-0B03-4D0D-A8CE-39064D5669EF}"/>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4AFE2F05-8111-446A-9F43-7E5705EC8D1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B0096C05-819D-45B0-B2D2-EF518CC5B248}"/>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3546E1FC-69BA-4AA1-A91C-A1D02B06A84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1DB73102-502A-4F57-949C-7D7EC940250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112C6C27-6E7F-4A48-8E00-282DB64338A8}"/>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92FE8FCB-AD56-4693-B6BD-CA6798842B83}"/>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FC389C30-A3F7-48F8-9227-84CC2CCA16A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AF18A796-1465-4EF1-AE21-1DD609023829}"/>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7E59D858-D166-4AAF-9222-14AD06C1B29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AC91D8E1-F8C8-4CA1-A7F4-414076391C1D}"/>
            </a:ext>
          </a:extLst>
        </xdr:cNvPr>
        <xdr:cNvCxnSpPr/>
      </xdr:nvCxnSpPr>
      <xdr:spPr>
        <a:xfrm flipV="1">
          <a:off x="14375764" y="954786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0F4A3C08-6D9E-4388-85B4-BC065050B54D}"/>
            </a:ext>
          </a:extLst>
        </xdr:cNvPr>
        <xdr:cNvSpPr txBox="1"/>
      </xdr:nvSpPr>
      <xdr:spPr>
        <a:xfrm>
          <a:off x="14414500"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BEE71A4C-5CDA-4916-81B0-E3130E09EB36}"/>
            </a:ext>
          </a:extLst>
        </xdr:cNvPr>
        <xdr:cNvCxnSpPr/>
      </xdr:nvCxnSpPr>
      <xdr:spPr>
        <a:xfrm>
          <a:off x="14287500" y="1078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F5B43DDB-223E-4908-AA0E-513C4DE443F0}"/>
            </a:ext>
          </a:extLst>
        </xdr:cNvPr>
        <xdr:cNvSpPr txBox="1"/>
      </xdr:nvSpPr>
      <xdr:spPr>
        <a:xfrm>
          <a:off x="1441450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A0581D08-A270-41BC-8DCD-EDA8743203CC}"/>
            </a:ext>
          </a:extLst>
        </xdr:cNvPr>
        <xdr:cNvCxnSpPr/>
      </xdr:nvCxnSpPr>
      <xdr:spPr>
        <a:xfrm>
          <a:off x="14287500" y="954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9130C9E6-3056-43C2-9A24-BA6A17CFF715}"/>
            </a:ext>
          </a:extLst>
        </xdr:cNvPr>
        <xdr:cNvSpPr txBox="1"/>
      </xdr:nvSpPr>
      <xdr:spPr>
        <a:xfrm>
          <a:off x="14414500" y="9788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CBAE22F4-5B71-4FF3-BB43-2502D5808BD9}"/>
            </a:ext>
          </a:extLst>
        </xdr:cNvPr>
        <xdr:cNvSpPr/>
      </xdr:nvSpPr>
      <xdr:spPr>
        <a:xfrm>
          <a:off x="14325600" y="99333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4176C0A6-C5E5-47C0-891E-E37FE4BD7559}"/>
            </a:ext>
          </a:extLst>
        </xdr:cNvPr>
        <xdr:cNvSpPr/>
      </xdr:nvSpPr>
      <xdr:spPr>
        <a:xfrm>
          <a:off x="1357884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C79D6175-A728-489B-A15C-45D9876B50B1}"/>
            </a:ext>
          </a:extLst>
        </xdr:cNvPr>
        <xdr:cNvSpPr/>
      </xdr:nvSpPr>
      <xdr:spPr>
        <a:xfrm>
          <a:off x="12804140" y="988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06D93466-D6FA-40A3-A52F-A60B9B13E837}"/>
            </a:ext>
          </a:extLst>
        </xdr:cNvPr>
        <xdr:cNvSpPr/>
      </xdr:nvSpPr>
      <xdr:spPr>
        <a:xfrm>
          <a:off x="12029440" y="985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EE1E8FD5-156F-46D9-84FB-B41CF6D85DDE}"/>
            </a:ext>
          </a:extLst>
        </xdr:cNvPr>
        <xdr:cNvSpPr/>
      </xdr:nvSpPr>
      <xdr:spPr>
        <a:xfrm>
          <a:off x="11231880" y="97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5E3FC173-2783-42D9-9109-8CEAAEF8DCB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B58A0107-053C-4864-87D4-338E0ADE522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5024277-5128-4B4B-BF83-9B4764E4AB7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73261C5B-F23C-471B-80E4-F9D2FF7697E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4CEE777-07CB-4ECC-ACB6-652CC35CD2D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8255</xdr:rowOff>
    </xdr:from>
    <xdr:to>
      <xdr:col>85</xdr:col>
      <xdr:colOff>177800</xdr:colOff>
      <xdr:row>60</xdr:row>
      <xdr:rowOff>109855</xdr:rowOff>
    </xdr:to>
    <xdr:sp macro="" textlink="">
      <xdr:nvSpPr>
        <xdr:cNvPr id="641" name="楕円 640">
          <a:extLst>
            <a:ext uri="{FF2B5EF4-FFF2-40B4-BE49-F238E27FC236}">
              <a16:creationId xmlns:a16="http://schemas.microsoft.com/office/drawing/2014/main" id="{2A48C9C4-936A-4B36-B6BF-5FBD302F67AD}"/>
            </a:ext>
          </a:extLst>
        </xdr:cNvPr>
        <xdr:cNvSpPr/>
      </xdr:nvSpPr>
      <xdr:spPr>
        <a:xfrm>
          <a:off x="14325600" y="100666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158132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DF0EC440-245D-468B-8106-6599DE4E21A9}"/>
            </a:ext>
          </a:extLst>
        </xdr:cNvPr>
        <xdr:cNvSpPr txBox="1"/>
      </xdr:nvSpPr>
      <xdr:spPr>
        <a:xfrm>
          <a:off x="14414500" y="1004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118745</xdr:rowOff>
    </xdr:from>
    <xdr:to>
      <xdr:col>81</xdr:col>
      <xdr:colOff>101600</xdr:colOff>
      <xdr:row>60</xdr:row>
      <xdr:rowOff>48895</xdr:rowOff>
    </xdr:to>
    <xdr:sp macro="" textlink="">
      <xdr:nvSpPr>
        <xdr:cNvPr id="643" name="楕円 642">
          <a:extLst>
            <a:ext uri="{FF2B5EF4-FFF2-40B4-BE49-F238E27FC236}">
              <a16:creationId xmlns:a16="http://schemas.microsoft.com/office/drawing/2014/main" id="{BCD51BDA-4AA0-446C-87CD-CEEA805A64DB}"/>
            </a:ext>
          </a:extLst>
        </xdr:cNvPr>
        <xdr:cNvSpPr/>
      </xdr:nvSpPr>
      <xdr:spPr>
        <a:xfrm>
          <a:off x="13578840" y="10009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169545</xdr:rowOff>
    </xdr:from>
    <xdr:to>
      <xdr:col>85</xdr:col>
      <xdr:colOff>127000</xdr:colOff>
      <xdr:row>60</xdr:row>
      <xdr:rowOff>59055</xdr:rowOff>
    </xdr:to>
    <xdr:cxnSp macro="">
      <xdr:nvCxnSpPr>
        <xdr:cNvPr id="644" name="直線コネクタ 643">
          <a:extLst>
            <a:ext uri="{FF2B5EF4-FFF2-40B4-BE49-F238E27FC236}">
              <a16:creationId xmlns:a16="http://schemas.microsoft.com/office/drawing/2014/main" id="{FFE31D53-4177-4440-99BB-6A084B25D572}"/>
            </a:ext>
          </a:extLst>
        </xdr:cNvPr>
        <xdr:cNvCxnSpPr/>
      </xdr:nvCxnSpPr>
      <xdr:spPr>
        <a:xfrm>
          <a:off x="13629640" y="10060305"/>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107315</xdr:rowOff>
    </xdr:from>
    <xdr:to>
      <xdr:col>76</xdr:col>
      <xdr:colOff>165100</xdr:colOff>
      <xdr:row>60</xdr:row>
      <xdr:rowOff>37465</xdr:rowOff>
    </xdr:to>
    <xdr:sp macro="" textlink="">
      <xdr:nvSpPr>
        <xdr:cNvPr id="645" name="楕円 644">
          <a:extLst>
            <a:ext uri="{FF2B5EF4-FFF2-40B4-BE49-F238E27FC236}">
              <a16:creationId xmlns:a16="http://schemas.microsoft.com/office/drawing/2014/main" id="{A21D3A38-6484-4265-A4D8-E786329F4DFF}"/>
            </a:ext>
          </a:extLst>
        </xdr:cNvPr>
        <xdr:cNvSpPr/>
      </xdr:nvSpPr>
      <xdr:spPr>
        <a:xfrm>
          <a:off x="12804140" y="9998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158115</xdr:rowOff>
    </xdr:from>
    <xdr:to>
      <xdr:col>81</xdr:col>
      <xdr:colOff>50800</xdr:colOff>
      <xdr:row>59</xdr:row>
      <xdr:rowOff>169545</xdr:rowOff>
    </xdr:to>
    <xdr:cxnSp macro="">
      <xdr:nvCxnSpPr>
        <xdr:cNvPr id="646" name="直線コネクタ 645">
          <a:extLst>
            <a:ext uri="{FF2B5EF4-FFF2-40B4-BE49-F238E27FC236}">
              <a16:creationId xmlns:a16="http://schemas.microsoft.com/office/drawing/2014/main" id="{E23FD442-1F20-496E-BA44-AF93D17C6AC2}"/>
            </a:ext>
          </a:extLst>
        </xdr:cNvPr>
        <xdr:cNvCxnSpPr/>
      </xdr:nvCxnSpPr>
      <xdr:spPr>
        <a:xfrm>
          <a:off x="12854940" y="10048875"/>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69215</xdr:rowOff>
    </xdr:from>
    <xdr:to>
      <xdr:col>72</xdr:col>
      <xdr:colOff>38100</xdr:colOff>
      <xdr:row>59</xdr:row>
      <xdr:rowOff>170815</xdr:rowOff>
    </xdr:to>
    <xdr:sp macro="" textlink="">
      <xdr:nvSpPr>
        <xdr:cNvPr id="647" name="楕円 646">
          <a:extLst>
            <a:ext uri="{FF2B5EF4-FFF2-40B4-BE49-F238E27FC236}">
              <a16:creationId xmlns:a16="http://schemas.microsoft.com/office/drawing/2014/main" id="{6F7A8A98-27F5-4074-AAF1-54783C03E5C8}"/>
            </a:ext>
          </a:extLst>
        </xdr:cNvPr>
        <xdr:cNvSpPr/>
      </xdr:nvSpPr>
      <xdr:spPr>
        <a:xfrm>
          <a:off x="12029440" y="99599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120015</xdr:rowOff>
    </xdr:from>
    <xdr:to>
      <xdr:col>76</xdr:col>
      <xdr:colOff>114300</xdr:colOff>
      <xdr:row>59</xdr:row>
      <xdr:rowOff>158115</xdr:rowOff>
    </xdr:to>
    <xdr:cxnSp macro="">
      <xdr:nvCxnSpPr>
        <xdr:cNvPr id="648" name="直線コネクタ 647">
          <a:extLst>
            <a:ext uri="{FF2B5EF4-FFF2-40B4-BE49-F238E27FC236}">
              <a16:creationId xmlns:a16="http://schemas.microsoft.com/office/drawing/2014/main" id="{B707703F-1044-428B-87B0-EA915984E48F}"/>
            </a:ext>
          </a:extLst>
        </xdr:cNvPr>
        <xdr:cNvCxnSpPr/>
      </xdr:nvCxnSpPr>
      <xdr:spPr>
        <a:xfrm>
          <a:off x="12072620" y="1001077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31115</xdr:rowOff>
    </xdr:from>
    <xdr:to>
      <xdr:col>67</xdr:col>
      <xdr:colOff>101600</xdr:colOff>
      <xdr:row>59</xdr:row>
      <xdr:rowOff>132715</xdr:rowOff>
    </xdr:to>
    <xdr:sp macro="" textlink="">
      <xdr:nvSpPr>
        <xdr:cNvPr id="649" name="楕円 648">
          <a:extLst>
            <a:ext uri="{FF2B5EF4-FFF2-40B4-BE49-F238E27FC236}">
              <a16:creationId xmlns:a16="http://schemas.microsoft.com/office/drawing/2014/main" id="{8822F1B6-EA20-4D53-B34C-8A213C547E1D}"/>
            </a:ext>
          </a:extLst>
        </xdr:cNvPr>
        <xdr:cNvSpPr/>
      </xdr:nvSpPr>
      <xdr:spPr>
        <a:xfrm>
          <a:off x="1123188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81915</xdr:rowOff>
    </xdr:from>
    <xdr:to>
      <xdr:col>71</xdr:col>
      <xdr:colOff>177800</xdr:colOff>
      <xdr:row>59</xdr:row>
      <xdr:rowOff>120015</xdr:rowOff>
    </xdr:to>
    <xdr:cxnSp macro="">
      <xdr:nvCxnSpPr>
        <xdr:cNvPr id="650" name="直線コネクタ 649">
          <a:extLst>
            <a:ext uri="{FF2B5EF4-FFF2-40B4-BE49-F238E27FC236}">
              <a16:creationId xmlns:a16="http://schemas.microsoft.com/office/drawing/2014/main" id="{E6DC39A4-1B28-4201-B2E0-0EE5D72D5649}"/>
            </a:ext>
          </a:extLst>
        </xdr:cNvPr>
        <xdr:cNvCxnSpPr/>
      </xdr:nvCxnSpPr>
      <xdr:spPr>
        <a:xfrm>
          <a:off x="11282680" y="997267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BC32DB07-AA73-45AF-AFD3-1E2216268790}"/>
            </a:ext>
          </a:extLst>
        </xdr:cNvPr>
        <xdr:cNvSpPr txBox="1"/>
      </xdr:nvSpPr>
      <xdr:spPr>
        <a:xfrm>
          <a:off x="134372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7FC9A6C5-6B2E-4E6D-A684-7999761A3716}"/>
            </a:ext>
          </a:extLst>
        </xdr:cNvPr>
        <xdr:cNvSpPr txBox="1"/>
      </xdr:nvSpPr>
      <xdr:spPr>
        <a:xfrm>
          <a:off x="126752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9C17F373-5D43-4B39-BA97-2834EF06AFC6}"/>
            </a:ext>
          </a:extLst>
        </xdr:cNvPr>
        <xdr:cNvSpPr txBox="1"/>
      </xdr:nvSpPr>
      <xdr:spPr>
        <a:xfrm>
          <a:off x="11900544"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26E7E7D3-8980-4A6C-A5A4-59DB3518ACDD}"/>
            </a:ext>
          </a:extLst>
        </xdr:cNvPr>
        <xdr:cNvSpPr txBox="1"/>
      </xdr:nvSpPr>
      <xdr:spPr>
        <a:xfrm>
          <a:off x="11102984" y="954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40022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9CB631D3-1356-4E1B-B997-E2D677EEF10E}"/>
            </a:ext>
          </a:extLst>
        </xdr:cNvPr>
        <xdr:cNvSpPr txBox="1"/>
      </xdr:nvSpPr>
      <xdr:spPr>
        <a:xfrm>
          <a:off x="13437244" y="1009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28592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64F490F9-224C-46B4-939C-91E535E3EE86}"/>
            </a:ext>
          </a:extLst>
        </xdr:cNvPr>
        <xdr:cNvSpPr txBox="1"/>
      </xdr:nvSpPr>
      <xdr:spPr>
        <a:xfrm>
          <a:off x="12675244" y="1008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161942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2A7C05CF-CF7E-4AF3-BA7F-F821C3562C67}"/>
            </a:ext>
          </a:extLst>
        </xdr:cNvPr>
        <xdr:cNvSpPr txBox="1"/>
      </xdr:nvSpPr>
      <xdr:spPr>
        <a:xfrm>
          <a:off x="11900544" y="1005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123842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D2B59638-1513-40B2-96B4-8605E15E8507}"/>
            </a:ext>
          </a:extLst>
        </xdr:cNvPr>
        <xdr:cNvSpPr txBox="1"/>
      </xdr:nvSpPr>
      <xdr:spPr>
        <a:xfrm>
          <a:off x="1110298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19F8ECEE-A9A6-4B66-ABBD-C69945900BC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72483D33-686D-4B61-ADF4-80B7D41E4FD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B5D4A2D4-08DF-453B-B5B8-D0D3C26B5FE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EC3086EA-C67C-418D-BC09-0A9BAB05DCF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9E02DE5C-5C53-47A9-B597-B6ACE751252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8136C916-E171-4227-9391-2950EE5CB60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AEF51AE4-5112-414E-B519-B12FDB92122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44CB8841-1E7B-4019-AB45-C09DEBE024E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4EE39C5A-D88A-4CF9-A1FC-FC7C8A9BF93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C08B0FBD-00BC-44FB-8575-EE5F20F8382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D50B643F-300B-41AC-B51B-4C884422999E}"/>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3F0D0029-B95D-4DE1-AF69-3EF4944A17B6}"/>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D8BD6721-8B54-41EF-A0E7-90FE06E514B2}"/>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AE4A32B2-7469-4B96-B840-B625AD869B7E}"/>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3F20493D-1993-4C9C-B6DD-D3E177BC7F9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FEF5ABE1-C5DA-49AB-8F40-78AE400C9A68}"/>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DEADAE1B-CE9B-4722-94AF-15D8B152EF9F}"/>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F40A6C16-BC59-48E0-B835-97B7A0F9BCC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303ADD2A-5A4A-4B7E-B28E-527A3470384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C7AAA78B-ADFE-4ADA-B0C9-B4F9B119035F}"/>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522E0743-148E-47A8-9F58-419BA8DF0A5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AA5356E9-278C-4B94-93ED-7ADD6B79CC0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BB67CFD3-2710-4DC4-AA44-1C06CE4DB6E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899B3143-22E5-4DAE-B5E5-F6459019E82C}"/>
            </a:ext>
          </a:extLst>
        </xdr:cNvPr>
        <xdr:cNvCxnSpPr/>
      </xdr:nvCxnSpPr>
      <xdr:spPr>
        <a:xfrm flipV="1">
          <a:off x="19509104" y="93878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BA30D4C6-EE3B-4DD0-A2DE-54CB684DFA92}"/>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642BA9CC-7B4F-4AE7-ACCA-AF52926A40F2}"/>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E6EC04B4-4D3F-4672-A6ED-B0ECFA093193}"/>
            </a:ext>
          </a:extLst>
        </xdr:cNvPr>
        <xdr:cNvSpPr txBox="1"/>
      </xdr:nvSpPr>
      <xdr:spPr>
        <a:xfrm>
          <a:off x="19547840" y="91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394D3849-6AF9-4A0B-81AA-90E1A65E8854}"/>
            </a:ext>
          </a:extLst>
        </xdr:cNvPr>
        <xdr:cNvCxnSpPr/>
      </xdr:nvCxnSpPr>
      <xdr:spPr>
        <a:xfrm>
          <a:off x="194437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79F543B6-5F90-4616-906F-B67F9047E743}"/>
            </a:ext>
          </a:extLst>
        </xdr:cNvPr>
        <xdr:cNvSpPr txBox="1"/>
      </xdr:nvSpPr>
      <xdr:spPr>
        <a:xfrm>
          <a:off x="19547840" y="1015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3546CA56-3850-4B1E-96C5-B8E44D7297E4}"/>
            </a:ext>
          </a:extLst>
        </xdr:cNvPr>
        <xdr:cNvSpPr/>
      </xdr:nvSpPr>
      <xdr:spPr>
        <a:xfrm>
          <a:off x="194589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50576A0A-4CC3-45D5-9414-775B52BF41EC}"/>
            </a:ext>
          </a:extLst>
        </xdr:cNvPr>
        <xdr:cNvSpPr/>
      </xdr:nvSpPr>
      <xdr:spPr>
        <a:xfrm>
          <a:off x="1873504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46111630-2507-48DA-9D1B-1D0948773CA3}"/>
            </a:ext>
          </a:extLst>
        </xdr:cNvPr>
        <xdr:cNvSpPr/>
      </xdr:nvSpPr>
      <xdr:spPr>
        <a:xfrm>
          <a:off x="17937480" y="1030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F681D75E-1784-4EC5-AEEF-7185402E5EC7}"/>
            </a:ext>
          </a:extLst>
        </xdr:cNvPr>
        <xdr:cNvSpPr/>
      </xdr:nvSpPr>
      <xdr:spPr>
        <a:xfrm>
          <a:off x="17162780" y="1030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8CB9B0E3-A4C1-488B-BAAD-57D7048DA747}"/>
            </a:ext>
          </a:extLst>
        </xdr:cNvPr>
        <xdr:cNvSpPr/>
      </xdr:nvSpPr>
      <xdr:spPr>
        <a:xfrm>
          <a:off x="16388080" y="103619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1A278485-5D41-44E2-8DC9-A201B9D7ACB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A531F4ED-30FA-4649-9534-8D288043893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429C10A-CCCE-44DD-AB23-3DFD23B4FC3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FF1B6B45-3BF2-4C1F-95A9-CE270ACF449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A8BFFC27-D47F-422D-A1E4-DFE77C4A633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82550</xdr:rowOff>
    </xdr:from>
    <xdr:to>
      <xdr:col>116</xdr:col>
      <xdr:colOff>114300</xdr:colOff>
      <xdr:row>62</xdr:row>
      <xdr:rowOff>12700</xdr:rowOff>
    </xdr:to>
    <xdr:sp macro="" textlink="">
      <xdr:nvSpPr>
        <xdr:cNvPr id="698" name="楕円 697">
          <a:extLst>
            <a:ext uri="{FF2B5EF4-FFF2-40B4-BE49-F238E27FC236}">
              <a16:creationId xmlns:a16="http://schemas.microsoft.com/office/drawing/2014/main" id="{36180414-5825-4D24-A25E-E93738140D53}"/>
            </a:ext>
          </a:extLst>
        </xdr:cNvPr>
        <xdr:cNvSpPr/>
      </xdr:nvSpPr>
      <xdr:spPr>
        <a:xfrm>
          <a:off x="19458940" y="10308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60977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4E42D0FB-7BD7-49CA-BE3E-3E60E41F7292}"/>
            </a:ext>
          </a:extLst>
        </xdr:cNvPr>
        <xdr:cNvSpPr txBox="1"/>
      </xdr:nvSpPr>
      <xdr:spPr>
        <a:xfrm>
          <a:off x="19547840" y="1028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82550</xdr:rowOff>
    </xdr:from>
    <xdr:to>
      <xdr:col>112</xdr:col>
      <xdr:colOff>38100</xdr:colOff>
      <xdr:row>62</xdr:row>
      <xdr:rowOff>12700</xdr:rowOff>
    </xdr:to>
    <xdr:sp macro="" textlink="">
      <xdr:nvSpPr>
        <xdr:cNvPr id="700" name="楕円 699">
          <a:extLst>
            <a:ext uri="{FF2B5EF4-FFF2-40B4-BE49-F238E27FC236}">
              <a16:creationId xmlns:a16="http://schemas.microsoft.com/office/drawing/2014/main" id="{B3D55B26-09F6-4EE9-9251-54360EB70D19}"/>
            </a:ext>
          </a:extLst>
        </xdr:cNvPr>
        <xdr:cNvSpPr/>
      </xdr:nvSpPr>
      <xdr:spPr>
        <a:xfrm>
          <a:off x="18735040" y="10308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133350</xdr:rowOff>
    </xdr:from>
    <xdr:to>
      <xdr:col>116</xdr:col>
      <xdr:colOff>63500</xdr:colOff>
      <xdr:row>61</xdr:row>
      <xdr:rowOff>133350</xdr:rowOff>
    </xdr:to>
    <xdr:cxnSp macro="">
      <xdr:nvCxnSpPr>
        <xdr:cNvPr id="701" name="直線コネクタ 700">
          <a:extLst>
            <a:ext uri="{FF2B5EF4-FFF2-40B4-BE49-F238E27FC236}">
              <a16:creationId xmlns:a16="http://schemas.microsoft.com/office/drawing/2014/main" id="{DA73931D-5506-44EF-8F27-47D9D39624A5}"/>
            </a:ext>
          </a:extLst>
        </xdr:cNvPr>
        <xdr:cNvCxnSpPr/>
      </xdr:nvCxnSpPr>
      <xdr:spPr>
        <a:xfrm>
          <a:off x="18778220" y="103593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44450</xdr:rowOff>
    </xdr:from>
    <xdr:to>
      <xdr:col>107</xdr:col>
      <xdr:colOff>101600</xdr:colOff>
      <xdr:row>61</xdr:row>
      <xdr:rowOff>146050</xdr:rowOff>
    </xdr:to>
    <xdr:sp macro="" textlink="">
      <xdr:nvSpPr>
        <xdr:cNvPr id="702" name="楕円 701">
          <a:extLst>
            <a:ext uri="{FF2B5EF4-FFF2-40B4-BE49-F238E27FC236}">
              <a16:creationId xmlns:a16="http://schemas.microsoft.com/office/drawing/2014/main" id="{D5822077-0B77-4328-A12A-FCAA9AB51D6D}"/>
            </a:ext>
          </a:extLst>
        </xdr:cNvPr>
        <xdr:cNvSpPr/>
      </xdr:nvSpPr>
      <xdr:spPr>
        <a:xfrm>
          <a:off x="1793748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95250</xdr:rowOff>
    </xdr:from>
    <xdr:to>
      <xdr:col>111</xdr:col>
      <xdr:colOff>177800</xdr:colOff>
      <xdr:row>61</xdr:row>
      <xdr:rowOff>133350</xdr:rowOff>
    </xdr:to>
    <xdr:cxnSp macro="">
      <xdr:nvCxnSpPr>
        <xdr:cNvPr id="703" name="直線コネクタ 702">
          <a:extLst>
            <a:ext uri="{FF2B5EF4-FFF2-40B4-BE49-F238E27FC236}">
              <a16:creationId xmlns:a16="http://schemas.microsoft.com/office/drawing/2014/main" id="{A2D719F0-8D45-44CD-A0DD-E74A2F36E960}"/>
            </a:ext>
          </a:extLst>
        </xdr:cNvPr>
        <xdr:cNvCxnSpPr/>
      </xdr:nvCxnSpPr>
      <xdr:spPr>
        <a:xfrm>
          <a:off x="17988280" y="1032129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52070</xdr:rowOff>
    </xdr:from>
    <xdr:to>
      <xdr:col>102</xdr:col>
      <xdr:colOff>165100</xdr:colOff>
      <xdr:row>61</xdr:row>
      <xdr:rowOff>153670</xdr:rowOff>
    </xdr:to>
    <xdr:sp macro="" textlink="">
      <xdr:nvSpPr>
        <xdr:cNvPr id="704" name="楕円 703">
          <a:extLst>
            <a:ext uri="{FF2B5EF4-FFF2-40B4-BE49-F238E27FC236}">
              <a16:creationId xmlns:a16="http://schemas.microsoft.com/office/drawing/2014/main" id="{B7A70B91-427A-4C5A-AA71-83A3820FBC99}"/>
            </a:ext>
          </a:extLst>
        </xdr:cNvPr>
        <xdr:cNvSpPr/>
      </xdr:nvSpPr>
      <xdr:spPr>
        <a:xfrm>
          <a:off x="1716278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95250</xdr:rowOff>
    </xdr:from>
    <xdr:to>
      <xdr:col>107</xdr:col>
      <xdr:colOff>50800</xdr:colOff>
      <xdr:row>61</xdr:row>
      <xdr:rowOff>102870</xdr:rowOff>
    </xdr:to>
    <xdr:cxnSp macro="">
      <xdr:nvCxnSpPr>
        <xdr:cNvPr id="705" name="直線コネクタ 704">
          <a:extLst>
            <a:ext uri="{FF2B5EF4-FFF2-40B4-BE49-F238E27FC236}">
              <a16:creationId xmlns:a16="http://schemas.microsoft.com/office/drawing/2014/main" id="{371E8983-C03E-4960-8AC3-C8D5E088DA65}"/>
            </a:ext>
          </a:extLst>
        </xdr:cNvPr>
        <xdr:cNvCxnSpPr/>
      </xdr:nvCxnSpPr>
      <xdr:spPr>
        <a:xfrm flipV="1">
          <a:off x="17213580" y="1032129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59690</xdr:rowOff>
    </xdr:from>
    <xdr:to>
      <xdr:col>98</xdr:col>
      <xdr:colOff>38100</xdr:colOff>
      <xdr:row>61</xdr:row>
      <xdr:rowOff>161290</xdr:rowOff>
    </xdr:to>
    <xdr:sp macro="" textlink="">
      <xdr:nvSpPr>
        <xdr:cNvPr id="706" name="楕円 705">
          <a:extLst>
            <a:ext uri="{FF2B5EF4-FFF2-40B4-BE49-F238E27FC236}">
              <a16:creationId xmlns:a16="http://schemas.microsoft.com/office/drawing/2014/main" id="{BB350666-CA8A-4DC8-9CD9-3E5A2C1873FB}"/>
            </a:ext>
          </a:extLst>
        </xdr:cNvPr>
        <xdr:cNvSpPr/>
      </xdr:nvSpPr>
      <xdr:spPr>
        <a:xfrm>
          <a:off x="16388080" y="10285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102870</xdr:rowOff>
    </xdr:from>
    <xdr:to>
      <xdr:col>102</xdr:col>
      <xdr:colOff>114300</xdr:colOff>
      <xdr:row>61</xdr:row>
      <xdr:rowOff>110490</xdr:rowOff>
    </xdr:to>
    <xdr:cxnSp macro="">
      <xdr:nvCxnSpPr>
        <xdr:cNvPr id="707" name="直線コネクタ 706">
          <a:extLst>
            <a:ext uri="{FF2B5EF4-FFF2-40B4-BE49-F238E27FC236}">
              <a16:creationId xmlns:a16="http://schemas.microsoft.com/office/drawing/2014/main" id="{F1082DF2-33D4-49CF-B61B-21407F84C5C0}"/>
            </a:ext>
          </a:extLst>
        </xdr:cNvPr>
        <xdr:cNvCxnSpPr/>
      </xdr:nvCxnSpPr>
      <xdr:spPr>
        <a:xfrm flipV="1">
          <a:off x="16431260" y="103289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3827</xdr:rowOff>
    </xdr:from>
    <xdr:ext cx="469744" cy="259045"/>
    <xdr:sp macro="" textlink="">
      <xdr:nvSpPr>
        <xdr:cNvPr id="708" name="n_1aveValue【保健センター・保健所】&#10;一人当たり面積">
          <a:extLst>
            <a:ext uri="{FF2B5EF4-FFF2-40B4-BE49-F238E27FC236}">
              <a16:creationId xmlns:a16="http://schemas.microsoft.com/office/drawing/2014/main" id="{B44B4D14-63E6-47F2-A261-99E9E6D49EAB}"/>
            </a:ext>
          </a:extLst>
        </xdr:cNvPr>
        <xdr:cNvSpPr txBox="1"/>
      </xdr:nvSpPr>
      <xdr:spPr>
        <a:xfrm>
          <a:off x="18561127" y="1039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709" name="n_2aveValue【保健センター・保健所】&#10;一人当たり面積">
          <a:extLst>
            <a:ext uri="{FF2B5EF4-FFF2-40B4-BE49-F238E27FC236}">
              <a16:creationId xmlns:a16="http://schemas.microsoft.com/office/drawing/2014/main" id="{8709CCF2-5319-4C64-8DAD-55E6A19D01A8}"/>
            </a:ext>
          </a:extLst>
        </xdr:cNvPr>
        <xdr:cNvSpPr txBox="1"/>
      </xdr:nvSpPr>
      <xdr:spPr>
        <a:xfrm>
          <a:off x="17776267" y="1039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3827</xdr:rowOff>
    </xdr:from>
    <xdr:ext cx="469744" cy="259045"/>
    <xdr:sp macro="" textlink="">
      <xdr:nvSpPr>
        <xdr:cNvPr id="710" name="n_3aveValue【保健センター・保健所】&#10;一人当たり面積">
          <a:extLst>
            <a:ext uri="{FF2B5EF4-FFF2-40B4-BE49-F238E27FC236}">
              <a16:creationId xmlns:a16="http://schemas.microsoft.com/office/drawing/2014/main" id="{8B58097D-FAD3-4867-882C-390E0FEA14F6}"/>
            </a:ext>
          </a:extLst>
        </xdr:cNvPr>
        <xdr:cNvSpPr txBox="1"/>
      </xdr:nvSpPr>
      <xdr:spPr>
        <a:xfrm>
          <a:off x="17001567" y="1039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57167</xdr:rowOff>
    </xdr:from>
    <xdr:ext cx="469744" cy="259045"/>
    <xdr:sp macro="" textlink="">
      <xdr:nvSpPr>
        <xdr:cNvPr id="711" name="n_4aveValue【保健センター・保健所】&#10;一人当たり面積">
          <a:extLst>
            <a:ext uri="{FF2B5EF4-FFF2-40B4-BE49-F238E27FC236}">
              <a16:creationId xmlns:a16="http://schemas.microsoft.com/office/drawing/2014/main" id="{A8F2F1CD-1B76-4A85-8157-45BDFA042499}"/>
            </a:ext>
          </a:extLst>
        </xdr:cNvPr>
        <xdr:cNvSpPr txBox="1"/>
      </xdr:nvSpPr>
      <xdr:spPr>
        <a:xfrm>
          <a:off x="16226867" y="1045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29227</xdr:rowOff>
    </xdr:from>
    <xdr:ext cx="469744" cy="259045"/>
    <xdr:sp macro="" textlink="">
      <xdr:nvSpPr>
        <xdr:cNvPr id="712" name="n_1mainValue【保健センター・保健所】&#10;一人当たり面積">
          <a:extLst>
            <a:ext uri="{FF2B5EF4-FFF2-40B4-BE49-F238E27FC236}">
              <a16:creationId xmlns:a16="http://schemas.microsoft.com/office/drawing/2014/main" id="{B8F70B17-27EC-469D-BBBE-93CFE0D2DCF1}"/>
            </a:ext>
          </a:extLst>
        </xdr:cNvPr>
        <xdr:cNvSpPr txBox="1"/>
      </xdr:nvSpPr>
      <xdr:spPr>
        <a:xfrm>
          <a:off x="185611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162577</xdr:rowOff>
    </xdr:from>
    <xdr:ext cx="469744" cy="259045"/>
    <xdr:sp macro="" textlink="">
      <xdr:nvSpPr>
        <xdr:cNvPr id="713" name="n_2mainValue【保健センター・保健所】&#10;一人当たり面積">
          <a:extLst>
            <a:ext uri="{FF2B5EF4-FFF2-40B4-BE49-F238E27FC236}">
              <a16:creationId xmlns:a16="http://schemas.microsoft.com/office/drawing/2014/main" id="{CCB9B383-3ECD-4350-B3B5-67256DB0DCE3}"/>
            </a:ext>
          </a:extLst>
        </xdr:cNvPr>
        <xdr:cNvSpPr txBox="1"/>
      </xdr:nvSpPr>
      <xdr:spPr>
        <a:xfrm>
          <a:off x="17776267" y="1005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170197</xdr:rowOff>
    </xdr:from>
    <xdr:ext cx="469744" cy="259045"/>
    <xdr:sp macro="" textlink="">
      <xdr:nvSpPr>
        <xdr:cNvPr id="714" name="n_3mainValue【保健センター・保健所】&#10;一人当たり面積">
          <a:extLst>
            <a:ext uri="{FF2B5EF4-FFF2-40B4-BE49-F238E27FC236}">
              <a16:creationId xmlns:a16="http://schemas.microsoft.com/office/drawing/2014/main" id="{8ADB09C8-B58E-4FF9-B478-324AE184D533}"/>
            </a:ext>
          </a:extLst>
        </xdr:cNvPr>
        <xdr:cNvSpPr txBox="1"/>
      </xdr:nvSpPr>
      <xdr:spPr>
        <a:xfrm>
          <a:off x="1700156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6367</xdr:rowOff>
    </xdr:from>
    <xdr:ext cx="469744" cy="259045"/>
    <xdr:sp macro="" textlink="">
      <xdr:nvSpPr>
        <xdr:cNvPr id="715" name="n_4mainValue【保健センター・保健所】&#10;一人当たり面積">
          <a:extLst>
            <a:ext uri="{FF2B5EF4-FFF2-40B4-BE49-F238E27FC236}">
              <a16:creationId xmlns:a16="http://schemas.microsoft.com/office/drawing/2014/main" id="{968D31E6-942F-4B44-99CA-9794CCC27DAA}"/>
            </a:ext>
          </a:extLst>
        </xdr:cNvPr>
        <xdr:cNvSpPr txBox="1"/>
      </xdr:nvSpPr>
      <xdr:spPr>
        <a:xfrm>
          <a:off x="16226867" y="1006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490E6D6B-27EA-4580-BE5A-5C1301F2A85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9B33EAC6-95EA-46E4-A9AF-B472238675E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7C465749-ED3F-4B88-8545-C9254EDD642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F0B7074F-911C-4D03-B1C8-3B7564E85F4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58B450D3-D8C6-4576-9C16-C162BD02499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487E18AE-8609-4D2E-A6A6-B6B898538B7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998F7347-4001-47D5-8399-7A32AC54B79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C0850230-6906-4D3C-9337-B64DAE1BE46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F287C9C4-3742-4519-A8D9-B2D08501A82D}"/>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40D0E3E0-682B-4E95-80AB-7B2C037CB09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C556C56C-D472-4229-B1E8-BC989B9D711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F9B4EA65-C3CF-4FAA-B055-E20B43780D3D}"/>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CEEA2EDC-4917-4A85-BA12-88CA22C25A71}"/>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141AE75-EDCF-4993-A000-57405C191A2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DF593AD2-C974-4251-8229-0B6F647151B6}"/>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74E821DB-DE7A-4CBE-A89C-83D63264297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1F538AA8-A220-46FE-AF76-1C7F128D7CF8}"/>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D9F1F38F-D48A-418A-8A12-F9B82DDD930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7AE1ED88-F0AF-4EC3-A93D-96B93887A12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91D45FBF-4672-4328-B01E-B63981D56F5B}"/>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7A2A2B4D-2E71-4515-B529-2FF4D6D77DE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2F2C2C6A-8F76-41A2-B2F7-98DFFE388D1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B07D166C-781C-4A05-9CB9-73119F36367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368EB619-679E-4B2F-942F-0DC81E54118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C14F7C1C-F984-48AF-9DEE-2162C0898F06}"/>
            </a:ext>
          </a:extLst>
        </xdr:cNvPr>
        <xdr:cNvCxnSpPr/>
      </xdr:nvCxnSpPr>
      <xdr:spPr>
        <a:xfrm flipV="1">
          <a:off x="14375764" y="13007341"/>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5965B71B-F28F-42B2-B176-0B5B2C987B2D}"/>
            </a:ext>
          </a:extLst>
        </xdr:cNvPr>
        <xdr:cNvSpPr txBox="1"/>
      </xdr:nvSpPr>
      <xdr:spPr>
        <a:xfrm>
          <a:off x="14414500"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3A91E606-1FD2-4E2F-9A02-62AE227898FE}"/>
            </a:ext>
          </a:extLst>
        </xdr:cNvPr>
        <xdr:cNvCxnSpPr/>
      </xdr:nvCxnSpPr>
      <xdr:spPr>
        <a:xfrm>
          <a:off x="14287500" y="14308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91298359-60F1-41EF-B4EF-69F7D1045905}"/>
            </a:ext>
          </a:extLst>
        </xdr:cNvPr>
        <xdr:cNvSpPr txBox="1"/>
      </xdr:nvSpPr>
      <xdr:spPr>
        <a:xfrm>
          <a:off x="14414500" y="1278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00FC4398-3099-4E4E-B3E3-92E68F341420}"/>
            </a:ext>
          </a:extLst>
        </xdr:cNvPr>
        <xdr:cNvCxnSpPr/>
      </xdr:nvCxnSpPr>
      <xdr:spPr>
        <a:xfrm>
          <a:off x="14287500" y="13007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D73E1EAB-5FC4-486E-B180-B2A517A42D51}"/>
            </a:ext>
          </a:extLst>
        </xdr:cNvPr>
        <xdr:cNvSpPr txBox="1"/>
      </xdr:nvSpPr>
      <xdr:spPr>
        <a:xfrm>
          <a:off x="14414500" y="13651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263DB20A-EC1A-4917-9CB4-1A22E1BC939D}"/>
            </a:ext>
          </a:extLst>
        </xdr:cNvPr>
        <xdr:cNvSpPr/>
      </xdr:nvSpPr>
      <xdr:spPr>
        <a:xfrm>
          <a:off x="14325600" y="137966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4E0BA1EC-BE79-46DA-A314-B21576F0AF1B}"/>
            </a:ext>
          </a:extLst>
        </xdr:cNvPr>
        <xdr:cNvSpPr/>
      </xdr:nvSpPr>
      <xdr:spPr>
        <a:xfrm>
          <a:off x="13578840" y="1379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B5BEDE26-F60F-4741-ACFC-C23E20BC1CBB}"/>
            </a:ext>
          </a:extLst>
        </xdr:cNvPr>
        <xdr:cNvSpPr/>
      </xdr:nvSpPr>
      <xdr:spPr>
        <a:xfrm>
          <a:off x="1280414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325DC62B-0D23-4112-B9CA-C25879EC2926}"/>
            </a:ext>
          </a:extLst>
        </xdr:cNvPr>
        <xdr:cNvSpPr/>
      </xdr:nvSpPr>
      <xdr:spPr>
        <a:xfrm>
          <a:off x="12029440" y="13749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48DAE1FB-7A00-49B4-9CAF-04F3B87E3767}"/>
            </a:ext>
          </a:extLst>
        </xdr:cNvPr>
        <xdr:cNvSpPr/>
      </xdr:nvSpPr>
      <xdr:spPr>
        <a:xfrm>
          <a:off x="11231880" y="13709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49BE2D59-B422-41E8-AB98-E1427F0D1DD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6EB30376-0FEC-43C4-80E7-9FB24554B92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D917563-6ADB-4CED-8B36-9E92B3D0D09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FF642C9-1DEA-43EE-9290-2E6E71977E2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A2D7E0A-6BA2-4989-85A5-216A089ED53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636</xdr:rowOff>
    </xdr:from>
    <xdr:to>
      <xdr:col>85</xdr:col>
      <xdr:colOff>177800</xdr:colOff>
      <xdr:row>83</xdr:row>
      <xdr:rowOff>102236</xdr:rowOff>
    </xdr:to>
    <xdr:sp macro="" textlink="">
      <xdr:nvSpPr>
        <xdr:cNvPr id="756" name="楕円 755">
          <a:extLst>
            <a:ext uri="{FF2B5EF4-FFF2-40B4-BE49-F238E27FC236}">
              <a16:creationId xmlns:a16="http://schemas.microsoft.com/office/drawing/2014/main" id="{069559FE-DE6E-48D0-9D88-22A8B594975F}"/>
            </a:ext>
          </a:extLst>
        </xdr:cNvPr>
        <xdr:cNvSpPr/>
      </xdr:nvSpPr>
      <xdr:spPr>
        <a:xfrm>
          <a:off x="14325600" y="1391475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150513</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7DE13345-D064-4B96-8F9E-B3291ED39FFE}"/>
            </a:ext>
          </a:extLst>
        </xdr:cNvPr>
        <xdr:cNvSpPr txBox="1"/>
      </xdr:nvSpPr>
      <xdr:spPr>
        <a:xfrm>
          <a:off x="14414500" y="1389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133986</xdr:rowOff>
    </xdr:from>
    <xdr:to>
      <xdr:col>81</xdr:col>
      <xdr:colOff>101600</xdr:colOff>
      <xdr:row>83</xdr:row>
      <xdr:rowOff>64136</xdr:rowOff>
    </xdr:to>
    <xdr:sp macro="" textlink="">
      <xdr:nvSpPr>
        <xdr:cNvPr id="758" name="楕円 757">
          <a:extLst>
            <a:ext uri="{FF2B5EF4-FFF2-40B4-BE49-F238E27FC236}">
              <a16:creationId xmlns:a16="http://schemas.microsoft.com/office/drawing/2014/main" id="{B57C596D-6EDB-4CCC-990A-2E7F408AB721}"/>
            </a:ext>
          </a:extLst>
        </xdr:cNvPr>
        <xdr:cNvSpPr/>
      </xdr:nvSpPr>
      <xdr:spPr>
        <a:xfrm>
          <a:off x="13578840" y="138804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13336</xdr:rowOff>
    </xdr:from>
    <xdr:to>
      <xdr:col>85</xdr:col>
      <xdr:colOff>127000</xdr:colOff>
      <xdr:row>83</xdr:row>
      <xdr:rowOff>51436</xdr:rowOff>
    </xdr:to>
    <xdr:cxnSp macro="">
      <xdr:nvCxnSpPr>
        <xdr:cNvPr id="759" name="直線コネクタ 758">
          <a:extLst>
            <a:ext uri="{FF2B5EF4-FFF2-40B4-BE49-F238E27FC236}">
              <a16:creationId xmlns:a16="http://schemas.microsoft.com/office/drawing/2014/main" id="{3ACA9B27-B4D2-4F8E-A9C8-47A9E8067524}"/>
            </a:ext>
          </a:extLst>
        </xdr:cNvPr>
        <xdr:cNvCxnSpPr/>
      </xdr:nvCxnSpPr>
      <xdr:spPr>
        <a:xfrm>
          <a:off x="13629640" y="13927456"/>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111125</xdr:rowOff>
    </xdr:from>
    <xdr:to>
      <xdr:col>76</xdr:col>
      <xdr:colOff>165100</xdr:colOff>
      <xdr:row>83</xdr:row>
      <xdr:rowOff>41275</xdr:rowOff>
    </xdr:to>
    <xdr:sp macro="" textlink="">
      <xdr:nvSpPr>
        <xdr:cNvPr id="760" name="楕円 759">
          <a:extLst>
            <a:ext uri="{FF2B5EF4-FFF2-40B4-BE49-F238E27FC236}">
              <a16:creationId xmlns:a16="http://schemas.microsoft.com/office/drawing/2014/main" id="{279136EF-C5E4-4D09-80FD-D78800BEB802}"/>
            </a:ext>
          </a:extLst>
        </xdr:cNvPr>
        <xdr:cNvSpPr/>
      </xdr:nvSpPr>
      <xdr:spPr>
        <a:xfrm>
          <a:off x="12804140" y="13857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161925</xdr:rowOff>
    </xdr:from>
    <xdr:to>
      <xdr:col>81</xdr:col>
      <xdr:colOff>50800</xdr:colOff>
      <xdr:row>83</xdr:row>
      <xdr:rowOff>13336</xdr:rowOff>
    </xdr:to>
    <xdr:cxnSp macro="">
      <xdr:nvCxnSpPr>
        <xdr:cNvPr id="761" name="直線コネクタ 760">
          <a:extLst>
            <a:ext uri="{FF2B5EF4-FFF2-40B4-BE49-F238E27FC236}">
              <a16:creationId xmlns:a16="http://schemas.microsoft.com/office/drawing/2014/main" id="{32471B44-336E-4DAA-B0AE-9A151520DA6B}"/>
            </a:ext>
          </a:extLst>
        </xdr:cNvPr>
        <xdr:cNvCxnSpPr/>
      </xdr:nvCxnSpPr>
      <xdr:spPr>
        <a:xfrm>
          <a:off x="12854940" y="13908405"/>
          <a:ext cx="7747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67311</xdr:rowOff>
    </xdr:from>
    <xdr:to>
      <xdr:col>72</xdr:col>
      <xdr:colOff>38100</xdr:colOff>
      <xdr:row>82</xdr:row>
      <xdr:rowOff>168911</xdr:rowOff>
    </xdr:to>
    <xdr:sp macro="" textlink="">
      <xdr:nvSpPr>
        <xdr:cNvPr id="762" name="楕円 761">
          <a:extLst>
            <a:ext uri="{FF2B5EF4-FFF2-40B4-BE49-F238E27FC236}">
              <a16:creationId xmlns:a16="http://schemas.microsoft.com/office/drawing/2014/main" id="{4DB2576D-0793-436F-80FD-FB20C2186745}"/>
            </a:ext>
          </a:extLst>
        </xdr:cNvPr>
        <xdr:cNvSpPr/>
      </xdr:nvSpPr>
      <xdr:spPr>
        <a:xfrm>
          <a:off x="12029440" y="13813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118111</xdr:rowOff>
    </xdr:from>
    <xdr:to>
      <xdr:col>76</xdr:col>
      <xdr:colOff>114300</xdr:colOff>
      <xdr:row>82</xdr:row>
      <xdr:rowOff>161925</xdr:rowOff>
    </xdr:to>
    <xdr:cxnSp macro="">
      <xdr:nvCxnSpPr>
        <xdr:cNvPr id="763" name="直線コネクタ 762">
          <a:extLst>
            <a:ext uri="{FF2B5EF4-FFF2-40B4-BE49-F238E27FC236}">
              <a16:creationId xmlns:a16="http://schemas.microsoft.com/office/drawing/2014/main" id="{73BF664E-4468-4563-A142-A1D0DC258E0C}"/>
            </a:ext>
          </a:extLst>
        </xdr:cNvPr>
        <xdr:cNvCxnSpPr/>
      </xdr:nvCxnSpPr>
      <xdr:spPr>
        <a:xfrm>
          <a:off x="12072620" y="13864591"/>
          <a:ext cx="78232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25400</xdr:rowOff>
    </xdr:from>
    <xdr:to>
      <xdr:col>67</xdr:col>
      <xdr:colOff>101600</xdr:colOff>
      <xdr:row>82</xdr:row>
      <xdr:rowOff>127000</xdr:rowOff>
    </xdr:to>
    <xdr:sp macro="" textlink="">
      <xdr:nvSpPr>
        <xdr:cNvPr id="764" name="楕円 763">
          <a:extLst>
            <a:ext uri="{FF2B5EF4-FFF2-40B4-BE49-F238E27FC236}">
              <a16:creationId xmlns:a16="http://schemas.microsoft.com/office/drawing/2014/main" id="{311DA946-6C4F-4042-A437-78B2FC1CDA9C}"/>
            </a:ext>
          </a:extLst>
        </xdr:cNvPr>
        <xdr:cNvSpPr/>
      </xdr:nvSpPr>
      <xdr:spPr>
        <a:xfrm>
          <a:off x="1123188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76200</xdr:rowOff>
    </xdr:from>
    <xdr:to>
      <xdr:col>71</xdr:col>
      <xdr:colOff>177800</xdr:colOff>
      <xdr:row>82</xdr:row>
      <xdr:rowOff>118111</xdr:rowOff>
    </xdr:to>
    <xdr:cxnSp macro="">
      <xdr:nvCxnSpPr>
        <xdr:cNvPr id="765" name="直線コネクタ 764">
          <a:extLst>
            <a:ext uri="{FF2B5EF4-FFF2-40B4-BE49-F238E27FC236}">
              <a16:creationId xmlns:a16="http://schemas.microsoft.com/office/drawing/2014/main" id="{41287861-0D99-4453-BB22-78F1559BC6F2}"/>
            </a:ext>
          </a:extLst>
        </xdr:cNvPr>
        <xdr:cNvCxnSpPr/>
      </xdr:nvCxnSpPr>
      <xdr:spPr>
        <a:xfrm>
          <a:off x="11282680" y="13822680"/>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162577</xdr:rowOff>
    </xdr:from>
    <xdr:ext cx="405111" cy="259045"/>
    <xdr:sp macro="" textlink="">
      <xdr:nvSpPr>
        <xdr:cNvPr id="766" name="n_1aveValue【消防施設】&#10;有形固定資産減価償却率">
          <a:extLst>
            <a:ext uri="{FF2B5EF4-FFF2-40B4-BE49-F238E27FC236}">
              <a16:creationId xmlns:a16="http://schemas.microsoft.com/office/drawing/2014/main" id="{AF571533-EE09-4329-AFFD-4D427F5C3A35}"/>
            </a:ext>
          </a:extLst>
        </xdr:cNvPr>
        <xdr:cNvSpPr txBox="1"/>
      </xdr:nvSpPr>
      <xdr:spPr>
        <a:xfrm>
          <a:off x="134372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AFBBCA79-7FE6-47AB-A946-DCFEF3E54679}"/>
            </a:ext>
          </a:extLst>
        </xdr:cNvPr>
        <xdr:cNvSpPr txBox="1"/>
      </xdr:nvSpPr>
      <xdr:spPr>
        <a:xfrm>
          <a:off x="126752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38E1DF65-4D81-4FC3-9A58-1FD8ACAD99D1}"/>
            </a:ext>
          </a:extLst>
        </xdr:cNvPr>
        <xdr:cNvSpPr txBox="1"/>
      </xdr:nvSpPr>
      <xdr:spPr>
        <a:xfrm>
          <a:off x="119005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1E79194D-5BCC-4571-8663-965F717FB33B}"/>
            </a:ext>
          </a:extLst>
        </xdr:cNvPr>
        <xdr:cNvSpPr txBox="1"/>
      </xdr:nvSpPr>
      <xdr:spPr>
        <a:xfrm>
          <a:off x="1110298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55263</xdr:rowOff>
    </xdr:from>
    <xdr:ext cx="405111" cy="259045"/>
    <xdr:sp macro="" textlink="">
      <xdr:nvSpPr>
        <xdr:cNvPr id="770" name="n_1mainValue【消防施設】&#10;有形固定資産減価償却率">
          <a:extLst>
            <a:ext uri="{FF2B5EF4-FFF2-40B4-BE49-F238E27FC236}">
              <a16:creationId xmlns:a16="http://schemas.microsoft.com/office/drawing/2014/main" id="{A94A19C5-A315-435E-A801-63C4B5D2CE40}"/>
            </a:ext>
          </a:extLst>
        </xdr:cNvPr>
        <xdr:cNvSpPr txBox="1"/>
      </xdr:nvSpPr>
      <xdr:spPr>
        <a:xfrm>
          <a:off x="13437244" y="1396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32402</xdr:rowOff>
    </xdr:from>
    <xdr:ext cx="405111" cy="259045"/>
    <xdr:sp macro="" textlink="">
      <xdr:nvSpPr>
        <xdr:cNvPr id="771" name="n_2mainValue【消防施設】&#10;有形固定資産減価償却率">
          <a:extLst>
            <a:ext uri="{FF2B5EF4-FFF2-40B4-BE49-F238E27FC236}">
              <a16:creationId xmlns:a16="http://schemas.microsoft.com/office/drawing/2014/main" id="{5A42537D-74CC-4B78-89B0-E836A29D1BA7}"/>
            </a:ext>
          </a:extLst>
        </xdr:cNvPr>
        <xdr:cNvSpPr txBox="1"/>
      </xdr:nvSpPr>
      <xdr:spPr>
        <a:xfrm>
          <a:off x="12675244" y="1394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160038</xdr:rowOff>
    </xdr:from>
    <xdr:ext cx="405111" cy="259045"/>
    <xdr:sp macro="" textlink="">
      <xdr:nvSpPr>
        <xdr:cNvPr id="772" name="n_3mainValue【消防施設】&#10;有形固定資産減価償却率">
          <a:extLst>
            <a:ext uri="{FF2B5EF4-FFF2-40B4-BE49-F238E27FC236}">
              <a16:creationId xmlns:a16="http://schemas.microsoft.com/office/drawing/2014/main" id="{B37D76A7-B4E6-4FAE-9801-5D1F710729E5}"/>
            </a:ext>
          </a:extLst>
        </xdr:cNvPr>
        <xdr:cNvSpPr txBox="1"/>
      </xdr:nvSpPr>
      <xdr:spPr>
        <a:xfrm>
          <a:off x="11900544" y="1390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118127</xdr:rowOff>
    </xdr:from>
    <xdr:ext cx="405111" cy="259045"/>
    <xdr:sp macro="" textlink="">
      <xdr:nvSpPr>
        <xdr:cNvPr id="773" name="n_4mainValue【消防施設】&#10;有形固定資産減価償却率">
          <a:extLst>
            <a:ext uri="{FF2B5EF4-FFF2-40B4-BE49-F238E27FC236}">
              <a16:creationId xmlns:a16="http://schemas.microsoft.com/office/drawing/2014/main" id="{58CB1DC0-235D-493F-8A31-967793603356}"/>
            </a:ext>
          </a:extLst>
        </xdr:cNvPr>
        <xdr:cNvSpPr txBox="1"/>
      </xdr:nvSpPr>
      <xdr:spPr>
        <a:xfrm>
          <a:off x="1110298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E3AC1242-3157-4450-AE36-E97341F6391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EC48F562-5E9F-4B65-8EBA-CACF64E446F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43AB636E-256E-4384-94E6-1B77B2E19AC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D6DF06C8-0D27-428B-A705-2A302EAD3B8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ED17E491-0AE5-4674-8E87-BAFDD030EB2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84B15DEE-3AE2-4DB7-8F20-951A3998A92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EE6C75A5-B2E3-4E9A-B191-F438A8152F1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27EAF9D-0B26-4226-B217-D408706219F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D7EC20C0-4F90-49B8-945E-55220B730262}"/>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DCBEE89A-0BAE-4CE8-A6BD-8C205BC7425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8C5641F0-2DC7-4AEB-92C2-30B0698E0B5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8FB15F9F-6ABE-4CAF-9DD2-D42C1BA2D2FF}"/>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EC5BF862-73BB-4A37-A50D-07EB4CBE5682}"/>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BBEF35B3-7295-4A44-B252-CCBF30A22E41}"/>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C678534A-D078-442A-ACD2-92CCDF704706}"/>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37E66C4F-A009-46A1-A02D-AD46EF9A4FDD}"/>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F85BB283-DEE9-49B4-905B-B95AA0264759}"/>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201DB578-208B-4DDF-9EFB-F8017472C289}"/>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5048D6DC-9371-4B41-84B2-4A15C6D830C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9C198B69-07A3-42B3-82E7-B625A57EAEA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34BFEBD7-F3FA-4965-BDCD-11312AFF0F8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32763D9A-82B5-47E9-A67D-AA6729A3E84A}"/>
            </a:ext>
          </a:extLst>
        </xdr:cNvPr>
        <xdr:cNvCxnSpPr/>
      </xdr:nvCxnSpPr>
      <xdr:spPr>
        <a:xfrm flipV="1">
          <a:off x="19509104" y="13228320"/>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866E48F7-032D-454E-A647-9722DDE8C1E0}"/>
            </a:ext>
          </a:extLst>
        </xdr:cNvPr>
        <xdr:cNvSpPr txBox="1"/>
      </xdr:nvSpPr>
      <xdr:spPr>
        <a:xfrm>
          <a:off x="19547840" y="143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FA0C51C5-5E19-45F0-9D19-C0F6548B147A}"/>
            </a:ext>
          </a:extLst>
        </xdr:cNvPr>
        <xdr:cNvCxnSpPr/>
      </xdr:nvCxnSpPr>
      <xdr:spPr>
        <a:xfrm>
          <a:off x="19443700" y="14298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367BCD7A-B2FE-4DC9-955F-EA29D70380EF}"/>
            </a:ext>
          </a:extLst>
        </xdr:cNvPr>
        <xdr:cNvSpPr txBox="1"/>
      </xdr:nvSpPr>
      <xdr:spPr>
        <a:xfrm>
          <a:off x="19547840" y="130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9553A5D4-B50B-439F-ACAA-4B12EE1F5312}"/>
            </a:ext>
          </a:extLst>
        </xdr:cNvPr>
        <xdr:cNvCxnSpPr/>
      </xdr:nvCxnSpPr>
      <xdr:spPr>
        <a:xfrm>
          <a:off x="19443700" y="1322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90370C61-B7A9-404F-B0FE-5E0505C3CA86}"/>
            </a:ext>
          </a:extLst>
        </xdr:cNvPr>
        <xdr:cNvSpPr txBox="1"/>
      </xdr:nvSpPr>
      <xdr:spPr>
        <a:xfrm>
          <a:off x="19547840" y="13849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8ABC10EF-85AC-4613-844E-695BEA78EF90}"/>
            </a:ext>
          </a:extLst>
        </xdr:cNvPr>
        <xdr:cNvSpPr/>
      </xdr:nvSpPr>
      <xdr:spPr>
        <a:xfrm>
          <a:off x="1945894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BD6C7573-3EB1-4544-9169-804CB6011071}"/>
            </a:ext>
          </a:extLst>
        </xdr:cNvPr>
        <xdr:cNvSpPr/>
      </xdr:nvSpPr>
      <xdr:spPr>
        <a:xfrm>
          <a:off x="18735040" y="13870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19802DE4-709F-4329-AA05-45950A5CC700}"/>
            </a:ext>
          </a:extLst>
        </xdr:cNvPr>
        <xdr:cNvSpPr/>
      </xdr:nvSpPr>
      <xdr:spPr>
        <a:xfrm>
          <a:off x="17937480" y="138800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56BF394E-73E2-450B-9C3F-8E10698207F4}"/>
            </a:ext>
          </a:extLst>
        </xdr:cNvPr>
        <xdr:cNvSpPr/>
      </xdr:nvSpPr>
      <xdr:spPr>
        <a:xfrm>
          <a:off x="17162780" y="138846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146CAC12-0413-49A8-B51B-F431505EC9A9}"/>
            </a:ext>
          </a:extLst>
        </xdr:cNvPr>
        <xdr:cNvSpPr/>
      </xdr:nvSpPr>
      <xdr:spPr>
        <a:xfrm>
          <a:off x="16388080" y="13935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21BAB012-DBB6-45B6-A707-51BF5001AF0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6588D7F7-D589-4A93-A303-948846DB4F0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4E37A8A-18E5-47C9-942F-AD23A451F4D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5C16BF6-703D-4584-9714-62BEC00726E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A2B265D-8472-4F91-8F42-81CAEB4AE1E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58165</xdr:rowOff>
    </xdr:from>
    <xdr:to>
      <xdr:col>116</xdr:col>
      <xdr:colOff>114300</xdr:colOff>
      <xdr:row>81</xdr:row>
      <xdr:rowOff>159765</xdr:rowOff>
    </xdr:to>
    <xdr:sp macro="" textlink="">
      <xdr:nvSpPr>
        <xdr:cNvPr id="811" name="楕円 810">
          <a:extLst>
            <a:ext uri="{FF2B5EF4-FFF2-40B4-BE49-F238E27FC236}">
              <a16:creationId xmlns:a16="http://schemas.microsoft.com/office/drawing/2014/main" id="{73D9AC53-6446-464B-9312-1B01A49A2DCC}"/>
            </a:ext>
          </a:extLst>
        </xdr:cNvPr>
        <xdr:cNvSpPr/>
      </xdr:nvSpPr>
      <xdr:spPr>
        <a:xfrm>
          <a:off x="19458940" y="1363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81042</xdr:rowOff>
    </xdr:from>
    <xdr:ext cx="469744" cy="259045"/>
    <xdr:sp macro="" textlink="">
      <xdr:nvSpPr>
        <xdr:cNvPr id="812" name="【消防施設】&#10;一人当たり面積該当値テキスト">
          <a:extLst>
            <a:ext uri="{FF2B5EF4-FFF2-40B4-BE49-F238E27FC236}">
              <a16:creationId xmlns:a16="http://schemas.microsoft.com/office/drawing/2014/main" id="{2E5EFDEA-4BDF-4072-83EB-A5ECCBA74D86}"/>
            </a:ext>
          </a:extLst>
        </xdr:cNvPr>
        <xdr:cNvSpPr txBox="1"/>
      </xdr:nvSpPr>
      <xdr:spPr>
        <a:xfrm>
          <a:off x="19547840" y="1349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62737</xdr:rowOff>
    </xdr:from>
    <xdr:to>
      <xdr:col>112</xdr:col>
      <xdr:colOff>38100</xdr:colOff>
      <xdr:row>81</xdr:row>
      <xdr:rowOff>164337</xdr:rowOff>
    </xdr:to>
    <xdr:sp macro="" textlink="">
      <xdr:nvSpPr>
        <xdr:cNvPr id="813" name="楕円 812">
          <a:extLst>
            <a:ext uri="{FF2B5EF4-FFF2-40B4-BE49-F238E27FC236}">
              <a16:creationId xmlns:a16="http://schemas.microsoft.com/office/drawing/2014/main" id="{8494AD76-07D3-4AAA-861F-822ED7009FF6}"/>
            </a:ext>
          </a:extLst>
        </xdr:cNvPr>
        <xdr:cNvSpPr/>
      </xdr:nvSpPr>
      <xdr:spPr>
        <a:xfrm>
          <a:off x="18735040" y="136415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108965</xdr:rowOff>
    </xdr:from>
    <xdr:to>
      <xdr:col>116</xdr:col>
      <xdr:colOff>63500</xdr:colOff>
      <xdr:row>81</xdr:row>
      <xdr:rowOff>113537</xdr:rowOff>
    </xdr:to>
    <xdr:cxnSp macro="">
      <xdr:nvCxnSpPr>
        <xdr:cNvPr id="814" name="直線コネクタ 813">
          <a:extLst>
            <a:ext uri="{FF2B5EF4-FFF2-40B4-BE49-F238E27FC236}">
              <a16:creationId xmlns:a16="http://schemas.microsoft.com/office/drawing/2014/main" id="{4170AB34-46BB-4B7D-9E12-54356470107F}"/>
            </a:ext>
          </a:extLst>
        </xdr:cNvPr>
        <xdr:cNvCxnSpPr/>
      </xdr:nvCxnSpPr>
      <xdr:spPr>
        <a:xfrm flipV="1">
          <a:off x="18778220" y="13687805"/>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67311</xdr:rowOff>
    </xdr:from>
    <xdr:to>
      <xdr:col>107</xdr:col>
      <xdr:colOff>101600</xdr:colOff>
      <xdr:row>81</xdr:row>
      <xdr:rowOff>168911</xdr:rowOff>
    </xdr:to>
    <xdr:sp macro="" textlink="">
      <xdr:nvSpPr>
        <xdr:cNvPr id="815" name="楕円 814">
          <a:extLst>
            <a:ext uri="{FF2B5EF4-FFF2-40B4-BE49-F238E27FC236}">
              <a16:creationId xmlns:a16="http://schemas.microsoft.com/office/drawing/2014/main" id="{76C7CE7C-A89B-4735-A7D8-5435DF66375D}"/>
            </a:ext>
          </a:extLst>
        </xdr:cNvPr>
        <xdr:cNvSpPr/>
      </xdr:nvSpPr>
      <xdr:spPr>
        <a:xfrm>
          <a:off x="17937480" y="1364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113537</xdr:rowOff>
    </xdr:from>
    <xdr:to>
      <xdr:col>111</xdr:col>
      <xdr:colOff>177800</xdr:colOff>
      <xdr:row>81</xdr:row>
      <xdr:rowOff>118111</xdr:rowOff>
    </xdr:to>
    <xdr:cxnSp macro="">
      <xdr:nvCxnSpPr>
        <xdr:cNvPr id="816" name="直線コネクタ 815">
          <a:extLst>
            <a:ext uri="{FF2B5EF4-FFF2-40B4-BE49-F238E27FC236}">
              <a16:creationId xmlns:a16="http://schemas.microsoft.com/office/drawing/2014/main" id="{FE8E98D4-6F3C-402F-A237-9067A43B2BBF}"/>
            </a:ext>
          </a:extLst>
        </xdr:cNvPr>
        <xdr:cNvCxnSpPr/>
      </xdr:nvCxnSpPr>
      <xdr:spPr>
        <a:xfrm flipV="1">
          <a:off x="17988280" y="13692377"/>
          <a:ext cx="78994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81026</xdr:rowOff>
    </xdr:from>
    <xdr:to>
      <xdr:col>102</xdr:col>
      <xdr:colOff>165100</xdr:colOff>
      <xdr:row>82</xdr:row>
      <xdr:rowOff>11176</xdr:rowOff>
    </xdr:to>
    <xdr:sp macro="" textlink="">
      <xdr:nvSpPr>
        <xdr:cNvPr id="817" name="楕円 816">
          <a:extLst>
            <a:ext uri="{FF2B5EF4-FFF2-40B4-BE49-F238E27FC236}">
              <a16:creationId xmlns:a16="http://schemas.microsoft.com/office/drawing/2014/main" id="{972A463B-E2D2-4184-969A-4372A7975797}"/>
            </a:ext>
          </a:extLst>
        </xdr:cNvPr>
        <xdr:cNvSpPr/>
      </xdr:nvSpPr>
      <xdr:spPr>
        <a:xfrm>
          <a:off x="17162780" y="136598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118111</xdr:rowOff>
    </xdr:from>
    <xdr:to>
      <xdr:col>107</xdr:col>
      <xdr:colOff>50800</xdr:colOff>
      <xdr:row>81</xdr:row>
      <xdr:rowOff>131826</xdr:rowOff>
    </xdr:to>
    <xdr:cxnSp macro="">
      <xdr:nvCxnSpPr>
        <xdr:cNvPr id="818" name="直線コネクタ 817">
          <a:extLst>
            <a:ext uri="{FF2B5EF4-FFF2-40B4-BE49-F238E27FC236}">
              <a16:creationId xmlns:a16="http://schemas.microsoft.com/office/drawing/2014/main" id="{C7EB7D66-9E84-4FF2-9219-1F27BB889A9F}"/>
            </a:ext>
          </a:extLst>
        </xdr:cNvPr>
        <xdr:cNvCxnSpPr/>
      </xdr:nvCxnSpPr>
      <xdr:spPr>
        <a:xfrm flipV="1">
          <a:off x="17213580" y="13696951"/>
          <a:ext cx="7747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90170</xdr:rowOff>
    </xdr:from>
    <xdr:to>
      <xdr:col>98</xdr:col>
      <xdr:colOff>38100</xdr:colOff>
      <xdr:row>82</xdr:row>
      <xdr:rowOff>20320</xdr:rowOff>
    </xdr:to>
    <xdr:sp macro="" textlink="">
      <xdr:nvSpPr>
        <xdr:cNvPr id="819" name="楕円 818">
          <a:extLst>
            <a:ext uri="{FF2B5EF4-FFF2-40B4-BE49-F238E27FC236}">
              <a16:creationId xmlns:a16="http://schemas.microsoft.com/office/drawing/2014/main" id="{CDF6C150-2010-483C-AF43-6808DCC7EC66}"/>
            </a:ext>
          </a:extLst>
        </xdr:cNvPr>
        <xdr:cNvSpPr/>
      </xdr:nvSpPr>
      <xdr:spPr>
        <a:xfrm>
          <a:off x="16388080" y="13669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131826</xdr:rowOff>
    </xdr:from>
    <xdr:to>
      <xdr:col>102</xdr:col>
      <xdr:colOff>114300</xdr:colOff>
      <xdr:row>81</xdr:row>
      <xdr:rowOff>140970</xdr:rowOff>
    </xdr:to>
    <xdr:cxnSp macro="">
      <xdr:nvCxnSpPr>
        <xdr:cNvPr id="820" name="直線コネクタ 819">
          <a:extLst>
            <a:ext uri="{FF2B5EF4-FFF2-40B4-BE49-F238E27FC236}">
              <a16:creationId xmlns:a16="http://schemas.microsoft.com/office/drawing/2014/main" id="{5E1F6415-4974-46C0-9CAB-C0263B6A2E08}"/>
            </a:ext>
          </a:extLst>
        </xdr:cNvPr>
        <xdr:cNvCxnSpPr/>
      </xdr:nvCxnSpPr>
      <xdr:spPr>
        <a:xfrm flipV="1">
          <a:off x="16431260" y="13710666"/>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B77A0540-EAF0-4CE9-9991-8595C8225281}"/>
            </a:ext>
          </a:extLst>
        </xdr:cNvPr>
        <xdr:cNvSpPr txBox="1"/>
      </xdr:nvSpPr>
      <xdr:spPr>
        <a:xfrm>
          <a:off x="18561127" y="139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F87C3840-106E-43B3-9B5F-C3FF3CAD3EB0}"/>
            </a:ext>
          </a:extLst>
        </xdr:cNvPr>
        <xdr:cNvSpPr txBox="1"/>
      </xdr:nvSpPr>
      <xdr:spPr>
        <a:xfrm>
          <a:off x="17776267" y="1396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D312FEFB-45DD-4ADA-BD3B-E3AB685FE681}"/>
            </a:ext>
          </a:extLst>
        </xdr:cNvPr>
        <xdr:cNvSpPr txBox="1"/>
      </xdr:nvSpPr>
      <xdr:spPr>
        <a:xfrm>
          <a:off x="17001567" y="1397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9223A438-0C6A-4C09-BBA4-68A90483DEE5}"/>
            </a:ext>
          </a:extLst>
        </xdr:cNvPr>
        <xdr:cNvSpPr txBox="1"/>
      </xdr:nvSpPr>
      <xdr:spPr>
        <a:xfrm>
          <a:off x="16226867" y="1402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9414</xdr:rowOff>
    </xdr:from>
    <xdr:ext cx="469744" cy="259045"/>
    <xdr:sp macro="" textlink="">
      <xdr:nvSpPr>
        <xdr:cNvPr id="825" name="n_1mainValue【消防施設】&#10;一人当たり面積">
          <a:extLst>
            <a:ext uri="{FF2B5EF4-FFF2-40B4-BE49-F238E27FC236}">
              <a16:creationId xmlns:a16="http://schemas.microsoft.com/office/drawing/2014/main" id="{99BC63AF-791C-4988-9F1E-D4940C4EAD63}"/>
            </a:ext>
          </a:extLst>
        </xdr:cNvPr>
        <xdr:cNvSpPr txBox="1"/>
      </xdr:nvSpPr>
      <xdr:spPr>
        <a:xfrm>
          <a:off x="18561127" y="1342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13988</xdr:rowOff>
    </xdr:from>
    <xdr:ext cx="469744" cy="259045"/>
    <xdr:sp macro="" textlink="">
      <xdr:nvSpPr>
        <xdr:cNvPr id="826" name="n_2mainValue【消防施設】&#10;一人当たり面積">
          <a:extLst>
            <a:ext uri="{FF2B5EF4-FFF2-40B4-BE49-F238E27FC236}">
              <a16:creationId xmlns:a16="http://schemas.microsoft.com/office/drawing/2014/main" id="{8A7D7A59-3E9E-4164-B00F-56AE8C4DB4B4}"/>
            </a:ext>
          </a:extLst>
        </xdr:cNvPr>
        <xdr:cNvSpPr txBox="1"/>
      </xdr:nvSpPr>
      <xdr:spPr>
        <a:xfrm>
          <a:off x="17776267" y="1342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27703</xdr:rowOff>
    </xdr:from>
    <xdr:ext cx="469744" cy="259045"/>
    <xdr:sp macro="" textlink="">
      <xdr:nvSpPr>
        <xdr:cNvPr id="827" name="n_3mainValue【消防施設】&#10;一人当たり面積">
          <a:extLst>
            <a:ext uri="{FF2B5EF4-FFF2-40B4-BE49-F238E27FC236}">
              <a16:creationId xmlns:a16="http://schemas.microsoft.com/office/drawing/2014/main" id="{1CE4D7FA-AAC7-42F4-B3EB-33E222CCF928}"/>
            </a:ext>
          </a:extLst>
        </xdr:cNvPr>
        <xdr:cNvSpPr txBox="1"/>
      </xdr:nvSpPr>
      <xdr:spPr>
        <a:xfrm>
          <a:off x="17001567" y="1343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36847</xdr:rowOff>
    </xdr:from>
    <xdr:ext cx="469744" cy="259045"/>
    <xdr:sp macro="" textlink="">
      <xdr:nvSpPr>
        <xdr:cNvPr id="828" name="n_4mainValue【消防施設】&#10;一人当たり面積">
          <a:extLst>
            <a:ext uri="{FF2B5EF4-FFF2-40B4-BE49-F238E27FC236}">
              <a16:creationId xmlns:a16="http://schemas.microsoft.com/office/drawing/2014/main" id="{AD1D93BD-CE58-4585-8596-D56998EF6EDB}"/>
            </a:ext>
          </a:extLst>
        </xdr:cNvPr>
        <xdr:cNvSpPr txBox="1"/>
      </xdr:nvSpPr>
      <xdr:spPr>
        <a:xfrm>
          <a:off x="16226867" y="134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D6AF7A08-8787-4E0E-A141-75FCCA648A0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76D9F52C-9F80-42A4-8CD0-6DC8D4D0B48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B83FCB4D-C227-4B21-BFDE-AAED3CECCE6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10A08281-9A7E-46BB-A8D8-D2111102A81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C1EE5052-5A99-4304-A94F-A9ECFB4D126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F3289CF9-2EA6-42E3-B2C4-C4DB87DE532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F8831A61-5FD6-4B89-A95A-06B0A997606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30005783-D20F-49C4-8314-5A526FC3C77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E408B0E6-AAC7-46BB-8D46-1ADB1B1A3D0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62377FCB-1C52-4300-80DE-69C2855736F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9D1D97D6-079D-424D-83BC-C893A0A6FF4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23929344-594D-44C2-A6DE-E3F7B60A39F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BD0DE873-EA92-4449-82E3-73C9C649B52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24C1B6EC-F064-4D84-8FFC-9AD37D2FE20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4CA3CA95-3CC6-4C30-A527-D724F36A6E8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18F4E1CC-55A0-4B4F-A3F4-68173B74AA2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9CF59811-FEF8-4BBE-866F-0C9D4A655FA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A42DB71C-CD0D-42CD-A0DD-8AB8BC15794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B40D67EE-05F8-42BE-B934-83DC024A4F4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21C60E98-76E8-4B8D-8936-262F99EA762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DE0F933C-8763-4B7A-AE32-0AE1BE9D4F9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38AA4E6B-7363-4900-8BC6-E4DD66E08F9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763C9265-5A62-41CE-8787-4518371753C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AD5F5ACE-09DC-4167-A172-B60701687DC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5F3E921B-28B3-4961-B40A-18A47D16D92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E443C731-1ACE-461D-9972-F1792609D28C}"/>
            </a:ext>
          </a:extLst>
        </xdr:cNvPr>
        <xdr:cNvCxnSpPr/>
      </xdr:nvCxnSpPr>
      <xdr:spPr>
        <a:xfrm flipV="1">
          <a:off x="14375764" y="16931639"/>
          <a:ext cx="0" cy="121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FD3CCEE8-BE9C-48B0-AE11-34327AA907B4}"/>
            </a:ext>
          </a:extLst>
        </xdr:cNvPr>
        <xdr:cNvSpPr txBox="1"/>
      </xdr:nvSpPr>
      <xdr:spPr>
        <a:xfrm>
          <a:off x="14414500" y="1815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C71E5064-4273-42DF-8238-B30A85A57CA3}"/>
            </a:ext>
          </a:extLst>
        </xdr:cNvPr>
        <xdr:cNvCxnSpPr/>
      </xdr:nvCxnSpPr>
      <xdr:spPr>
        <a:xfrm>
          <a:off x="14287500" y="1815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7E8D035E-9F31-43BC-9EED-05312F71B375}"/>
            </a:ext>
          </a:extLst>
        </xdr:cNvPr>
        <xdr:cNvSpPr txBox="1"/>
      </xdr:nvSpPr>
      <xdr:spPr>
        <a:xfrm>
          <a:off x="14414500" y="16710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A5E4139A-7A0D-4EDE-AD58-D27106FDB1ED}"/>
            </a:ext>
          </a:extLst>
        </xdr:cNvPr>
        <xdr:cNvCxnSpPr/>
      </xdr:nvCxnSpPr>
      <xdr:spPr>
        <a:xfrm>
          <a:off x="14287500" y="16931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E1D0BB3C-F77B-429C-ACBB-8F3932D983A1}"/>
            </a:ext>
          </a:extLst>
        </xdr:cNvPr>
        <xdr:cNvSpPr txBox="1"/>
      </xdr:nvSpPr>
      <xdr:spPr>
        <a:xfrm>
          <a:off x="14414500" y="172259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DF43F7EE-9E70-426C-9431-8EBB3202F143}"/>
            </a:ext>
          </a:extLst>
        </xdr:cNvPr>
        <xdr:cNvSpPr/>
      </xdr:nvSpPr>
      <xdr:spPr>
        <a:xfrm>
          <a:off x="14325600" y="173706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ECA51CE9-C5DB-458A-BEB1-CB7B8439E374}"/>
            </a:ext>
          </a:extLst>
        </xdr:cNvPr>
        <xdr:cNvSpPr/>
      </xdr:nvSpPr>
      <xdr:spPr>
        <a:xfrm>
          <a:off x="13578840" y="173560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CAC74B9A-F100-429D-BA50-865967019784}"/>
            </a:ext>
          </a:extLst>
        </xdr:cNvPr>
        <xdr:cNvSpPr/>
      </xdr:nvSpPr>
      <xdr:spPr>
        <a:xfrm>
          <a:off x="12804140" y="17388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22FC7AF1-0C98-4D2F-A0A8-F688A6D8B276}"/>
            </a:ext>
          </a:extLst>
        </xdr:cNvPr>
        <xdr:cNvSpPr/>
      </xdr:nvSpPr>
      <xdr:spPr>
        <a:xfrm>
          <a:off x="12029440" y="173560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7FE58D30-D859-4501-B771-DE103C5C35D9}"/>
            </a:ext>
          </a:extLst>
        </xdr:cNvPr>
        <xdr:cNvSpPr/>
      </xdr:nvSpPr>
      <xdr:spPr>
        <a:xfrm>
          <a:off x="11231880" y="1740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19E49487-895D-46D4-96B4-A84AC9358C2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9F6A5ED6-4E9B-4C03-9E8E-41E05097884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04314F3-61A6-4443-A29D-A2E2CE30719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930FBB99-FF89-4F9C-B0D9-36F936685BB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B3D8A8FE-BE79-4A7D-93D8-F38651D174F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100512</xdr:rowOff>
    </xdr:from>
    <xdr:to>
      <xdr:col>85</xdr:col>
      <xdr:colOff>177800</xdr:colOff>
      <xdr:row>105</xdr:row>
      <xdr:rowOff>30662</xdr:rowOff>
    </xdr:to>
    <xdr:sp macro="" textlink="">
      <xdr:nvSpPr>
        <xdr:cNvPr id="870" name="楕円 869">
          <a:extLst>
            <a:ext uri="{FF2B5EF4-FFF2-40B4-BE49-F238E27FC236}">
              <a16:creationId xmlns:a16="http://schemas.microsoft.com/office/drawing/2014/main" id="{E32EEC21-78D0-4E44-A6A5-8F5F478888AF}"/>
            </a:ext>
          </a:extLst>
        </xdr:cNvPr>
        <xdr:cNvSpPr/>
      </xdr:nvSpPr>
      <xdr:spPr>
        <a:xfrm>
          <a:off x="14325600" y="1753507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78939</xdr:rowOff>
    </xdr:from>
    <xdr:ext cx="405111" cy="259045"/>
    <xdr:sp macro="" textlink="">
      <xdr:nvSpPr>
        <xdr:cNvPr id="871" name="【庁舎】&#10;有形固定資産減価償却率該当値テキスト">
          <a:extLst>
            <a:ext uri="{FF2B5EF4-FFF2-40B4-BE49-F238E27FC236}">
              <a16:creationId xmlns:a16="http://schemas.microsoft.com/office/drawing/2014/main" id="{6216568C-852B-4462-82C0-B213800B31C5}"/>
            </a:ext>
          </a:extLst>
        </xdr:cNvPr>
        <xdr:cNvSpPr txBox="1"/>
      </xdr:nvSpPr>
      <xdr:spPr>
        <a:xfrm>
          <a:off x="14414500" y="1751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103777</xdr:rowOff>
    </xdr:from>
    <xdr:to>
      <xdr:col>81</xdr:col>
      <xdr:colOff>101600</xdr:colOff>
      <xdr:row>105</xdr:row>
      <xdr:rowOff>33927</xdr:rowOff>
    </xdr:to>
    <xdr:sp macro="" textlink="">
      <xdr:nvSpPr>
        <xdr:cNvPr id="872" name="楕円 871">
          <a:extLst>
            <a:ext uri="{FF2B5EF4-FFF2-40B4-BE49-F238E27FC236}">
              <a16:creationId xmlns:a16="http://schemas.microsoft.com/office/drawing/2014/main" id="{3803FA54-D998-4ADE-9E7B-06DDA98D3028}"/>
            </a:ext>
          </a:extLst>
        </xdr:cNvPr>
        <xdr:cNvSpPr/>
      </xdr:nvSpPr>
      <xdr:spPr>
        <a:xfrm>
          <a:off x="13578840" y="175383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151312</xdr:rowOff>
    </xdr:from>
    <xdr:to>
      <xdr:col>85</xdr:col>
      <xdr:colOff>127000</xdr:colOff>
      <xdr:row>104</xdr:row>
      <xdr:rowOff>154577</xdr:rowOff>
    </xdr:to>
    <xdr:cxnSp macro="">
      <xdr:nvCxnSpPr>
        <xdr:cNvPr id="873" name="直線コネクタ 872">
          <a:extLst>
            <a:ext uri="{FF2B5EF4-FFF2-40B4-BE49-F238E27FC236}">
              <a16:creationId xmlns:a16="http://schemas.microsoft.com/office/drawing/2014/main" id="{6185C89A-CA9D-402C-A8E0-23E09CB02D2B}"/>
            </a:ext>
          </a:extLst>
        </xdr:cNvPr>
        <xdr:cNvCxnSpPr/>
      </xdr:nvCxnSpPr>
      <xdr:spPr>
        <a:xfrm flipV="1">
          <a:off x="13629640" y="17585872"/>
          <a:ext cx="7467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74386</xdr:rowOff>
    </xdr:from>
    <xdr:to>
      <xdr:col>76</xdr:col>
      <xdr:colOff>165100</xdr:colOff>
      <xdr:row>105</xdr:row>
      <xdr:rowOff>4536</xdr:rowOff>
    </xdr:to>
    <xdr:sp macro="" textlink="">
      <xdr:nvSpPr>
        <xdr:cNvPr id="874" name="楕円 873">
          <a:extLst>
            <a:ext uri="{FF2B5EF4-FFF2-40B4-BE49-F238E27FC236}">
              <a16:creationId xmlns:a16="http://schemas.microsoft.com/office/drawing/2014/main" id="{D46FFEB6-F35B-4650-8A5E-8271FF971879}"/>
            </a:ext>
          </a:extLst>
        </xdr:cNvPr>
        <xdr:cNvSpPr/>
      </xdr:nvSpPr>
      <xdr:spPr>
        <a:xfrm>
          <a:off x="12804140" y="17508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125186</xdr:rowOff>
    </xdr:from>
    <xdr:to>
      <xdr:col>81</xdr:col>
      <xdr:colOff>50800</xdr:colOff>
      <xdr:row>104</xdr:row>
      <xdr:rowOff>154577</xdr:rowOff>
    </xdr:to>
    <xdr:cxnSp macro="">
      <xdr:nvCxnSpPr>
        <xdr:cNvPr id="875" name="直線コネクタ 874">
          <a:extLst>
            <a:ext uri="{FF2B5EF4-FFF2-40B4-BE49-F238E27FC236}">
              <a16:creationId xmlns:a16="http://schemas.microsoft.com/office/drawing/2014/main" id="{5750C2CE-2BF2-4128-9877-D7DD5170DF5D}"/>
            </a:ext>
          </a:extLst>
        </xdr:cNvPr>
        <xdr:cNvCxnSpPr/>
      </xdr:nvCxnSpPr>
      <xdr:spPr>
        <a:xfrm>
          <a:off x="12854940" y="17559746"/>
          <a:ext cx="7747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40095</xdr:rowOff>
    </xdr:from>
    <xdr:to>
      <xdr:col>72</xdr:col>
      <xdr:colOff>38100</xdr:colOff>
      <xdr:row>104</xdr:row>
      <xdr:rowOff>141695</xdr:rowOff>
    </xdr:to>
    <xdr:sp macro="" textlink="">
      <xdr:nvSpPr>
        <xdr:cNvPr id="876" name="楕円 875">
          <a:extLst>
            <a:ext uri="{FF2B5EF4-FFF2-40B4-BE49-F238E27FC236}">
              <a16:creationId xmlns:a16="http://schemas.microsoft.com/office/drawing/2014/main" id="{CBE7417C-0953-4867-8ECC-081D32F97B2F}"/>
            </a:ext>
          </a:extLst>
        </xdr:cNvPr>
        <xdr:cNvSpPr/>
      </xdr:nvSpPr>
      <xdr:spPr>
        <a:xfrm>
          <a:off x="12029440" y="174746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90895</xdr:rowOff>
    </xdr:from>
    <xdr:to>
      <xdr:col>76</xdr:col>
      <xdr:colOff>114300</xdr:colOff>
      <xdr:row>104</xdr:row>
      <xdr:rowOff>125186</xdr:rowOff>
    </xdr:to>
    <xdr:cxnSp macro="">
      <xdr:nvCxnSpPr>
        <xdr:cNvPr id="877" name="直線コネクタ 876">
          <a:extLst>
            <a:ext uri="{FF2B5EF4-FFF2-40B4-BE49-F238E27FC236}">
              <a16:creationId xmlns:a16="http://schemas.microsoft.com/office/drawing/2014/main" id="{C5AA2C53-0EC4-439C-8A76-21D39F2ABBA5}"/>
            </a:ext>
          </a:extLst>
        </xdr:cNvPr>
        <xdr:cNvCxnSpPr/>
      </xdr:nvCxnSpPr>
      <xdr:spPr>
        <a:xfrm>
          <a:off x="12072620" y="17525455"/>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xdr:rowOff>
    </xdr:from>
    <xdr:to>
      <xdr:col>67</xdr:col>
      <xdr:colOff>101600</xdr:colOff>
      <xdr:row>104</xdr:row>
      <xdr:rowOff>102507</xdr:rowOff>
    </xdr:to>
    <xdr:sp macro="" textlink="">
      <xdr:nvSpPr>
        <xdr:cNvPr id="878" name="楕円 877">
          <a:extLst>
            <a:ext uri="{FF2B5EF4-FFF2-40B4-BE49-F238E27FC236}">
              <a16:creationId xmlns:a16="http://schemas.microsoft.com/office/drawing/2014/main" id="{2A824E65-5132-4F6E-8492-A68017AF78F2}"/>
            </a:ext>
          </a:extLst>
        </xdr:cNvPr>
        <xdr:cNvSpPr/>
      </xdr:nvSpPr>
      <xdr:spPr>
        <a:xfrm>
          <a:off x="11231880" y="1743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51707</xdr:rowOff>
    </xdr:from>
    <xdr:to>
      <xdr:col>71</xdr:col>
      <xdr:colOff>177800</xdr:colOff>
      <xdr:row>104</xdr:row>
      <xdr:rowOff>90895</xdr:rowOff>
    </xdr:to>
    <xdr:cxnSp macro="">
      <xdr:nvCxnSpPr>
        <xdr:cNvPr id="879" name="直線コネクタ 878">
          <a:extLst>
            <a:ext uri="{FF2B5EF4-FFF2-40B4-BE49-F238E27FC236}">
              <a16:creationId xmlns:a16="http://schemas.microsoft.com/office/drawing/2014/main" id="{06B94F59-E984-46F3-AB62-9D74985738C2}"/>
            </a:ext>
          </a:extLst>
        </xdr:cNvPr>
        <xdr:cNvCxnSpPr/>
      </xdr:nvCxnSpPr>
      <xdr:spPr>
        <a:xfrm>
          <a:off x="11282680" y="17486267"/>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E53758E4-7920-4692-A278-87B560EB6833}"/>
            </a:ext>
          </a:extLst>
        </xdr:cNvPr>
        <xdr:cNvSpPr txBox="1"/>
      </xdr:nvSpPr>
      <xdr:spPr>
        <a:xfrm>
          <a:off x="13437244" y="1713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1" name="n_2aveValue【庁舎】&#10;有形固定資産減価償却率">
          <a:extLst>
            <a:ext uri="{FF2B5EF4-FFF2-40B4-BE49-F238E27FC236}">
              <a16:creationId xmlns:a16="http://schemas.microsoft.com/office/drawing/2014/main" id="{3891A9FF-C086-4B01-B063-FF50FB35072C}"/>
            </a:ext>
          </a:extLst>
        </xdr:cNvPr>
        <xdr:cNvSpPr txBox="1"/>
      </xdr:nvSpPr>
      <xdr:spPr>
        <a:xfrm>
          <a:off x="12675244" y="171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34B867A3-75E6-4257-8DCC-B089A2448A12}"/>
            </a:ext>
          </a:extLst>
        </xdr:cNvPr>
        <xdr:cNvSpPr txBox="1"/>
      </xdr:nvSpPr>
      <xdr:spPr>
        <a:xfrm>
          <a:off x="11900544" y="1713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65CBB5EF-E433-42B4-B213-1300B3568478}"/>
            </a:ext>
          </a:extLst>
        </xdr:cNvPr>
        <xdr:cNvSpPr txBox="1"/>
      </xdr:nvSpPr>
      <xdr:spPr>
        <a:xfrm>
          <a:off x="11102984" y="1718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25054</xdr:rowOff>
    </xdr:from>
    <xdr:ext cx="405111" cy="259045"/>
    <xdr:sp macro="" textlink="">
      <xdr:nvSpPr>
        <xdr:cNvPr id="884" name="n_1mainValue【庁舎】&#10;有形固定資産減価償却率">
          <a:extLst>
            <a:ext uri="{FF2B5EF4-FFF2-40B4-BE49-F238E27FC236}">
              <a16:creationId xmlns:a16="http://schemas.microsoft.com/office/drawing/2014/main" id="{982CC1C1-3213-4C9C-8492-FED1DBBE8D11}"/>
            </a:ext>
          </a:extLst>
        </xdr:cNvPr>
        <xdr:cNvSpPr txBox="1"/>
      </xdr:nvSpPr>
      <xdr:spPr>
        <a:xfrm>
          <a:off x="13437244" y="17627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167113</xdr:rowOff>
    </xdr:from>
    <xdr:ext cx="405111" cy="259045"/>
    <xdr:sp macro="" textlink="">
      <xdr:nvSpPr>
        <xdr:cNvPr id="885" name="n_2mainValue【庁舎】&#10;有形固定資産減価償却率">
          <a:extLst>
            <a:ext uri="{FF2B5EF4-FFF2-40B4-BE49-F238E27FC236}">
              <a16:creationId xmlns:a16="http://schemas.microsoft.com/office/drawing/2014/main" id="{F30A06F8-9319-4A0D-984B-6AB518D54610}"/>
            </a:ext>
          </a:extLst>
        </xdr:cNvPr>
        <xdr:cNvSpPr txBox="1"/>
      </xdr:nvSpPr>
      <xdr:spPr>
        <a:xfrm>
          <a:off x="12675244" y="1760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132822</xdr:rowOff>
    </xdr:from>
    <xdr:ext cx="405111" cy="259045"/>
    <xdr:sp macro="" textlink="">
      <xdr:nvSpPr>
        <xdr:cNvPr id="886" name="n_3mainValue【庁舎】&#10;有形固定資産減価償却率">
          <a:extLst>
            <a:ext uri="{FF2B5EF4-FFF2-40B4-BE49-F238E27FC236}">
              <a16:creationId xmlns:a16="http://schemas.microsoft.com/office/drawing/2014/main" id="{4284F848-931B-42EA-816F-87296EC06E1D}"/>
            </a:ext>
          </a:extLst>
        </xdr:cNvPr>
        <xdr:cNvSpPr txBox="1"/>
      </xdr:nvSpPr>
      <xdr:spPr>
        <a:xfrm>
          <a:off x="11900544" y="1756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93634</xdr:rowOff>
    </xdr:from>
    <xdr:ext cx="405111" cy="259045"/>
    <xdr:sp macro="" textlink="">
      <xdr:nvSpPr>
        <xdr:cNvPr id="887" name="n_4mainValue【庁舎】&#10;有形固定資産減価償却率">
          <a:extLst>
            <a:ext uri="{FF2B5EF4-FFF2-40B4-BE49-F238E27FC236}">
              <a16:creationId xmlns:a16="http://schemas.microsoft.com/office/drawing/2014/main" id="{0A3ACAF8-A361-4493-8DD1-8F4B3E51BC40}"/>
            </a:ext>
          </a:extLst>
        </xdr:cNvPr>
        <xdr:cNvSpPr txBox="1"/>
      </xdr:nvSpPr>
      <xdr:spPr>
        <a:xfrm>
          <a:off x="11102984" y="17528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3F2CD3AF-2959-46E2-BEBC-70E920F0AA9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94337154-AE92-4765-95EB-A305FF5B2E2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F617591-C1F1-42B2-9932-137B8F6F28D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7B62AC76-E3FE-4D61-90B9-F3DD5293EAB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2B4FED30-A781-410A-96F3-8D9EDD3D2E8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69DB8D84-CF62-45C3-B827-E7B605563BF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A42B71A7-5781-4D6F-AAE6-0D71468DDE2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6D7C1BDD-E6E7-4521-8814-74A73C05A62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C843D811-9D76-4F04-B17A-70EF847971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EA0C4954-23A0-4659-9BFD-0ABFC95AE81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F2484673-30B1-448F-909F-59AEFB0F5A3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7DA0025C-9128-4591-8ED6-E0890318A004}"/>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B7912A73-931A-4A2F-94F7-63A0FAF89C15}"/>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26B55E7E-08CE-4BCE-89E6-7822A45C37B6}"/>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5E965DAE-DF9C-4AF9-ADA2-C6B96E77D13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7D68FCBA-6F73-4614-9D1B-2DDE0F6F7C41}"/>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9BFCBFCB-4916-499D-A928-C06DCE8A97B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0BE5B20B-CE49-4BF3-9110-CEDCE91A11DB}"/>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499EB0C0-6F7F-4FB0-B828-62160793289C}"/>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E4D961A1-3BE9-4306-8695-469D846DED6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4393C3D7-C38A-40E3-B959-EB1DA97E2E0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A3A8C00F-6AC1-4B10-B6A6-88CE78896D8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774258AD-80D2-4E4F-83D6-3CCBFF802C7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09955110-67F1-47B4-BE64-80C9902881E8}"/>
            </a:ext>
          </a:extLst>
        </xdr:cNvPr>
        <xdr:cNvCxnSpPr/>
      </xdr:nvCxnSpPr>
      <xdr:spPr>
        <a:xfrm flipV="1">
          <a:off x="19509104" y="16910686"/>
          <a:ext cx="0" cy="121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ED7EC3C2-8105-4EF8-8F9D-9E029705E8CB}"/>
            </a:ext>
          </a:extLst>
        </xdr:cNvPr>
        <xdr:cNvSpPr txBox="1"/>
      </xdr:nvSpPr>
      <xdr:spPr>
        <a:xfrm>
          <a:off x="19547840" y="1813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CFE8EC06-BA30-474A-B120-5E49CC26AD18}"/>
            </a:ext>
          </a:extLst>
        </xdr:cNvPr>
        <xdr:cNvCxnSpPr/>
      </xdr:nvCxnSpPr>
      <xdr:spPr>
        <a:xfrm>
          <a:off x="19443700" y="18129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05CF6272-A97E-4C4B-9141-A6A8D0811AEF}"/>
            </a:ext>
          </a:extLst>
        </xdr:cNvPr>
        <xdr:cNvSpPr txBox="1"/>
      </xdr:nvSpPr>
      <xdr:spPr>
        <a:xfrm>
          <a:off x="19547840" y="16689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66D2BEEF-D9E5-4D73-8D14-F6455825A77E}"/>
            </a:ext>
          </a:extLst>
        </xdr:cNvPr>
        <xdr:cNvCxnSpPr/>
      </xdr:nvCxnSpPr>
      <xdr:spPr>
        <a:xfrm>
          <a:off x="19443700" y="16910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C8E45BF4-0590-4609-AD1C-10D61C1DEA9F}"/>
            </a:ext>
          </a:extLst>
        </xdr:cNvPr>
        <xdr:cNvSpPr txBox="1"/>
      </xdr:nvSpPr>
      <xdr:spPr>
        <a:xfrm>
          <a:off x="19547840" y="17539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C86C9A3B-CBE8-4F5B-A7E2-37058BED4AA7}"/>
            </a:ext>
          </a:extLst>
        </xdr:cNvPr>
        <xdr:cNvSpPr/>
      </xdr:nvSpPr>
      <xdr:spPr>
        <a:xfrm>
          <a:off x="194589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86E5C50B-7574-4E72-B175-5E459D31656A}"/>
            </a:ext>
          </a:extLst>
        </xdr:cNvPr>
        <xdr:cNvSpPr/>
      </xdr:nvSpPr>
      <xdr:spPr>
        <a:xfrm>
          <a:off x="18735040" y="17562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3B4752A3-DE0C-4218-A30C-BB1B8EC58F28}"/>
            </a:ext>
          </a:extLst>
        </xdr:cNvPr>
        <xdr:cNvSpPr/>
      </xdr:nvSpPr>
      <xdr:spPr>
        <a:xfrm>
          <a:off x="1793748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4592F2A0-C6B5-418B-ACC6-5064D26690A0}"/>
            </a:ext>
          </a:extLst>
        </xdr:cNvPr>
        <xdr:cNvSpPr/>
      </xdr:nvSpPr>
      <xdr:spPr>
        <a:xfrm>
          <a:off x="17162780" y="17612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1CE164D3-163C-4654-986C-B2B42CEB21B7}"/>
            </a:ext>
          </a:extLst>
        </xdr:cNvPr>
        <xdr:cNvSpPr/>
      </xdr:nvSpPr>
      <xdr:spPr>
        <a:xfrm>
          <a:off x="16388080" y="17694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396DA50A-6C1C-4452-88D0-2495D74A403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403EC7AD-24A8-40A6-AC37-B1CA6A443E8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9C0EED55-6A7D-429C-9536-BC50170ADFF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EA42037-6E06-4C84-8982-9C653F4028B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73330930-5232-448E-8569-C24489FCD97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137795</xdr:rowOff>
    </xdr:from>
    <xdr:to>
      <xdr:col>116</xdr:col>
      <xdr:colOff>114300</xdr:colOff>
      <xdr:row>104</xdr:row>
      <xdr:rowOff>67945</xdr:rowOff>
    </xdr:to>
    <xdr:sp macro="" textlink="">
      <xdr:nvSpPr>
        <xdr:cNvPr id="927" name="楕円 926">
          <a:extLst>
            <a:ext uri="{FF2B5EF4-FFF2-40B4-BE49-F238E27FC236}">
              <a16:creationId xmlns:a16="http://schemas.microsoft.com/office/drawing/2014/main" id="{450CF36F-03D3-42C4-AAB9-99609ABDF361}"/>
            </a:ext>
          </a:extLst>
        </xdr:cNvPr>
        <xdr:cNvSpPr/>
      </xdr:nvSpPr>
      <xdr:spPr>
        <a:xfrm>
          <a:off x="19458940" y="17404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160672</xdr:rowOff>
    </xdr:from>
    <xdr:ext cx="469744" cy="259045"/>
    <xdr:sp macro="" textlink="">
      <xdr:nvSpPr>
        <xdr:cNvPr id="928" name="【庁舎】&#10;一人当たり面積該当値テキスト">
          <a:extLst>
            <a:ext uri="{FF2B5EF4-FFF2-40B4-BE49-F238E27FC236}">
              <a16:creationId xmlns:a16="http://schemas.microsoft.com/office/drawing/2014/main" id="{451322B2-1985-4C78-B375-D9AE9E9D0DA8}"/>
            </a:ext>
          </a:extLst>
        </xdr:cNvPr>
        <xdr:cNvSpPr txBox="1"/>
      </xdr:nvSpPr>
      <xdr:spPr>
        <a:xfrm>
          <a:off x="19547840" y="1725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162561</xdr:rowOff>
    </xdr:from>
    <xdr:to>
      <xdr:col>112</xdr:col>
      <xdr:colOff>38100</xdr:colOff>
      <xdr:row>104</xdr:row>
      <xdr:rowOff>92711</xdr:rowOff>
    </xdr:to>
    <xdr:sp macro="" textlink="">
      <xdr:nvSpPr>
        <xdr:cNvPr id="929" name="楕円 928">
          <a:extLst>
            <a:ext uri="{FF2B5EF4-FFF2-40B4-BE49-F238E27FC236}">
              <a16:creationId xmlns:a16="http://schemas.microsoft.com/office/drawing/2014/main" id="{5096D53E-D2BF-4145-A637-FB10075621FC}"/>
            </a:ext>
          </a:extLst>
        </xdr:cNvPr>
        <xdr:cNvSpPr/>
      </xdr:nvSpPr>
      <xdr:spPr>
        <a:xfrm>
          <a:off x="18735040" y="17429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17145</xdr:rowOff>
    </xdr:from>
    <xdr:to>
      <xdr:col>116</xdr:col>
      <xdr:colOff>63500</xdr:colOff>
      <xdr:row>104</xdr:row>
      <xdr:rowOff>41911</xdr:rowOff>
    </xdr:to>
    <xdr:cxnSp macro="">
      <xdr:nvCxnSpPr>
        <xdr:cNvPr id="930" name="直線コネクタ 929">
          <a:extLst>
            <a:ext uri="{FF2B5EF4-FFF2-40B4-BE49-F238E27FC236}">
              <a16:creationId xmlns:a16="http://schemas.microsoft.com/office/drawing/2014/main" id="{C2F25766-4746-41C3-AAA3-CDD0D0E58099}"/>
            </a:ext>
          </a:extLst>
        </xdr:cNvPr>
        <xdr:cNvCxnSpPr/>
      </xdr:nvCxnSpPr>
      <xdr:spPr>
        <a:xfrm flipV="1">
          <a:off x="18778220" y="17451705"/>
          <a:ext cx="7315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636</xdr:rowOff>
    </xdr:from>
    <xdr:to>
      <xdr:col>107</xdr:col>
      <xdr:colOff>101600</xdr:colOff>
      <xdr:row>104</xdr:row>
      <xdr:rowOff>102236</xdr:rowOff>
    </xdr:to>
    <xdr:sp macro="" textlink="">
      <xdr:nvSpPr>
        <xdr:cNvPr id="931" name="楕円 930">
          <a:extLst>
            <a:ext uri="{FF2B5EF4-FFF2-40B4-BE49-F238E27FC236}">
              <a16:creationId xmlns:a16="http://schemas.microsoft.com/office/drawing/2014/main" id="{79AFBE12-C5C7-4BE0-A848-CA67524C5F16}"/>
            </a:ext>
          </a:extLst>
        </xdr:cNvPr>
        <xdr:cNvSpPr/>
      </xdr:nvSpPr>
      <xdr:spPr>
        <a:xfrm>
          <a:off x="17937480" y="1743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41911</xdr:rowOff>
    </xdr:from>
    <xdr:to>
      <xdr:col>111</xdr:col>
      <xdr:colOff>177800</xdr:colOff>
      <xdr:row>104</xdr:row>
      <xdr:rowOff>51436</xdr:rowOff>
    </xdr:to>
    <xdr:cxnSp macro="">
      <xdr:nvCxnSpPr>
        <xdr:cNvPr id="932" name="直線コネクタ 931">
          <a:extLst>
            <a:ext uri="{FF2B5EF4-FFF2-40B4-BE49-F238E27FC236}">
              <a16:creationId xmlns:a16="http://schemas.microsoft.com/office/drawing/2014/main" id="{160E886D-8343-40AC-996C-7C33A1792F9B}"/>
            </a:ext>
          </a:extLst>
        </xdr:cNvPr>
        <xdr:cNvCxnSpPr/>
      </xdr:nvCxnSpPr>
      <xdr:spPr>
        <a:xfrm flipV="1">
          <a:off x="17988280" y="17476471"/>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10161</xdr:rowOff>
    </xdr:from>
    <xdr:to>
      <xdr:col>102</xdr:col>
      <xdr:colOff>165100</xdr:colOff>
      <xdr:row>104</xdr:row>
      <xdr:rowOff>111761</xdr:rowOff>
    </xdr:to>
    <xdr:sp macro="" textlink="">
      <xdr:nvSpPr>
        <xdr:cNvPr id="933" name="楕円 932">
          <a:extLst>
            <a:ext uri="{FF2B5EF4-FFF2-40B4-BE49-F238E27FC236}">
              <a16:creationId xmlns:a16="http://schemas.microsoft.com/office/drawing/2014/main" id="{16FCE5C9-16AD-4673-95D4-26A470C33537}"/>
            </a:ext>
          </a:extLst>
        </xdr:cNvPr>
        <xdr:cNvSpPr/>
      </xdr:nvSpPr>
      <xdr:spPr>
        <a:xfrm>
          <a:off x="17162780" y="1744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51436</xdr:rowOff>
    </xdr:from>
    <xdr:to>
      <xdr:col>107</xdr:col>
      <xdr:colOff>50800</xdr:colOff>
      <xdr:row>104</xdr:row>
      <xdr:rowOff>60961</xdr:rowOff>
    </xdr:to>
    <xdr:cxnSp macro="">
      <xdr:nvCxnSpPr>
        <xdr:cNvPr id="934" name="直線コネクタ 933">
          <a:extLst>
            <a:ext uri="{FF2B5EF4-FFF2-40B4-BE49-F238E27FC236}">
              <a16:creationId xmlns:a16="http://schemas.microsoft.com/office/drawing/2014/main" id="{9DA37363-33C7-4793-971E-DDD3E5E379F1}"/>
            </a:ext>
          </a:extLst>
        </xdr:cNvPr>
        <xdr:cNvCxnSpPr/>
      </xdr:nvCxnSpPr>
      <xdr:spPr>
        <a:xfrm flipV="1">
          <a:off x="17213580" y="17485996"/>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21589</xdr:rowOff>
    </xdr:from>
    <xdr:to>
      <xdr:col>98</xdr:col>
      <xdr:colOff>38100</xdr:colOff>
      <xdr:row>104</xdr:row>
      <xdr:rowOff>123189</xdr:rowOff>
    </xdr:to>
    <xdr:sp macro="" textlink="">
      <xdr:nvSpPr>
        <xdr:cNvPr id="935" name="楕円 934">
          <a:extLst>
            <a:ext uri="{FF2B5EF4-FFF2-40B4-BE49-F238E27FC236}">
              <a16:creationId xmlns:a16="http://schemas.microsoft.com/office/drawing/2014/main" id="{C148B461-E168-491C-867E-5D3EBF2ADA6C}"/>
            </a:ext>
          </a:extLst>
        </xdr:cNvPr>
        <xdr:cNvSpPr/>
      </xdr:nvSpPr>
      <xdr:spPr>
        <a:xfrm>
          <a:off x="16388080" y="174561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60961</xdr:rowOff>
    </xdr:from>
    <xdr:to>
      <xdr:col>102</xdr:col>
      <xdr:colOff>114300</xdr:colOff>
      <xdr:row>104</xdr:row>
      <xdr:rowOff>72389</xdr:rowOff>
    </xdr:to>
    <xdr:cxnSp macro="">
      <xdr:nvCxnSpPr>
        <xdr:cNvPr id="936" name="直線コネクタ 935">
          <a:extLst>
            <a:ext uri="{FF2B5EF4-FFF2-40B4-BE49-F238E27FC236}">
              <a16:creationId xmlns:a16="http://schemas.microsoft.com/office/drawing/2014/main" id="{E89CF491-E703-4EB1-9D8D-82E12FA1FF1A}"/>
            </a:ext>
          </a:extLst>
        </xdr:cNvPr>
        <xdr:cNvCxnSpPr/>
      </xdr:nvCxnSpPr>
      <xdr:spPr>
        <a:xfrm flipV="1">
          <a:off x="16431260" y="17495521"/>
          <a:ext cx="7823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710AF92D-C4E2-411F-826B-0AA20FAE51C5}"/>
            </a:ext>
          </a:extLst>
        </xdr:cNvPr>
        <xdr:cNvSpPr txBox="1"/>
      </xdr:nvSpPr>
      <xdr:spPr>
        <a:xfrm>
          <a:off x="18561127" y="1765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6F10C912-11C1-4733-8CCD-17043DA1F081}"/>
            </a:ext>
          </a:extLst>
        </xdr:cNvPr>
        <xdr:cNvSpPr txBox="1"/>
      </xdr:nvSpPr>
      <xdr:spPr>
        <a:xfrm>
          <a:off x="17776267" y="177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0E1B7DEC-6C56-448E-A7A3-B554F99050C7}"/>
            </a:ext>
          </a:extLst>
        </xdr:cNvPr>
        <xdr:cNvSpPr txBox="1"/>
      </xdr:nvSpPr>
      <xdr:spPr>
        <a:xfrm>
          <a:off x="17001567" y="1770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1E4CAA5F-C658-4B50-99DE-7297E1B38CDD}"/>
            </a:ext>
          </a:extLst>
        </xdr:cNvPr>
        <xdr:cNvSpPr txBox="1"/>
      </xdr:nvSpPr>
      <xdr:spPr>
        <a:xfrm>
          <a:off x="16226867" y="1778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109238</xdr:rowOff>
    </xdr:from>
    <xdr:ext cx="469744" cy="259045"/>
    <xdr:sp macro="" textlink="">
      <xdr:nvSpPr>
        <xdr:cNvPr id="941" name="n_1mainValue【庁舎】&#10;一人当たり面積">
          <a:extLst>
            <a:ext uri="{FF2B5EF4-FFF2-40B4-BE49-F238E27FC236}">
              <a16:creationId xmlns:a16="http://schemas.microsoft.com/office/drawing/2014/main" id="{7FD394F1-52EA-4399-B48F-6A81971D024F}"/>
            </a:ext>
          </a:extLst>
        </xdr:cNvPr>
        <xdr:cNvSpPr txBox="1"/>
      </xdr:nvSpPr>
      <xdr:spPr>
        <a:xfrm>
          <a:off x="18561127" y="1720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118763</xdr:rowOff>
    </xdr:from>
    <xdr:ext cx="469744" cy="259045"/>
    <xdr:sp macro="" textlink="">
      <xdr:nvSpPr>
        <xdr:cNvPr id="942" name="n_2mainValue【庁舎】&#10;一人当たり面積">
          <a:extLst>
            <a:ext uri="{FF2B5EF4-FFF2-40B4-BE49-F238E27FC236}">
              <a16:creationId xmlns:a16="http://schemas.microsoft.com/office/drawing/2014/main" id="{4D632491-C1CC-4D00-99F1-EBBE0AB29FF3}"/>
            </a:ext>
          </a:extLst>
        </xdr:cNvPr>
        <xdr:cNvSpPr txBox="1"/>
      </xdr:nvSpPr>
      <xdr:spPr>
        <a:xfrm>
          <a:off x="17776267" y="1721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128288</xdr:rowOff>
    </xdr:from>
    <xdr:ext cx="469744" cy="259045"/>
    <xdr:sp macro="" textlink="">
      <xdr:nvSpPr>
        <xdr:cNvPr id="943" name="n_3mainValue【庁舎】&#10;一人当たり面積">
          <a:extLst>
            <a:ext uri="{FF2B5EF4-FFF2-40B4-BE49-F238E27FC236}">
              <a16:creationId xmlns:a16="http://schemas.microsoft.com/office/drawing/2014/main" id="{CE65D1D1-F2B3-4317-B625-EE497A7E642C}"/>
            </a:ext>
          </a:extLst>
        </xdr:cNvPr>
        <xdr:cNvSpPr txBox="1"/>
      </xdr:nvSpPr>
      <xdr:spPr>
        <a:xfrm>
          <a:off x="17001567" y="1722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139716</xdr:rowOff>
    </xdr:from>
    <xdr:ext cx="469744" cy="259045"/>
    <xdr:sp macro="" textlink="">
      <xdr:nvSpPr>
        <xdr:cNvPr id="944" name="n_4mainValue【庁舎】&#10;一人当たり面積">
          <a:extLst>
            <a:ext uri="{FF2B5EF4-FFF2-40B4-BE49-F238E27FC236}">
              <a16:creationId xmlns:a16="http://schemas.microsoft.com/office/drawing/2014/main" id="{7FF70374-6A90-4BD6-B624-EEBE956BED82}"/>
            </a:ext>
          </a:extLst>
        </xdr:cNvPr>
        <xdr:cNvSpPr txBox="1"/>
      </xdr:nvSpPr>
      <xdr:spPr>
        <a:xfrm>
          <a:off x="16226867" y="1723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371DD977-4205-43D6-BA86-87859F427A7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E591E133-E4F2-457E-9D2D-185B9C8BA7A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38A8EB92-B8DB-4079-A0A1-BB10E9383B3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市町村合併により広大な面積を有する当市は、市民の利便性等を確保するために複数の施設が必要となり、福祉施設、庁舎、消防施設において一人当たり面積が類似団体との比較で特に大きくなっている。</a:t>
          </a:r>
        </a:p>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類似団体と比較して有形固定資産減価償却率はすべての施設で高くなっている。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特に高くなっている施設は、一般廃棄物処理施設であるが、令和７年度で更新整備事業が完了し、令和８年度より新施設による運用が開始されたところである。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AA2" sqref="AA2"/>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64339655</v>
      </c>
      <c r="BO4" s="371"/>
      <c r="BP4" s="371"/>
      <c r="BQ4" s="371"/>
      <c r="BR4" s="371"/>
      <c r="BS4" s="371"/>
      <c r="BT4" s="371"/>
      <c r="BU4" s="372"/>
      <c r="BV4" s="370">
        <v>56306750</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3.5</v>
      </c>
      <c r="CU4" s="377"/>
      <c r="CV4" s="377"/>
      <c r="CW4" s="377"/>
      <c r="CX4" s="377"/>
      <c r="CY4" s="377"/>
      <c r="CZ4" s="377"/>
      <c r="DA4" s="378"/>
      <c r="DB4" s="376">
        <v>12.3</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61675021</v>
      </c>
      <c r="BO5" s="408"/>
      <c r="BP5" s="408"/>
      <c r="BQ5" s="408"/>
      <c r="BR5" s="408"/>
      <c r="BS5" s="408"/>
      <c r="BT5" s="408"/>
      <c r="BU5" s="409"/>
      <c r="BV5" s="407">
        <v>52544618</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81.400000000000006</v>
      </c>
      <c r="CU5" s="405"/>
      <c r="CV5" s="405"/>
      <c r="CW5" s="405"/>
      <c r="CX5" s="405"/>
      <c r="CY5" s="405"/>
      <c r="CZ5" s="405"/>
      <c r="DA5" s="406"/>
      <c r="DB5" s="404">
        <v>79.900000000000006</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2664634</v>
      </c>
      <c r="BO6" s="408"/>
      <c r="BP6" s="408"/>
      <c r="BQ6" s="408"/>
      <c r="BR6" s="408"/>
      <c r="BS6" s="408"/>
      <c r="BT6" s="408"/>
      <c r="BU6" s="409"/>
      <c r="BV6" s="407">
        <v>3762132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81.7</v>
      </c>
      <c r="CU6" s="445"/>
      <c r="CV6" s="445"/>
      <c r="CW6" s="445"/>
      <c r="CX6" s="445"/>
      <c r="CY6" s="445"/>
      <c r="CZ6" s="445"/>
      <c r="DA6" s="446"/>
      <c r="DB6" s="444">
        <v>80.400000000000006</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1657591</v>
      </c>
      <c r="BO7" s="408"/>
      <c r="BP7" s="408"/>
      <c r="BQ7" s="408"/>
      <c r="BR7" s="408"/>
      <c r="BS7" s="408"/>
      <c r="BT7" s="408"/>
      <c r="BU7" s="409"/>
      <c r="BV7" s="407">
        <v>329799</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28432717</v>
      </c>
      <c r="CU7" s="408"/>
      <c r="CV7" s="408"/>
      <c r="CW7" s="408"/>
      <c r="CX7" s="408"/>
      <c r="CY7" s="408"/>
      <c r="CZ7" s="408"/>
      <c r="DA7" s="409"/>
      <c r="DB7" s="407">
        <v>27959520</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1007043</v>
      </c>
      <c r="BO8" s="408"/>
      <c r="BP8" s="408"/>
      <c r="BQ8" s="408"/>
      <c r="BR8" s="408"/>
      <c r="BS8" s="408"/>
      <c r="BT8" s="408"/>
      <c r="BU8" s="409"/>
      <c r="BV8" s="407">
        <v>3432333</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0.54</v>
      </c>
      <c r="CU8" s="448"/>
      <c r="CV8" s="448"/>
      <c r="CW8" s="448"/>
      <c r="CX8" s="448"/>
      <c r="CY8" s="448"/>
      <c r="CZ8" s="448"/>
      <c r="DA8" s="449"/>
      <c r="DB8" s="447">
        <v>0.53</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84419</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-2425290</v>
      </c>
      <c r="BO9" s="408"/>
      <c r="BP9" s="408"/>
      <c r="BQ9" s="408"/>
      <c r="BR9" s="408"/>
      <c r="BS9" s="408"/>
      <c r="BT9" s="408"/>
      <c r="BU9" s="409"/>
      <c r="BV9" s="407">
        <v>-682336</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8</v>
      </c>
      <c r="CU9" s="405"/>
      <c r="CV9" s="405"/>
      <c r="CW9" s="405"/>
      <c r="CX9" s="405"/>
      <c r="CY9" s="405"/>
      <c r="CZ9" s="405"/>
      <c r="DA9" s="406"/>
      <c r="DB9" s="404">
        <v>9</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113</v>
      </c>
      <c r="M10" s="437"/>
      <c r="N10" s="437"/>
      <c r="O10" s="437"/>
      <c r="P10" s="437"/>
      <c r="Q10" s="438"/>
      <c r="R10" s="458">
        <v>89182</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110</v>
      </c>
      <c r="AV10" s="440"/>
      <c r="AW10" s="440"/>
      <c r="AX10" s="440"/>
      <c r="AY10" s="441" t="s">
        <v>115</v>
      </c>
      <c r="AZ10" s="442"/>
      <c r="BA10" s="442"/>
      <c r="BB10" s="442"/>
      <c r="BC10" s="442"/>
      <c r="BD10" s="442"/>
      <c r="BE10" s="442"/>
      <c r="BF10" s="442"/>
      <c r="BG10" s="442"/>
      <c r="BH10" s="442"/>
      <c r="BI10" s="442"/>
      <c r="BJ10" s="442"/>
      <c r="BK10" s="442"/>
      <c r="BL10" s="442"/>
      <c r="BM10" s="443"/>
      <c r="BN10" s="407">
        <v>47907</v>
      </c>
      <c r="BO10" s="408"/>
      <c r="BP10" s="408"/>
      <c r="BQ10" s="408"/>
      <c r="BR10" s="408"/>
      <c r="BS10" s="408"/>
      <c r="BT10" s="408"/>
      <c r="BU10" s="409"/>
      <c r="BV10" s="407">
        <v>47669</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6651</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82486</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110</v>
      </c>
      <c r="AV12" s="440"/>
      <c r="AW12" s="440"/>
      <c r="AX12" s="440"/>
      <c r="AY12" s="441" t="s">
        <v>128</v>
      </c>
      <c r="AZ12" s="442"/>
      <c r="BA12" s="442"/>
      <c r="BB12" s="442"/>
      <c r="BC12" s="442"/>
      <c r="BD12" s="442"/>
      <c r="BE12" s="442"/>
      <c r="BF12" s="442"/>
      <c r="BG12" s="442"/>
      <c r="BH12" s="442"/>
      <c r="BI12" s="442"/>
      <c r="BJ12" s="442"/>
      <c r="BK12" s="442"/>
      <c r="BL12" s="442"/>
      <c r="BM12" s="443"/>
      <c r="BN12" s="407">
        <v>1500000</v>
      </c>
      <c r="BO12" s="408"/>
      <c r="BP12" s="408"/>
      <c r="BQ12" s="408"/>
      <c r="BR12" s="408"/>
      <c r="BS12" s="408"/>
      <c r="BT12" s="408"/>
      <c r="BU12" s="409"/>
      <c r="BV12" s="407">
        <v>1100000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81126</v>
      </c>
      <c r="S13" s="492"/>
      <c r="T13" s="492"/>
      <c r="U13" s="492"/>
      <c r="V13" s="493"/>
      <c r="W13" s="423" t="s">
        <v>131</v>
      </c>
      <c r="X13" s="424"/>
      <c r="Y13" s="424"/>
      <c r="Z13" s="424"/>
      <c r="AA13" s="424"/>
      <c r="AB13" s="414"/>
      <c r="AC13" s="458">
        <v>4825</v>
      </c>
      <c r="AD13" s="459"/>
      <c r="AE13" s="459"/>
      <c r="AF13" s="459"/>
      <c r="AG13" s="501"/>
      <c r="AH13" s="458">
        <v>5264</v>
      </c>
      <c r="AI13" s="459"/>
      <c r="AJ13" s="459"/>
      <c r="AK13" s="459"/>
      <c r="AL13" s="460"/>
      <c r="AM13" s="436" t="s">
        <v>132</v>
      </c>
      <c r="AN13" s="437"/>
      <c r="AO13" s="437"/>
      <c r="AP13" s="437"/>
      <c r="AQ13" s="437"/>
      <c r="AR13" s="437"/>
      <c r="AS13" s="437"/>
      <c r="AT13" s="438"/>
      <c r="AU13" s="439" t="s">
        <v>90</v>
      </c>
      <c r="AV13" s="440"/>
      <c r="AW13" s="440"/>
      <c r="AX13" s="440"/>
      <c r="AY13" s="441" t="s">
        <v>133</v>
      </c>
      <c r="AZ13" s="442"/>
      <c r="BA13" s="442"/>
      <c r="BB13" s="442"/>
      <c r="BC13" s="442"/>
      <c r="BD13" s="442"/>
      <c r="BE13" s="442"/>
      <c r="BF13" s="442"/>
      <c r="BG13" s="442"/>
      <c r="BH13" s="442"/>
      <c r="BI13" s="442"/>
      <c r="BJ13" s="442"/>
      <c r="BK13" s="442"/>
      <c r="BL13" s="442"/>
      <c r="BM13" s="443"/>
      <c r="BN13" s="407">
        <v>-3877383</v>
      </c>
      <c r="BO13" s="408"/>
      <c r="BP13" s="408"/>
      <c r="BQ13" s="408"/>
      <c r="BR13" s="408"/>
      <c r="BS13" s="408"/>
      <c r="BT13" s="408"/>
      <c r="BU13" s="409"/>
      <c r="BV13" s="407">
        <v>-1728016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4.5999999999999996</v>
      </c>
      <c r="CU13" s="405"/>
      <c r="CV13" s="405"/>
      <c r="CW13" s="405"/>
      <c r="CX13" s="405"/>
      <c r="CY13" s="405"/>
      <c r="CZ13" s="405"/>
      <c r="DA13" s="406"/>
      <c r="DB13" s="404">
        <v>4.5</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83281</v>
      </c>
      <c r="S14" s="492"/>
      <c r="T14" s="492"/>
      <c r="U14" s="492"/>
      <c r="V14" s="493"/>
      <c r="W14" s="397"/>
      <c r="X14" s="398"/>
      <c r="Y14" s="398"/>
      <c r="Z14" s="398"/>
      <c r="AA14" s="398"/>
      <c r="AB14" s="387"/>
      <c r="AC14" s="494">
        <v>10.5</v>
      </c>
      <c r="AD14" s="495"/>
      <c r="AE14" s="495"/>
      <c r="AF14" s="495"/>
      <c r="AG14" s="496"/>
      <c r="AH14" s="494">
        <v>10.9</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82239</v>
      </c>
      <c r="S15" s="492"/>
      <c r="T15" s="492"/>
      <c r="U15" s="492"/>
      <c r="V15" s="493"/>
      <c r="W15" s="423" t="s">
        <v>137</v>
      </c>
      <c r="X15" s="424"/>
      <c r="Y15" s="424"/>
      <c r="Z15" s="424"/>
      <c r="AA15" s="424"/>
      <c r="AB15" s="414"/>
      <c r="AC15" s="458">
        <v>10266</v>
      </c>
      <c r="AD15" s="459"/>
      <c r="AE15" s="459"/>
      <c r="AF15" s="459"/>
      <c r="AG15" s="501"/>
      <c r="AH15" s="458">
        <v>11134</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13323864</v>
      </c>
      <c r="BO15" s="371"/>
      <c r="BP15" s="371"/>
      <c r="BQ15" s="371"/>
      <c r="BR15" s="371"/>
      <c r="BS15" s="371"/>
      <c r="BT15" s="371"/>
      <c r="BU15" s="372"/>
      <c r="BV15" s="370">
        <v>13077537</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22.4</v>
      </c>
      <c r="AD16" s="495"/>
      <c r="AE16" s="495"/>
      <c r="AF16" s="495"/>
      <c r="AG16" s="496"/>
      <c r="AH16" s="494">
        <v>23</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24800741</v>
      </c>
      <c r="BO16" s="408"/>
      <c r="BP16" s="408"/>
      <c r="BQ16" s="408"/>
      <c r="BR16" s="408"/>
      <c r="BS16" s="408"/>
      <c r="BT16" s="408"/>
      <c r="BU16" s="409"/>
      <c r="BV16" s="407">
        <v>24315191</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30729</v>
      </c>
      <c r="AD17" s="459"/>
      <c r="AE17" s="459"/>
      <c r="AF17" s="459"/>
      <c r="AG17" s="501"/>
      <c r="AH17" s="458">
        <v>31975</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16838047</v>
      </c>
      <c r="BO17" s="408"/>
      <c r="BP17" s="408"/>
      <c r="BQ17" s="408"/>
      <c r="BR17" s="408"/>
      <c r="BS17" s="408"/>
      <c r="BT17" s="408"/>
      <c r="BU17" s="409"/>
      <c r="BV17" s="407">
        <v>16526306</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2177.61</v>
      </c>
      <c r="M18" s="531"/>
      <c r="N18" s="531"/>
      <c r="O18" s="531"/>
      <c r="P18" s="531"/>
      <c r="Q18" s="531"/>
      <c r="R18" s="532"/>
      <c r="S18" s="532"/>
      <c r="T18" s="532"/>
      <c r="U18" s="532"/>
      <c r="V18" s="533"/>
      <c r="W18" s="425"/>
      <c r="X18" s="426"/>
      <c r="Y18" s="426"/>
      <c r="Z18" s="426"/>
      <c r="AA18" s="426"/>
      <c r="AB18" s="417"/>
      <c r="AC18" s="534">
        <v>67.099999999999994</v>
      </c>
      <c r="AD18" s="535"/>
      <c r="AE18" s="535"/>
      <c r="AF18" s="535"/>
      <c r="AG18" s="536"/>
      <c r="AH18" s="534">
        <v>66.099999999999994</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23825337</v>
      </c>
      <c r="BO18" s="408"/>
      <c r="BP18" s="408"/>
      <c r="BQ18" s="408"/>
      <c r="BR18" s="408"/>
      <c r="BS18" s="408"/>
      <c r="BT18" s="408"/>
      <c r="BU18" s="409"/>
      <c r="BV18" s="407">
        <v>22629656</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39</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37787425</v>
      </c>
      <c r="BO19" s="408"/>
      <c r="BP19" s="408"/>
      <c r="BQ19" s="408"/>
      <c r="BR19" s="408"/>
      <c r="BS19" s="408"/>
      <c r="BT19" s="408"/>
      <c r="BU19" s="409"/>
      <c r="BV19" s="407">
        <v>37124216</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32748</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16105583</v>
      </c>
      <c r="BO22" s="371"/>
      <c r="BP22" s="371"/>
      <c r="BQ22" s="371"/>
      <c r="BR22" s="371"/>
      <c r="BS22" s="371"/>
      <c r="BT22" s="371"/>
      <c r="BU22" s="372"/>
      <c r="BV22" s="370">
        <v>15709596</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13386934</v>
      </c>
      <c r="BO23" s="408"/>
      <c r="BP23" s="408"/>
      <c r="BQ23" s="408"/>
      <c r="BR23" s="408"/>
      <c r="BS23" s="408"/>
      <c r="BT23" s="408"/>
      <c r="BU23" s="409"/>
      <c r="BV23" s="407">
        <v>12443478</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9610</v>
      </c>
      <c r="R24" s="459"/>
      <c r="S24" s="459"/>
      <c r="T24" s="459"/>
      <c r="U24" s="459"/>
      <c r="V24" s="501"/>
      <c r="W24" s="553"/>
      <c r="X24" s="554"/>
      <c r="Y24" s="555"/>
      <c r="Z24" s="457" t="s">
        <v>162</v>
      </c>
      <c r="AA24" s="437"/>
      <c r="AB24" s="437"/>
      <c r="AC24" s="437"/>
      <c r="AD24" s="437"/>
      <c r="AE24" s="437"/>
      <c r="AF24" s="437"/>
      <c r="AG24" s="438"/>
      <c r="AH24" s="458">
        <v>741</v>
      </c>
      <c r="AI24" s="459"/>
      <c r="AJ24" s="459"/>
      <c r="AK24" s="459"/>
      <c r="AL24" s="501"/>
      <c r="AM24" s="458">
        <v>2428998</v>
      </c>
      <c r="AN24" s="459"/>
      <c r="AO24" s="459"/>
      <c r="AP24" s="459"/>
      <c r="AQ24" s="459"/>
      <c r="AR24" s="501"/>
      <c r="AS24" s="458">
        <v>3278</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9076905</v>
      </c>
      <c r="BO24" s="408"/>
      <c r="BP24" s="408"/>
      <c r="BQ24" s="408"/>
      <c r="BR24" s="408"/>
      <c r="BS24" s="408"/>
      <c r="BT24" s="408"/>
      <c r="BU24" s="409"/>
      <c r="BV24" s="407">
        <v>6627791</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2</v>
      </c>
      <c r="M25" s="459"/>
      <c r="N25" s="459"/>
      <c r="O25" s="459"/>
      <c r="P25" s="501"/>
      <c r="Q25" s="458">
        <v>8020</v>
      </c>
      <c r="R25" s="459"/>
      <c r="S25" s="459"/>
      <c r="T25" s="459"/>
      <c r="U25" s="459"/>
      <c r="V25" s="501"/>
      <c r="W25" s="553"/>
      <c r="X25" s="554"/>
      <c r="Y25" s="555"/>
      <c r="Z25" s="457" t="s">
        <v>165</v>
      </c>
      <c r="AA25" s="437"/>
      <c r="AB25" s="437"/>
      <c r="AC25" s="437"/>
      <c r="AD25" s="437"/>
      <c r="AE25" s="437"/>
      <c r="AF25" s="437"/>
      <c r="AG25" s="438"/>
      <c r="AH25" s="458">
        <v>144</v>
      </c>
      <c r="AI25" s="459"/>
      <c r="AJ25" s="459"/>
      <c r="AK25" s="459"/>
      <c r="AL25" s="501"/>
      <c r="AM25" s="458">
        <v>475056</v>
      </c>
      <c r="AN25" s="459"/>
      <c r="AO25" s="459"/>
      <c r="AP25" s="459"/>
      <c r="AQ25" s="459"/>
      <c r="AR25" s="501"/>
      <c r="AS25" s="458">
        <v>3299</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1246059</v>
      </c>
      <c r="BO25" s="371"/>
      <c r="BP25" s="371"/>
      <c r="BQ25" s="371"/>
      <c r="BR25" s="371"/>
      <c r="BS25" s="371"/>
      <c r="BT25" s="371"/>
      <c r="BU25" s="372"/>
      <c r="BV25" s="370">
        <v>1691399</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6500</v>
      </c>
      <c r="R26" s="459"/>
      <c r="S26" s="459"/>
      <c r="T26" s="459"/>
      <c r="U26" s="459"/>
      <c r="V26" s="501"/>
      <c r="W26" s="553"/>
      <c r="X26" s="554"/>
      <c r="Y26" s="555"/>
      <c r="Z26" s="457" t="s">
        <v>168</v>
      </c>
      <c r="AA26" s="559"/>
      <c r="AB26" s="559"/>
      <c r="AC26" s="559"/>
      <c r="AD26" s="559"/>
      <c r="AE26" s="559"/>
      <c r="AF26" s="559"/>
      <c r="AG26" s="560"/>
      <c r="AH26" s="458">
        <v>53</v>
      </c>
      <c r="AI26" s="459"/>
      <c r="AJ26" s="459"/>
      <c r="AK26" s="459"/>
      <c r="AL26" s="501"/>
      <c r="AM26" s="458">
        <v>159000</v>
      </c>
      <c r="AN26" s="459"/>
      <c r="AO26" s="459"/>
      <c r="AP26" s="459"/>
      <c r="AQ26" s="459"/>
      <c r="AR26" s="501"/>
      <c r="AS26" s="458">
        <v>3000</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4880</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601079</v>
      </c>
      <c r="BO27" s="527"/>
      <c r="BP27" s="527"/>
      <c r="BQ27" s="527"/>
      <c r="BR27" s="527"/>
      <c r="BS27" s="527"/>
      <c r="BT27" s="527"/>
      <c r="BU27" s="528"/>
      <c r="BV27" s="526">
        <v>600817</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4420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20764387</v>
      </c>
      <c r="BO28" s="371"/>
      <c r="BP28" s="371"/>
      <c r="BQ28" s="371"/>
      <c r="BR28" s="371"/>
      <c r="BS28" s="371"/>
      <c r="BT28" s="371"/>
      <c r="BU28" s="372"/>
      <c r="BV28" s="370">
        <v>20416480</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176</v>
      </c>
      <c r="F29" s="437"/>
      <c r="G29" s="437"/>
      <c r="H29" s="437"/>
      <c r="I29" s="437"/>
      <c r="J29" s="437"/>
      <c r="K29" s="438"/>
      <c r="L29" s="458">
        <v>22</v>
      </c>
      <c r="M29" s="459"/>
      <c r="N29" s="459"/>
      <c r="O29" s="459"/>
      <c r="P29" s="501"/>
      <c r="Q29" s="458">
        <v>4160</v>
      </c>
      <c r="R29" s="459"/>
      <c r="S29" s="459"/>
      <c r="T29" s="459"/>
      <c r="U29" s="459"/>
      <c r="V29" s="501"/>
      <c r="W29" s="556"/>
      <c r="X29" s="557"/>
      <c r="Y29" s="558"/>
      <c r="Z29" s="457" t="s">
        <v>177</v>
      </c>
      <c r="AA29" s="437"/>
      <c r="AB29" s="437"/>
      <c r="AC29" s="437"/>
      <c r="AD29" s="437"/>
      <c r="AE29" s="437"/>
      <c r="AF29" s="437"/>
      <c r="AG29" s="438"/>
      <c r="AH29" s="458">
        <v>741</v>
      </c>
      <c r="AI29" s="459"/>
      <c r="AJ29" s="459"/>
      <c r="AK29" s="459"/>
      <c r="AL29" s="501"/>
      <c r="AM29" s="458">
        <v>2428998</v>
      </c>
      <c r="AN29" s="459"/>
      <c r="AO29" s="459"/>
      <c r="AP29" s="459"/>
      <c r="AQ29" s="459"/>
      <c r="AR29" s="501"/>
      <c r="AS29" s="458">
        <v>3278</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6098792</v>
      </c>
      <c r="BO29" s="408"/>
      <c r="BP29" s="408"/>
      <c r="BQ29" s="408"/>
      <c r="BR29" s="408"/>
      <c r="BS29" s="408"/>
      <c r="BT29" s="408"/>
      <c r="BU29" s="409"/>
      <c r="BV29" s="407">
        <v>5971111</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99.5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25997157</v>
      </c>
      <c r="BO30" s="527"/>
      <c r="BP30" s="527"/>
      <c r="BQ30" s="527"/>
      <c r="BR30" s="527"/>
      <c r="BS30" s="527"/>
      <c r="BT30" s="527"/>
      <c r="BU30" s="528"/>
      <c r="BV30" s="526">
        <v>28491288</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国民健康保険事業特別会計（事業勘定）</v>
      </c>
      <c r="X34" s="598"/>
      <c r="Y34" s="598"/>
      <c r="Z34" s="598"/>
      <c r="AA34" s="598"/>
      <c r="AB34" s="598"/>
      <c r="AC34" s="598"/>
      <c r="AD34" s="598"/>
      <c r="AE34" s="598"/>
      <c r="AF34" s="598"/>
      <c r="AG34" s="598"/>
      <c r="AH34" s="598"/>
      <c r="AI34" s="598"/>
      <c r="AJ34" s="598"/>
      <c r="AK34" s="598"/>
      <c r="AL34" s="169"/>
      <c r="AM34" s="597">
        <f>IF(AO34="","",MAX(C34:D43,U34:V43)+1)</f>
        <v>7</v>
      </c>
      <c r="AN34" s="597"/>
      <c r="AO34" s="598" t="str">
        <f>IF('各会計、関係団体の財政状況及び健全化判断比率'!B32="","",'各会計、関係団体の財政状況及び健全化判断比率'!B32)</f>
        <v>水道事業会計</v>
      </c>
      <c r="AP34" s="598"/>
      <c r="AQ34" s="598"/>
      <c r="AR34" s="598"/>
      <c r="AS34" s="598"/>
      <c r="AT34" s="598"/>
      <c r="AU34" s="598"/>
      <c r="AV34" s="598"/>
      <c r="AW34" s="598"/>
      <c r="AX34" s="598"/>
      <c r="AY34" s="598"/>
      <c r="AZ34" s="598"/>
      <c r="BA34" s="598"/>
      <c r="BB34" s="598"/>
      <c r="BC34" s="598"/>
      <c r="BD34" s="169"/>
      <c r="BE34" s="597">
        <f>IF(BG34="","",MAX(C34:D43,U34:V43,AM34:AN43)+1)</f>
        <v>9</v>
      </c>
      <c r="BF34" s="597"/>
      <c r="BG34" s="598" t="str">
        <f>IF('各会計、関係団体の財政状況及び健全化判断比率'!B34="","",'各会計、関係団体の財政状況及び健全化判断比率'!B34)</f>
        <v>地方卸売市場事業特別会計</v>
      </c>
      <c r="BH34" s="598"/>
      <c r="BI34" s="598"/>
      <c r="BJ34" s="598"/>
      <c r="BK34" s="598"/>
      <c r="BL34" s="598"/>
      <c r="BM34" s="598"/>
      <c r="BN34" s="598"/>
      <c r="BO34" s="598"/>
      <c r="BP34" s="598"/>
      <c r="BQ34" s="598"/>
      <c r="BR34" s="598"/>
      <c r="BS34" s="598"/>
      <c r="BT34" s="598"/>
      <c r="BU34" s="598"/>
      <c r="BV34" s="169"/>
      <c r="BW34" s="597">
        <f>IF(BY34="","",MAX(C34:D43,U34:V43,AM34:AN43,BE34:BF43)+1)</f>
        <v>11</v>
      </c>
      <c r="BX34" s="597"/>
      <c r="BY34" s="598" t="str">
        <f>IF('各会計、関係団体の財政状況及び健全化判断比率'!B68="","",'各会計、関係団体の財政状況及び健全化判断比率'!B68)</f>
        <v>岐阜県市町村会館組合</v>
      </c>
      <c r="BZ34" s="598"/>
      <c r="CA34" s="598"/>
      <c r="CB34" s="598"/>
      <c r="CC34" s="598"/>
      <c r="CD34" s="598"/>
      <c r="CE34" s="598"/>
      <c r="CF34" s="598"/>
      <c r="CG34" s="598"/>
      <c r="CH34" s="598"/>
      <c r="CI34" s="598"/>
      <c r="CJ34" s="598"/>
      <c r="CK34" s="598"/>
      <c r="CL34" s="598"/>
      <c r="CM34" s="598"/>
      <c r="CN34" s="169"/>
      <c r="CO34" s="597">
        <f>IF(CQ34="","",MAX(C34:D43,U34:V43,AM34:AN43,BE34:BF43,BW34:BX43)+1)</f>
        <v>16</v>
      </c>
      <c r="CP34" s="597"/>
      <c r="CQ34" s="598" t="str">
        <f>IF('各会計、関係団体の財政状況及び健全化判断比率'!BS7="","",'各会計、関係団体の財政状況及び健全化判断比率'!BS7)</f>
        <v>高山市施設振興公社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f>IF(E35="","",C34+1)</f>
        <v>2</v>
      </c>
      <c r="D35" s="597"/>
      <c r="E35" s="598" t="str">
        <f>IF('各会計、関係団体の財政状況及び健全化判断比率'!B8="","",'各会計、関係団体の財政状況及び健全化判断比率'!B8)</f>
        <v>学校給食費特別会計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国民健康保険事業特別会計（直診勘定）</v>
      </c>
      <c r="X35" s="598"/>
      <c r="Y35" s="598"/>
      <c r="Z35" s="598"/>
      <c r="AA35" s="598"/>
      <c r="AB35" s="598"/>
      <c r="AC35" s="598"/>
      <c r="AD35" s="598"/>
      <c r="AE35" s="598"/>
      <c r="AF35" s="598"/>
      <c r="AG35" s="598"/>
      <c r="AH35" s="598"/>
      <c r="AI35" s="598"/>
      <c r="AJ35" s="598"/>
      <c r="AK35" s="598"/>
      <c r="AL35" s="169"/>
      <c r="AM35" s="597">
        <f t="shared" ref="AM35:AM43" si="0">IF(AO35="","",AM34+1)</f>
        <v>8</v>
      </c>
      <c r="AN35" s="597"/>
      <c r="AO35" s="598" t="str">
        <f>IF('各会計、関係団体の財政状況及び健全化判断比率'!B33="","",'各会計、関係団体の財政状況及び健全化判断比率'!B33)</f>
        <v>下水道事業会計</v>
      </c>
      <c r="AP35" s="598"/>
      <c r="AQ35" s="598"/>
      <c r="AR35" s="598"/>
      <c r="AS35" s="598"/>
      <c r="AT35" s="598"/>
      <c r="AU35" s="598"/>
      <c r="AV35" s="598"/>
      <c r="AW35" s="598"/>
      <c r="AX35" s="598"/>
      <c r="AY35" s="598"/>
      <c r="AZ35" s="598"/>
      <c r="BA35" s="598"/>
      <c r="BB35" s="598"/>
      <c r="BC35" s="598"/>
      <c r="BD35" s="169"/>
      <c r="BE35" s="597">
        <f t="shared" ref="BE35:BE43" si="1">IF(BG35="","",BE34+1)</f>
        <v>10</v>
      </c>
      <c r="BF35" s="597"/>
      <c r="BG35" s="598" t="str">
        <f>IF('各会計、関係団体の財政状況及び健全化判断比率'!B35="","",'各会計、関係団体の財政状況及び健全化判断比率'!B35)</f>
        <v>観光施設事業特別会計</v>
      </c>
      <c r="BH35" s="598"/>
      <c r="BI35" s="598"/>
      <c r="BJ35" s="598"/>
      <c r="BK35" s="598"/>
      <c r="BL35" s="598"/>
      <c r="BM35" s="598"/>
      <c r="BN35" s="598"/>
      <c r="BO35" s="598"/>
      <c r="BP35" s="598"/>
      <c r="BQ35" s="598"/>
      <c r="BR35" s="598"/>
      <c r="BS35" s="598"/>
      <c r="BT35" s="598"/>
      <c r="BU35" s="598"/>
      <c r="BV35" s="169"/>
      <c r="BW35" s="597">
        <f t="shared" ref="BW35:BW43" si="2">IF(BY35="","",BW34+1)</f>
        <v>12</v>
      </c>
      <c r="BX35" s="597"/>
      <c r="BY35" s="598" t="str">
        <f>IF('各会計、関係団体の財政状況及び健全化判断比率'!B69="","",'各会計、関係団体の財政状況及び健全化判断比率'!B69)</f>
        <v>古川国府給食センター利用組合（一般会計）</v>
      </c>
      <c r="BZ35" s="598"/>
      <c r="CA35" s="598"/>
      <c r="CB35" s="598"/>
      <c r="CC35" s="598"/>
      <c r="CD35" s="598"/>
      <c r="CE35" s="598"/>
      <c r="CF35" s="598"/>
      <c r="CG35" s="598"/>
      <c r="CH35" s="598"/>
      <c r="CI35" s="598"/>
      <c r="CJ35" s="598"/>
      <c r="CK35" s="598"/>
      <c r="CL35" s="598"/>
      <c r="CM35" s="598"/>
      <c r="CN35" s="169"/>
      <c r="CO35" s="597">
        <f t="shared" ref="CO35:CO43" si="3">IF(CQ35="","",CO34+1)</f>
        <v>17</v>
      </c>
      <c r="CP35" s="597"/>
      <c r="CQ35" s="598" t="str">
        <f>IF('各会計、関係団体の財政状況及び健全化判断比率'!BS8="","",'各会計、関係団体の財政状況及び健全化判断比率'!BS8)</f>
        <v>高山市福祉サービス公社</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介護保険事業特別会計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13</v>
      </c>
      <c r="BX36" s="597"/>
      <c r="BY36" s="598" t="str">
        <f>IF('各会計、関係団体の財政状況及び健全化判断比率'!B70="","",'各会計、関係団体の財政状況及び健全化判断比率'!B70)</f>
        <v>古川国府給食センター利用組合（特別会計）</v>
      </c>
      <c r="BZ36" s="598"/>
      <c r="CA36" s="598"/>
      <c r="CB36" s="598"/>
      <c r="CC36" s="598"/>
      <c r="CD36" s="598"/>
      <c r="CE36" s="598"/>
      <c r="CF36" s="598"/>
      <c r="CG36" s="598"/>
      <c r="CH36" s="598"/>
      <c r="CI36" s="598"/>
      <c r="CJ36" s="598"/>
      <c r="CK36" s="598"/>
      <c r="CL36" s="598"/>
      <c r="CM36" s="598"/>
      <c r="CN36" s="169"/>
      <c r="CO36" s="597">
        <f t="shared" si="3"/>
        <v>18</v>
      </c>
      <c r="CP36" s="597"/>
      <c r="CQ36" s="598" t="str">
        <f>IF('各会計、関係団体の財政状況及び健全化判断比率'!BS9="","",'各会計、関係団体の財政状況及び健全化判断比率'!BS9)</f>
        <v>飛騨高山テレ・エフエム</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6</v>
      </c>
      <c r="V37" s="597"/>
      <c r="W37" s="598" t="str">
        <f>IF('各会計、関係団体の財政状況及び健全化判断比率'!B31="","",'各会計、関係団体の財政状況及び健全化判断比率'!B31)</f>
        <v>後期高齢者医療事業特別会計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14</v>
      </c>
      <c r="BX37" s="597"/>
      <c r="BY37" s="598" t="str">
        <f>IF('各会計、関係団体の財政状況及び健全化判断比率'!B71="","",'各会計、関係団体の財政状況及び健全化判断比率'!B71)</f>
        <v>岐阜県後期高齢者医療広域連合（一般会計）</v>
      </c>
      <c r="BZ37" s="598"/>
      <c r="CA37" s="598"/>
      <c r="CB37" s="598"/>
      <c r="CC37" s="598"/>
      <c r="CD37" s="598"/>
      <c r="CE37" s="598"/>
      <c r="CF37" s="598"/>
      <c r="CG37" s="598"/>
      <c r="CH37" s="598"/>
      <c r="CI37" s="598"/>
      <c r="CJ37" s="598"/>
      <c r="CK37" s="598"/>
      <c r="CL37" s="598"/>
      <c r="CM37" s="598"/>
      <c r="CN37" s="169"/>
      <c r="CO37" s="597">
        <f t="shared" si="3"/>
        <v>19</v>
      </c>
      <c r="CP37" s="597"/>
      <c r="CQ37" s="598" t="str">
        <f>IF('各会計、関係団体の財政状況及び健全化判断比率'!BS10="","",'各会計、関係団体の財政状況及び健全化判断比率'!BS10)</f>
        <v>乗鞍国際観光</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15</v>
      </c>
      <c r="BX38" s="597"/>
      <c r="BY38" s="598" t="str">
        <f>IF('各会計、関係団体の財政状況及び健全化判断比率'!B72="","",'各会計、関係団体の財政状況及び健全化判断比率'!B72)</f>
        <v>岐阜県後期高齢者医療広域連合（特別会計）</v>
      </c>
      <c r="BZ38" s="598"/>
      <c r="CA38" s="598"/>
      <c r="CB38" s="598"/>
      <c r="CC38" s="598"/>
      <c r="CD38" s="598"/>
      <c r="CE38" s="598"/>
      <c r="CF38" s="598"/>
      <c r="CG38" s="598"/>
      <c r="CH38" s="598"/>
      <c r="CI38" s="598"/>
      <c r="CJ38" s="598"/>
      <c r="CK38" s="598"/>
      <c r="CL38" s="598"/>
      <c r="CM38" s="598"/>
      <c r="CN38" s="169"/>
      <c r="CO38" s="597">
        <f t="shared" si="3"/>
        <v>20</v>
      </c>
      <c r="CP38" s="597"/>
      <c r="CQ38" s="598" t="str">
        <f>IF('各会計、関係団体の財政状況及び健全化判断比率'!BS11="","",'各会計、関係団体の財政状況及び健全化判断比率'!BS11)</f>
        <v>飛騨大鍾乳洞観光</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f t="shared" si="3"/>
        <v>21</v>
      </c>
      <c r="CP39" s="597"/>
      <c r="CQ39" s="598" t="str">
        <f>IF('各会計、関係団体の財政状況及び健全化判断比率'!BS12="","",'各会計、関係団体の財政状況及び健全化判断比率'!BS12)</f>
        <v>荘川観光振興公社</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f t="shared" si="3"/>
        <v>22</v>
      </c>
      <c r="CP40" s="597"/>
      <c r="CQ40" s="598" t="str">
        <f>IF('各会計、関係団体の財政状況及び健全化判断比率'!BS13="","",'各会計、関係団体の財政状況及び健全化判断比率'!BS13)</f>
        <v>ひだ桃源郷</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f t="shared" si="3"/>
        <v>23</v>
      </c>
      <c r="CP41" s="597"/>
      <c r="CQ41" s="598" t="str">
        <f>IF('各会計、関係団体の財政状況及び健全化判断比率'!BS14="","",'各会計、関係団体の財政状況及び健全化判断比率'!BS14)</f>
        <v>サンサンあさひ</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f t="shared" si="3"/>
        <v>24</v>
      </c>
      <c r="CP42" s="597"/>
      <c r="CQ42" s="598" t="str">
        <f>IF('各会計、関係団体の財政状況及び健全化判断比率'!BS15="","",'各会計、関係団体の財政状況及び健全化判断比率'!BS15)</f>
        <v>飛騨国府観光</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f t="shared" si="3"/>
        <v>25</v>
      </c>
      <c r="CP43" s="597"/>
      <c r="CQ43" s="598" t="str">
        <f>IF('各会計、関係団体の財政状況及び健全化判断比率'!BS16="","",'各会計、関係団体の財政状況及び健全化判断比率'!BS16)</f>
        <v>飛騨地域地場産業振興センター</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p67tF/6WTN0TjVLcd5Pnh/fCpR7sZy0KMKLqDV9TZbReVOa4oZdLtRwFUbCeKHMzqfXy+OULimJFNBLz2Rl5jA==" saltValue="liKR1q92f+1jcVNPnFvLt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35" sqref="B35:Q35"/>
    </sheetView>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14417289</v>
      </c>
      <c r="S5" s="613"/>
      <c r="T5" s="613"/>
      <c r="U5" s="613"/>
      <c r="V5" s="613"/>
      <c r="W5" s="613"/>
      <c r="X5" s="613"/>
      <c r="Y5" s="614"/>
      <c r="Z5" s="615">
        <v>22.4</v>
      </c>
      <c r="AA5" s="615"/>
      <c r="AB5" s="615"/>
      <c r="AC5" s="615"/>
      <c r="AD5" s="616">
        <v>13546044</v>
      </c>
      <c r="AE5" s="616"/>
      <c r="AF5" s="616"/>
      <c r="AG5" s="616"/>
      <c r="AH5" s="616"/>
      <c r="AI5" s="616"/>
      <c r="AJ5" s="616"/>
      <c r="AK5" s="616"/>
      <c r="AL5" s="617">
        <v>46.4</v>
      </c>
      <c r="AM5" s="618"/>
      <c r="AN5" s="618"/>
      <c r="AO5" s="619"/>
      <c r="AP5" s="609" t="s">
        <v>216</v>
      </c>
      <c r="AQ5" s="610"/>
      <c r="AR5" s="610"/>
      <c r="AS5" s="610"/>
      <c r="AT5" s="610"/>
      <c r="AU5" s="610"/>
      <c r="AV5" s="610"/>
      <c r="AW5" s="610"/>
      <c r="AX5" s="610"/>
      <c r="AY5" s="610"/>
      <c r="AZ5" s="610"/>
      <c r="BA5" s="610"/>
      <c r="BB5" s="610"/>
      <c r="BC5" s="610"/>
      <c r="BD5" s="610"/>
      <c r="BE5" s="610"/>
      <c r="BF5" s="611"/>
      <c r="BG5" s="623">
        <v>13241969</v>
      </c>
      <c r="BH5" s="624"/>
      <c r="BI5" s="624"/>
      <c r="BJ5" s="624"/>
      <c r="BK5" s="624"/>
      <c r="BL5" s="624"/>
      <c r="BM5" s="624"/>
      <c r="BN5" s="625"/>
      <c r="BO5" s="626">
        <v>91.8</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719410</v>
      </c>
      <c r="S6" s="624"/>
      <c r="T6" s="624"/>
      <c r="U6" s="624"/>
      <c r="V6" s="624"/>
      <c r="W6" s="624"/>
      <c r="X6" s="624"/>
      <c r="Y6" s="625"/>
      <c r="Z6" s="626">
        <v>1.1000000000000001</v>
      </c>
      <c r="AA6" s="626"/>
      <c r="AB6" s="626"/>
      <c r="AC6" s="626"/>
      <c r="AD6" s="627">
        <v>719410</v>
      </c>
      <c r="AE6" s="627"/>
      <c r="AF6" s="627"/>
      <c r="AG6" s="627"/>
      <c r="AH6" s="627"/>
      <c r="AI6" s="627"/>
      <c r="AJ6" s="627"/>
      <c r="AK6" s="627"/>
      <c r="AL6" s="628">
        <v>2.5</v>
      </c>
      <c r="AM6" s="629"/>
      <c r="AN6" s="629"/>
      <c r="AO6" s="630"/>
      <c r="AP6" s="620" t="s">
        <v>221</v>
      </c>
      <c r="AQ6" s="621"/>
      <c r="AR6" s="621"/>
      <c r="AS6" s="621"/>
      <c r="AT6" s="621"/>
      <c r="AU6" s="621"/>
      <c r="AV6" s="621"/>
      <c r="AW6" s="621"/>
      <c r="AX6" s="621"/>
      <c r="AY6" s="621"/>
      <c r="AZ6" s="621"/>
      <c r="BA6" s="621"/>
      <c r="BB6" s="621"/>
      <c r="BC6" s="621"/>
      <c r="BD6" s="621"/>
      <c r="BE6" s="621"/>
      <c r="BF6" s="622"/>
      <c r="BG6" s="623">
        <v>13241969</v>
      </c>
      <c r="BH6" s="624"/>
      <c r="BI6" s="624"/>
      <c r="BJ6" s="624"/>
      <c r="BK6" s="624"/>
      <c r="BL6" s="624"/>
      <c r="BM6" s="624"/>
      <c r="BN6" s="625"/>
      <c r="BO6" s="626">
        <v>91.8</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304464</v>
      </c>
      <c r="CS6" s="624"/>
      <c r="CT6" s="624"/>
      <c r="CU6" s="624"/>
      <c r="CV6" s="624"/>
      <c r="CW6" s="624"/>
      <c r="CX6" s="624"/>
      <c r="CY6" s="625"/>
      <c r="CZ6" s="617">
        <v>0.5</v>
      </c>
      <c r="DA6" s="618"/>
      <c r="DB6" s="618"/>
      <c r="DC6" s="634"/>
      <c r="DD6" s="632" t="s">
        <v>122</v>
      </c>
      <c r="DE6" s="624"/>
      <c r="DF6" s="624"/>
      <c r="DG6" s="624"/>
      <c r="DH6" s="624"/>
      <c r="DI6" s="624"/>
      <c r="DJ6" s="624"/>
      <c r="DK6" s="624"/>
      <c r="DL6" s="624"/>
      <c r="DM6" s="624"/>
      <c r="DN6" s="624"/>
      <c r="DO6" s="624"/>
      <c r="DP6" s="625"/>
      <c r="DQ6" s="632">
        <v>304464</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4942</v>
      </c>
      <c r="S7" s="624"/>
      <c r="T7" s="624"/>
      <c r="U7" s="624"/>
      <c r="V7" s="624"/>
      <c r="W7" s="624"/>
      <c r="X7" s="624"/>
      <c r="Y7" s="625"/>
      <c r="Z7" s="626">
        <v>0</v>
      </c>
      <c r="AA7" s="626"/>
      <c r="AB7" s="626"/>
      <c r="AC7" s="626"/>
      <c r="AD7" s="627">
        <v>4942</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4775406</v>
      </c>
      <c r="BH7" s="624"/>
      <c r="BI7" s="624"/>
      <c r="BJ7" s="624"/>
      <c r="BK7" s="624"/>
      <c r="BL7" s="624"/>
      <c r="BM7" s="624"/>
      <c r="BN7" s="625"/>
      <c r="BO7" s="626">
        <v>33.1</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10744559</v>
      </c>
      <c r="CS7" s="624"/>
      <c r="CT7" s="624"/>
      <c r="CU7" s="624"/>
      <c r="CV7" s="624"/>
      <c r="CW7" s="624"/>
      <c r="CX7" s="624"/>
      <c r="CY7" s="625"/>
      <c r="CZ7" s="626">
        <v>17.399999999999999</v>
      </c>
      <c r="DA7" s="626"/>
      <c r="DB7" s="626"/>
      <c r="DC7" s="626"/>
      <c r="DD7" s="632">
        <v>722938</v>
      </c>
      <c r="DE7" s="624"/>
      <c r="DF7" s="624"/>
      <c r="DG7" s="624"/>
      <c r="DH7" s="624"/>
      <c r="DI7" s="624"/>
      <c r="DJ7" s="624"/>
      <c r="DK7" s="624"/>
      <c r="DL7" s="624"/>
      <c r="DM7" s="624"/>
      <c r="DN7" s="624"/>
      <c r="DO7" s="624"/>
      <c r="DP7" s="625"/>
      <c r="DQ7" s="632">
        <v>5760563</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105221</v>
      </c>
      <c r="S8" s="624"/>
      <c r="T8" s="624"/>
      <c r="U8" s="624"/>
      <c r="V8" s="624"/>
      <c r="W8" s="624"/>
      <c r="X8" s="624"/>
      <c r="Y8" s="625"/>
      <c r="Z8" s="626">
        <v>0.2</v>
      </c>
      <c r="AA8" s="626"/>
      <c r="AB8" s="626"/>
      <c r="AC8" s="626"/>
      <c r="AD8" s="627">
        <v>105221</v>
      </c>
      <c r="AE8" s="627"/>
      <c r="AF8" s="627"/>
      <c r="AG8" s="627"/>
      <c r="AH8" s="627"/>
      <c r="AI8" s="627"/>
      <c r="AJ8" s="627"/>
      <c r="AK8" s="627"/>
      <c r="AL8" s="628">
        <v>0.4</v>
      </c>
      <c r="AM8" s="629"/>
      <c r="AN8" s="629"/>
      <c r="AO8" s="630"/>
      <c r="AP8" s="620" t="s">
        <v>227</v>
      </c>
      <c r="AQ8" s="621"/>
      <c r="AR8" s="621"/>
      <c r="AS8" s="621"/>
      <c r="AT8" s="621"/>
      <c r="AU8" s="621"/>
      <c r="AV8" s="621"/>
      <c r="AW8" s="621"/>
      <c r="AX8" s="621"/>
      <c r="AY8" s="621"/>
      <c r="AZ8" s="621"/>
      <c r="BA8" s="621"/>
      <c r="BB8" s="621"/>
      <c r="BC8" s="621"/>
      <c r="BD8" s="621"/>
      <c r="BE8" s="621"/>
      <c r="BF8" s="622"/>
      <c r="BG8" s="623">
        <v>143721</v>
      </c>
      <c r="BH8" s="624"/>
      <c r="BI8" s="624"/>
      <c r="BJ8" s="624"/>
      <c r="BK8" s="624"/>
      <c r="BL8" s="624"/>
      <c r="BM8" s="624"/>
      <c r="BN8" s="625"/>
      <c r="BO8" s="626">
        <v>1</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16087495</v>
      </c>
      <c r="CS8" s="624"/>
      <c r="CT8" s="624"/>
      <c r="CU8" s="624"/>
      <c r="CV8" s="624"/>
      <c r="CW8" s="624"/>
      <c r="CX8" s="624"/>
      <c r="CY8" s="625"/>
      <c r="CZ8" s="626">
        <v>26.1</v>
      </c>
      <c r="DA8" s="626"/>
      <c r="DB8" s="626"/>
      <c r="DC8" s="626"/>
      <c r="DD8" s="632">
        <v>592842</v>
      </c>
      <c r="DE8" s="624"/>
      <c r="DF8" s="624"/>
      <c r="DG8" s="624"/>
      <c r="DH8" s="624"/>
      <c r="DI8" s="624"/>
      <c r="DJ8" s="624"/>
      <c r="DK8" s="624"/>
      <c r="DL8" s="624"/>
      <c r="DM8" s="624"/>
      <c r="DN8" s="624"/>
      <c r="DO8" s="624"/>
      <c r="DP8" s="625"/>
      <c r="DQ8" s="632">
        <v>8779530</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135046</v>
      </c>
      <c r="S9" s="624"/>
      <c r="T9" s="624"/>
      <c r="U9" s="624"/>
      <c r="V9" s="624"/>
      <c r="W9" s="624"/>
      <c r="X9" s="624"/>
      <c r="Y9" s="625"/>
      <c r="Z9" s="626">
        <v>0.2</v>
      </c>
      <c r="AA9" s="626"/>
      <c r="AB9" s="626"/>
      <c r="AC9" s="626"/>
      <c r="AD9" s="627">
        <v>135046</v>
      </c>
      <c r="AE9" s="627"/>
      <c r="AF9" s="627"/>
      <c r="AG9" s="627"/>
      <c r="AH9" s="627"/>
      <c r="AI9" s="627"/>
      <c r="AJ9" s="627"/>
      <c r="AK9" s="627"/>
      <c r="AL9" s="628">
        <v>0.5</v>
      </c>
      <c r="AM9" s="629"/>
      <c r="AN9" s="629"/>
      <c r="AO9" s="630"/>
      <c r="AP9" s="620" t="s">
        <v>230</v>
      </c>
      <c r="AQ9" s="621"/>
      <c r="AR9" s="621"/>
      <c r="AS9" s="621"/>
      <c r="AT9" s="621"/>
      <c r="AU9" s="621"/>
      <c r="AV9" s="621"/>
      <c r="AW9" s="621"/>
      <c r="AX9" s="621"/>
      <c r="AY9" s="621"/>
      <c r="AZ9" s="621"/>
      <c r="BA9" s="621"/>
      <c r="BB9" s="621"/>
      <c r="BC9" s="621"/>
      <c r="BD9" s="621"/>
      <c r="BE9" s="621"/>
      <c r="BF9" s="622"/>
      <c r="BG9" s="623">
        <v>3913446</v>
      </c>
      <c r="BH9" s="624"/>
      <c r="BI9" s="624"/>
      <c r="BJ9" s="624"/>
      <c r="BK9" s="624"/>
      <c r="BL9" s="624"/>
      <c r="BM9" s="624"/>
      <c r="BN9" s="625"/>
      <c r="BO9" s="626">
        <v>27.1</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8686345</v>
      </c>
      <c r="CS9" s="624"/>
      <c r="CT9" s="624"/>
      <c r="CU9" s="624"/>
      <c r="CV9" s="624"/>
      <c r="CW9" s="624"/>
      <c r="CX9" s="624"/>
      <c r="CY9" s="625"/>
      <c r="CZ9" s="626">
        <v>14.1</v>
      </c>
      <c r="DA9" s="626"/>
      <c r="DB9" s="626"/>
      <c r="DC9" s="626"/>
      <c r="DD9" s="632">
        <v>5230455</v>
      </c>
      <c r="DE9" s="624"/>
      <c r="DF9" s="624"/>
      <c r="DG9" s="624"/>
      <c r="DH9" s="624"/>
      <c r="DI9" s="624"/>
      <c r="DJ9" s="624"/>
      <c r="DK9" s="624"/>
      <c r="DL9" s="624"/>
      <c r="DM9" s="624"/>
      <c r="DN9" s="624"/>
      <c r="DO9" s="624"/>
      <c r="DP9" s="625"/>
      <c r="DQ9" s="632">
        <v>2706961</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327965</v>
      </c>
      <c r="BH10" s="624"/>
      <c r="BI10" s="624"/>
      <c r="BJ10" s="624"/>
      <c r="BK10" s="624"/>
      <c r="BL10" s="624"/>
      <c r="BM10" s="624"/>
      <c r="BN10" s="625"/>
      <c r="BO10" s="626">
        <v>2.2999999999999998</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209571</v>
      </c>
      <c r="CS10" s="624"/>
      <c r="CT10" s="624"/>
      <c r="CU10" s="624"/>
      <c r="CV10" s="624"/>
      <c r="CW10" s="624"/>
      <c r="CX10" s="624"/>
      <c r="CY10" s="625"/>
      <c r="CZ10" s="626">
        <v>0.3</v>
      </c>
      <c r="DA10" s="626"/>
      <c r="DB10" s="626"/>
      <c r="DC10" s="626"/>
      <c r="DD10" s="632" t="s">
        <v>122</v>
      </c>
      <c r="DE10" s="624"/>
      <c r="DF10" s="624"/>
      <c r="DG10" s="624"/>
      <c r="DH10" s="624"/>
      <c r="DI10" s="624"/>
      <c r="DJ10" s="624"/>
      <c r="DK10" s="624"/>
      <c r="DL10" s="624"/>
      <c r="DM10" s="624"/>
      <c r="DN10" s="624"/>
      <c r="DO10" s="624"/>
      <c r="DP10" s="625"/>
      <c r="DQ10" s="632">
        <v>91631</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2285833</v>
      </c>
      <c r="S11" s="624"/>
      <c r="T11" s="624"/>
      <c r="U11" s="624"/>
      <c r="V11" s="624"/>
      <c r="W11" s="624"/>
      <c r="X11" s="624"/>
      <c r="Y11" s="625"/>
      <c r="Z11" s="628">
        <v>3.6</v>
      </c>
      <c r="AA11" s="629"/>
      <c r="AB11" s="629"/>
      <c r="AC11" s="635"/>
      <c r="AD11" s="632">
        <v>2285833</v>
      </c>
      <c r="AE11" s="624"/>
      <c r="AF11" s="624"/>
      <c r="AG11" s="624"/>
      <c r="AH11" s="624"/>
      <c r="AI11" s="624"/>
      <c r="AJ11" s="624"/>
      <c r="AK11" s="625"/>
      <c r="AL11" s="628">
        <v>7.8</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390274</v>
      </c>
      <c r="BH11" s="624"/>
      <c r="BI11" s="624"/>
      <c r="BJ11" s="624"/>
      <c r="BK11" s="624"/>
      <c r="BL11" s="624"/>
      <c r="BM11" s="624"/>
      <c r="BN11" s="625"/>
      <c r="BO11" s="626">
        <v>2.7</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1899867</v>
      </c>
      <c r="CS11" s="624"/>
      <c r="CT11" s="624"/>
      <c r="CU11" s="624"/>
      <c r="CV11" s="624"/>
      <c r="CW11" s="624"/>
      <c r="CX11" s="624"/>
      <c r="CY11" s="625"/>
      <c r="CZ11" s="626">
        <v>3.1</v>
      </c>
      <c r="DA11" s="626"/>
      <c r="DB11" s="626"/>
      <c r="DC11" s="626"/>
      <c r="DD11" s="632">
        <v>430452</v>
      </c>
      <c r="DE11" s="624"/>
      <c r="DF11" s="624"/>
      <c r="DG11" s="624"/>
      <c r="DH11" s="624"/>
      <c r="DI11" s="624"/>
      <c r="DJ11" s="624"/>
      <c r="DK11" s="624"/>
      <c r="DL11" s="624"/>
      <c r="DM11" s="624"/>
      <c r="DN11" s="624"/>
      <c r="DO11" s="624"/>
      <c r="DP11" s="625"/>
      <c r="DQ11" s="632">
        <v>1248815</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v>25499</v>
      </c>
      <c r="S12" s="624"/>
      <c r="T12" s="624"/>
      <c r="U12" s="624"/>
      <c r="V12" s="624"/>
      <c r="W12" s="624"/>
      <c r="X12" s="624"/>
      <c r="Y12" s="625"/>
      <c r="Z12" s="626">
        <v>0</v>
      </c>
      <c r="AA12" s="626"/>
      <c r="AB12" s="626"/>
      <c r="AC12" s="626"/>
      <c r="AD12" s="627">
        <v>25499</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7475887</v>
      </c>
      <c r="BH12" s="624"/>
      <c r="BI12" s="624"/>
      <c r="BJ12" s="624"/>
      <c r="BK12" s="624"/>
      <c r="BL12" s="624"/>
      <c r="BM12" s="624"/>
      <c r="BN12" s="625"/>
      <c r="BO12" s="626">
        <v>51.9</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2782442</v>
      </c>
      <c r="CS12" s="624"/>
      <c r="CT12" s="624"/>
      <c r="CU12" s="624"/>
      <c r="CV12" s="624"/>
      <c r="CW12" s="624"/>
      <c r="CX12" s="624"/>
      <c r="CY12" s="625"/>
      <c r="CZ12" s="626">
        <v>4.5</v>
      </c>
      <c r="DA12" s="626"/>
      <c r="DB12" s="626"/>
      <c r="DC12" s="626"/>
      <c r="DD12" s="632">
        <v>221783</v>
      </c>
      <c r="DE12" s="624"/>
      <c r="DF12" s="624"/>
      <c r="DG12" s="624"/>
      <c r="DH12" s="624"/>
      <c r="DI12" s="624"/>
      <c r="DJ12" s="624"/>
      <c r="DK12" s="624"/>
      <c r="DL12" s="624"/>
      <c r="DM12" s="624"/>
      <c r="DN12" s="624"/>
      <c r="DO12" s="624"/>
      <c r="DP12" s="625"/>
      <c r="DQ12" s="632">
        <v>1756927</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v>4363</v>
      </c>
      <c r="S13" s="624"/>
      <c r="T13" s="624"/>
      <c r="U13" s="624"/>
      <c r="V13" s="624"/>
      <c r="W13" s="624"/>
      <c r="X13" s="624"/>
      <c r="Y13" s="625"/>
      <c r="Z13" s="626">
        <v>0</v>
      </c>
      <c r="AA13" s="626"/>
      <c r="AB13" s="626"/>
      <c r="AC13" s="626"/>
      <c r="AD13" s="627">
        <v>4363</v>
      </c>
      <c r="AE13" s="627"/>
      <c r="AF13" s="627"/>
      <c r="AG13" s="627"/>
      <c r="AH13" s="627"/>
      <c r="AI13" s="627"/>
      <c r="AJ13" s="627"/>
      <c r="AK13" s="627"/>
      <c r="AL13" s="628">
        <v>0</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7450300</v>
      </c>
      <c r="BH13" s="624"/>
      <c r="BI13" s="624"/>
      <c r="BJ13" s="624"/>
      <c r="BK13" s="624"/>
      <c r="BL13" s="624"/>
      <c r="BM13" s="624"/>
      <c r="BN13" s="625"/>
      <c r="BO13" s="626">
        <v>51.7</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7318581</v>
      </c>
      <c r="CS13" s="624"/>
      <c r="CT13" s="624"/>
      <c r="CU13" s="624"/>
      <c r="CV13" s="624"/>
      <c r="CW13" s="624"/>
      <c r="CX13" s="624"/>
      <c r="CY13" s="625"/>
      <c r="CZ13" s="626">
        <v>11.9</v>
      </c>
      <c r="DA13" s="626"/>
      <c r="DB13" s="626"/>
      <c r="DC13" s="626"/>
      <c r="DD13" s="632">
        <v>2556039</v>
      </c>
      <c r="DE13" s="624"/>
      <c r="DF13" s="624"/>
      <c r="DG13" s="624"/>
      <c r="DH13" s="624"/>
      <c r="DI13" s="624"/>
      <c r="DJ13" s="624"/>
      <c r="DK13" s="624"/>
      <c r="DL13" s="624"/>
      <c r="DM13" s="624"/>
      <c r="DN13" s="624"/>
      <c r="DO13" s="624"/>
      <c r="DP13" s="625"/>
      <c r="DQ13" s="632">
        <v>5287554</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383907</v>
      </c>
      <c r="BH14" s="624"/>
      <c r="BI14" s="624"/>
      <c r="BJ14" s="624"/>
      <c r="BK14" s="624"/>
      <c r="BL14" s="624"/>
      <c r="BM14" s="624"/>
      <c r="BN14" s="625"/>
      <c r="BO14" s="626">
        <v>2.7</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1969887</v>
      </c>
      <c r="CS14" s="624"/>
      <c r="CT14" s="624"/>
      <c r="CU14" s="624"/>
      <c r="CV14" s="624"/>
      <c r="CW14" s="624"/>
      <c r="CX14" s="624"/>
      <c r="CY14" s="625"/>
      <c r="CZ14" s="626">
        <v>3.2</v>
      </c>
      <c r="DA14" s="626"/>
      <c r="DB14" s="626"/>
      <c r="DC14" s="626"/>
      <c r="DD14" s="632">
        <v>264065</v>
      </c>
      <c r="DE14" s="624"/>
      <c r="DF14" s="624"/>
      <c r="DG14" s="624"/>
      <c r="DH14" s="624"/>
      <c r="DI14" s="624"/>
      <c r="DJ14" s="624"/>
      <c r="DK14" s="624"/>
      <c r="DL14" s="624"/>
      <c r="DM14" s="624"/>
      <c r="DN14" s="624"/>
      <c r="DO14" s="624"/>
      <c r="DP14" s="625"/>
      <c r="DQ14" s="632">
        <v>1617666</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v>74120</v>
      </c>
      <c r="S15" s="624"/>
      <c r="T15" s="624"/>
      <c r="U15" s="624"/>
      <c r="V15" s="624"/>
      <c r="W15" s="624"/>
      <c r="X15" s="624"/>
      <c r="Y15" s="625"/>
      <c r="Z15" s="626">
        <v>0.1</v>
      </c>
      <c r="AA15" s="626"/>
      <c r="AB15" s="626"/>
      <c r="AC15" s="626"/>
      <c r="AD15" s="627">
        <v>74120</v>
      </c>
      <c r="AE15" s="627"/>
      <c r="AF15" s="627"/>
      <c r="AG15" s="627"/>
      <c r="AH15" s="627"/>
      <c r="AI15" s="627"/>
      <c r="AJ15" s="627"/>
      <c r="AK15" s="627"/>
      <c r="AL15" s="628">
        <v>0.3</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606769</v>
      </c>
      <c r="BH15" s="624"/>
      <c r="BI15" s="624"/>
      <c r="BJ15" s="624"/>
      <c r="BK15" s="624"/>
      <c r="BL15" s="624"/>
      <c r="BM15" s="624"/>
      <c r="BN15" s="625"/>
      <c r="BO15" s="626">
        <v>4.2</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8335168</v>
      </c>
      <c r="CS15" s="624"/>
      <c r="CT15" s="624"/>
      <c r="CU15" s="624"/>
      <c r="CV15" s="624"/>
      <c r="CW15" s="624"/>
      <c r="CX15" s="624"/>
      <c r="CY15" s="625"/>
      <c r="CZ15" s="626">
        <v>13.5</v>
      </c>
      <c r="DA15" s="626"/>
      <c r="DB15" s="626"/>
      <c r="DC15" s="626"/>
      <c r="DD15" s="632">
        <v>4191430</v>
      </c>
      <c r="DE15" s="624"/>
      <c r="DF15" s="624"/>
      <c r="DG15" s="624"/>
      <c r="DH15" s="624"/>
      <c r="DI15" s="624"/>
      <c r="DJ15" s="624"/>
      <c r="DK15" s="624"/>
      <c r="DL15" s="624"/>
      <c r="DM15" s="624"/>
      <c r="DN15" s="624"/>
      <c r="DO15" s="624"/>
      <c r="DP15" s="625"/>
      <c r="DQ15" s="632">
        <v>4400895</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230402</v>
      </c>
      <c r="S16" s="624"/>
      <c r="T16" s="624"/>
      <c r="U16" s="624"/>
      <c r="V16" s="624"/>
      <c r="W16" s="624"/>
      <c r="X16" s="624"/>
      <c r="Y16" s="625"/>
      <c r="Z16" s="626">
        <v>0.4</v>
      </c>
      <c r="AA16" s="626"/>
      <c r="AB16" s="626"/>
      <c r="AC16" s="626"/>
      <c r="AD16" s="627">
        <v>230402</v>
      </c>
      <c r="AE16" s="627"/>
      <c r="AF16" s="627"/>
      <c r="AG16" s="627"/>
      <c r="AH16" s="627"/>
      <c r="AI16" s="627"/>
      <c r="AJ16" s="627"/>
      <c r="AK16" s="627"/>
      <c r="AL16" s="628">
        <v>0.8</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318229</v>
      </c>
      <c r="CS16" s="624"/>
      <c r="CT16" s="624"/>
      <c r="CU16" s="624"/>
      <c r="CV16" s="624"/>
      <c r="CW16" s="624"/>
      <c r="CX16" s="624"/>
      <c r="CY16" s="625"/>
      <c r="CZ16" s="626">
        <v>0.5</v>
      </c>
      <c r="DA16" s="626"/>
      <c r="DB16" s="626"/>
      <c r="DC16" s="626"/>
      <c r="DD16" s="632" t="s">
        <v>122</v>
      </c>
      <c r="DE16" s="624"/>
      <c r="DF16" s="624"/>
      <c r="DG16" s="624"/>
      <c r="DH16" s="624"/>
      <c r="DI16" s="624"/>
      <c r="DJ16" s="624"/>
      <c r="DK16" s="624"/>
      <c r="DL16" s="624"/>
      <c r="DM16" s="624"/>
      <c r="DN16" s="624"/>
      <c r="DO16" s="624"/>
      <c r="DP16" s="625"/>
      <c r="DQ16" s="632">
        <v>154835</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457278</v>
      </c>
      <c r="S17" s="624"/>
      <c r="T17" s="624"/>
      <c r="U17" s="624"/>
      <c r="V17" s="624"/>
      <c r="W17" s="624"/>
      <c r="X17" s="624"/>
      <c r="Y17" s="625"/>
      <c r="Z17" s="626">
        <v>0.7</v>
      </c>
      <c r="AA17" s="626"/>
      <c r="AB17" s="626"/>
      <c r="AC17" s="626"/>
      <c r="AD17" s="627">
        <v>457278</v>
      </c>
      <c r="AE17" s="627"/>
      <c r="AF17" s="627"/>
      <c r="AG17" s="627"/>
      <c r="AH17" s="627"/>
      <c r="AI17" s="627"/>
      <c r="AJ17" s="627"/>
      <c r="AK17" s="627"/>
      <c r="AL17" s="628">
        <v>1.6</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3018413</v>
      </c>
      <c r="CS17" s="624"/>
      <c r="CT17" s="624"/>
      <c r="CU17" s="624"/>
      <c r="CV17" s="624"/>
      <c r="CW17" s="624"/>
      <c r="CX17" s="624"/>
      <c r="CY17" s="625"/>
      <c r="CZ17" s="626">
        <v>4.9000000000000004</v>
      </c>
      <c r="DA17" s="626"/>
      <c r="DB17" s="626"/>
      <c r="DC17" s="626"/>
      <c r="DD17" s="632" t="s">
        <v>122</v>
      </c>
      <c r="DE17" s="624"/>
      <c r="DF17" s="624"/>
      <c r="DG17" s="624"/>
      <c r="DH17" s="624"/>
      <c r="DI17" s="624"/>
      <c r="DJ17" s="624"/>
      <c r="DK17" s="624"/>
      <c r="DL17" s="624"/>
      <c r="DM17" s="624"/>
      <c r="DN17" s="624"/>
      <c r="DO17" s="624"/>
      <c r="DP17" s="625"/>
      <c r="DQ17" s="632">
        <v>3012950</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71341</v>
      </c>
      <c r="S18" s="624"/>
      <c r="T18" s="624"/>
      <c r="U18" s="624"/>
      <c r="V18" s="624"/>
      <c r="W18" s="624"/>
      <c r="X18" s="624"/>
      <c r="Y18" s="625"/>
      <c r="Z18" s="626">
        <v>0.1</v>
      </c>
      <c r="AA18" s="626"/>
      <c r="AB18" s="626"/>
      <c r="AC18" s="626"/>
      <c r="AD18" s="627">
        <v>71341</v>
      </c>
      <c r="AE18" s="627"/>
      <c r="AF18" s="627"/>
      <c r="AG18" s="627"/>
      <c r="AH18" s="627"/>
      <c r="AI18" s="627"/>
      <c r="AJ18" s="627"/>
      <c r="AK18" s="627"/>
      <c r="AL18" s="628">
        <v>0.2</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380873</v>
      </c>
      <c r="S19" s="624"/>
      <c r="T19" s="624"/>
      <c r="U19" s="624"/>
      <c r="V19" s="624"/>
      <c r="W19" s="624"/>
      <c r="X19" s="624"/>
      <c r="Y19" s="625"/>
      <c r="Z19" s="626">
        <v>0.6</v>
      </c>
      <c r="AA19" s="626"/>
      <c r="AB19" s="626"/>
      <c r="AC19" s="626"/>
      <c r="AD19" s="627">
        <v>380873</v>
      </c>
      <c r="AE19" s="627"/>
      <c r="AF19" s="627"/>
      <c r="AG19" s="627"/>
      <c r="AH19" s="627"/>
      <c r="AI19" s="627"/>
      <c r="AJ19" s="627"/>
      <c r="AK19" s="627"/>
      <c r="AL19" s="628">
        <v>1.3</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1175320</v>
      </c>
      <c r="BH19" s="624"/>
      <c r="BI19" s="624"/>
      <c r="BJ19" s="624"/>
      <c r="BK19" s="624"/>
      <c r="BL19" s="624"/>
      <c r="BM19" s="624"/>
      <c r="BN19" s="625"/>
      <c r="BO19" s="626">
        <v>8.1999999999999993</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5064</v>
      </c>
      <c r="S20" s="624"/>
      <c r="T20" s="624"/>
      <c r="U20" s="624"/>
      <c r="V20" s="624"/>
      <c r="W20" s="624"/>
      <c r="X20" s="624"/>
      <c r="Y20" s="625"/>
      <c r="Z20" s="626">
        <v>0</v>
      </c>
      <c r="AA20" s="626"/>
      <c r="AB20" s="626"/>
      <c r="AC20" s="626"/>
      <c r="AD20" s="627">
        <v>5064</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1175320</v>
      </c>
      <c r="BH20" s="624"/>
      <c r="BI20" s="624"/>
      <c r="BJ20" s="624"/>
      <c r="BK20" s="624"/>
      <c r="BL20" s="624"/>
      <c r="BM20" s="624"/>
      <c r="BN20" s="625"/>
      <c r="BO20" s="626">
        <v>8.1999999999999993</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61675021</v>
      </c>
      <c r="CS20" s="624"/>
      <c r="CT20" s="624"/>
      <c r="CU20" s="624"/>
      <c r="CV20" s="624"/>
      <c r="CW20" s="624"/>
      <c r="CX20" s="624"/>
      <c r="CY20" s="625"/>
      <c r="CZ20" s="626">
        <v>100</v>
      </c>
      <c r="DA20" s="626"/>
      <c r="DB20" s="626"/>
      <c r="DC20" s="626"/>
      <c r="DD20" s="632">
        <v>14210004</v>
      </c>
      <c r="DE20" s="624"/>
      <c r="DF20" s="624"/>
      <c r="DG20" s="624"/>
      <c r="DH20" s="624"/>
      <c r="DI20" s="624"/>
      <c r="DJ20" s="624"/>
      <c r="DK20" s="624"/>
      <c r="DL20" s="624"/>
      <c r="DM20" s="624"/>
      <c r="DN20" s="624"/>
      <c r="DO20" s="624"/>
      <c r="DP20" s="625"/>
      <c r="DQ20" s="632">
        <v>35122791</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13899149</v>
      </c>
      <c r="S21" s="624"/>
      <c r="T21" s="624"/>
      <c r="U21" s="624"/>
      <c r="V21" s="624"/>
      <c r="W21" s="624"/>
      <c r="X21" s="624"/>
      <c r="Y21" s="625"/>
      <c r="Z21" s="626">
        <v>21.6</v>
      </c>
      <c r="AA21" s="626"/>
      <c r="AB21" s="626"/>
      <c r="AC21" s="626"/>
      <c r="AD21" s="627">
        <v>11498503</v>
      </c>
      <c r="AE21" s="627"/>
      <c r="AF21" s="627"/>
      <c r="AG21" s="627"/>
      <c r="AH21" s="627"/>
      <c r="AI21" s="627"/>
      <c r="AJ21" s="627"/>
      <c r="AK21" s="627"/>
      <c r="AL21" s="628">
        <v>39.4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304075</v>
      </c>
      <c r="BH21" s="624"/>
      <c r="BI21" s="624"/>
      <c r="BJ21" s="624"/>
      <c r="BK21" s="624"/>
      <c r="BL21" s="624"/>
      <c r="BM21" s="624"/>
      <c r="BN21" s="625"/>
      <c r="BO21" s="626">
        <v>2.1</v>
      </c>
      <c r="BP21" s="626"/>
      <c r="BQ21" s="626"/>
      <c r="BR21" s="626"/>
      <c r="BS21" s="627" t="s">
        <v>122</v>
      </c>
      <c r="BT21" s="627"/>
      <c r="BU21" s="627"/>
      <c r="BV21" s="627"/>
      <c r="BW21" s="627"/>
      <c r="BX21" s="627"/>
      <c r="BY21" s="627"/>
      <c r="BZ21" s="627"/>
      <c r="CA21" s="627"/>
      <c r="CB21" s="631"/>
      <c r="CD21" s="646"/>
      <c r="CE21" s="647"/>
      <c r="CF21" s="647"/>
      <c r="CG21" s="647"/>
      <c r="CH21" s="647"/>
      <c r="CI21" s="647"/>
      <c r="CJ21" s="647"/>
      <c r="CK21" s="647"/>
      <c r="CL21" s="647"/>
      <c r="CM21" s="647"/>
      <c r="CN21" s="647"/>
      <c r="CO21" s="647"/>
      <c r="CP21" s="647"/>
      <c r="CQ21" s="648"/>
      <c r="CR21" s="649"/>
      <c r="CS21" s="642"/>
      <c r="CT21" s="642"/>
      <c r="CU21" s="642"/>
      <c r="CV21" s="642"/>
      <c r="CW21" s="642"/>
      <c r="CX21" s="642"/>
      <c r="CY21" s="650"/>
      <c r="CZ21" s="651"/>
      <c r="DA21" s="651"/>
      <c r="DB21" s="651"/>
      <c r="DC21" s="651"/>
      <c r="DD21" s="641"/>
      <c r="DE21" s="642"/>
      <c r="DF21" s="642"/>
      <c r="DG21" s="642"/>
      <c r="DH21" s="642"/>
      <c r="DI21" s="642"/>
      <c r="DJ21" s="642"/>
      <c r="DK21" s="642"/>
      <c r="DL21" s="642"/>
      <c r="DM21" s="642"/>
      <c r="DN21" s="642"/>
      <c r="DO21" s="642"/>
      <c r="DP21" s="650"/>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11498503</v>
      </c>
      <c r="S22" s="624"/>
      <c r="T22" s="624"/>
      <c r="U22" s="624"/>
      <c r="V22" s="624"/>
      <c r="W22" s="624"/>
      <c r="X22" s="624"/>
      <c r="Y22" s="625"/>
      <c r="Z22" s="626">
        <v>17.899999999999999</v>
      </c>
      <c r="AA22" s="626"/>
      <c r="AB22" s="626"/>
      <c r="AC22" s="626"/>
      <c r="AD22" s="627">
        <v>11498503</v>
      </c>
      <c r="AE22" s="627"/>
      <c r="AF22" s="627"/>
      <c r="AG22" s="627"/>
      <c r="AH22" s="627"/>
      <c r="AI22" s="627"/>
      <c r="AJ22" s="627"/>
      <c r="AK22" s="627"/>
      <c r="AL22" s="628">
        <v>39.4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2400646</v>
      </c>
      <c r="S23" s="624"/>
      <c r="T23" s="624"/>
      <c r="U23" s="624"/>
      <c r="V23" s="624"/>
      <c r="W23" s="624"/>
      <c r="X23" s="624"/>
      <c r="Y23" s="625"/>
      <c r="Z23" s="626">
        <v>3.7</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871245</v>
      </c>
      <c r="BH23" s="624"/>
      <c r="BI23" s="624"/>
      <c r="BJ23" s="624"/>
      <c r="BK23" s="624"/>
      <c r="BL23" s="624"/>
      <c r="BM23" s="624"/>
      <c r="BN23" s="625"/>
      <c r="BO23" s="626">
        <v>6</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2" t="s">
        <v>275</v>
      </c>
      <c r="DM23" s="653"/>
      <c r="DN23" s="653"/>
      <c r="DO23" s="653"/>
      <c r="DP23" s="653"/>
      <c r="DQ23" s="653"/>
      <c r="DR23" s="653"/>
      <c r="DS23" s="653"/>
      <c r="DT23" s="653"/>
      <c r="DU23" s="653"/>
      <c r="DV23" s="654"/>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20744365</v>
      </c>
      <c r="CS24" s="613"/>
      <c r="CT24" s="613"/>
      <c r="CU24" s="613"/>
      <c r="CV24" s="613"/>
      <c r="CW24" s="613"/>
      <c r="CX24" s="613"/>
      <c r="CY24" s="614"/>
      <c r="CZ24" s="617">
        <v>33.6</v>
      </c>
      <c r="DA24" s="618"/>
      <c r="DB24" s="618"/>
      <c r="DC24" s="634"/>
      <c r="DD24" s="655">
        <v>14299231</v>
      </c>
      <c r="DE24" s="613"/>
      <c r="DF24" s="613"/>
      <c r="DG24" s="613"/>
      <c r="DH24" s="613"/>
      <c r="DI24" s="613"/>
      <c r="DJ24" s="613"/>
      <c r="DK24" s="614"/>
      <c r="DL24" s="655">
        <v>13154744</v>
      </c>
      <c r="DM24" s="613"/>
      <c r="DN24" s="613"/>
      <c r="DO24" s="613"/>
      <c r="DP24" s="613"/>
      <c r="DQ24" s="613"/>
      <c r="DR24" s="613"/>
      <c r="DS24" s="613"/>
      <c r="DT24" s="613"/>
      <c r="DU24" s="613"/>
      <c r="DV24" s="614"/>
      <c r="DW24" s="617">
        <v>45</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32358552</v>
      </c>
      <c r="S25" s="624"/>
      <c r="T25" s="624"/>
      <c r="U25" s="624"/>
      <c r="V25" s="624"/>
      <c r="W25" s="624"/>
      <c r="X25" s="624"/>
      <c r="Y25" s="625"/>
      <c r="Z25" s="626">
        <v>50.3</v>
      </c>
      <c r="AA25" s="626"/>
      <c r="AB25" s="626"/>
      <c r="AC25" s="626"/>
      <c r="AD25" s="627">
        <v>29086661</v>
      </c>
      <c r="AE25" s="627"/>
      <c r="AF25" s="627"/>
      <c r="AG25" s="627"/>
      <c r="AH25" s="627"/>
      <c r="AI25" s="627"/>
      <c r="AJ25" s="627"/>
      <c r="AK25" s="627"/>
      <c r="AL25" s="628">
        <v>99.7</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8058805</v>
      </c>
      <c r="CS25" s="644"/>
      <c r="CT25" s="644"/>
      <c r="CU25" s="644"/>
      <c r="CV25" s="644"/>
      <c r="CW25" s="644"/>
      <c r="CX25" s="644"/>
      <c r="CY25" s="645"/>
      <c r="CZ25" s="628">
        <v>13.1</v>
      </c>
      <c r="DA25" s="656"/>
      <c r="DB25" s="656"/>
      <c r="DC25" s="658"/>
      <c r="DD25" s="632">
        <v>7531899</v>
      </c>
      <c r="DE25" s="644"/>
      <c r="DF25" s="644"/>
      <c r="DG25" s="644"/>
      <c r="DH25" s="644"/>
      <c r="DI25" s="644"/>
      <c r="DJ25" s="644"/>
      <c r="DK25" s="645"/>
      <c r="DL25" s="632">
        <v>7501256</v>
      </c>
      <c r="DM25" s="644"/>
      <c r="DN25" s="644"/>
      <c r="DO25" s="644"/>
      <c r="DP25" s="644"/>
      <c r="DQ25" s="644"/>
      <c r="DR25" s="644"/>
      <c r="DS25" s="644"/>
      <c r="DT25" s="644"/>
      <c r="DU25" s="644"/>
      <c r="DV25" s="645"/>
      <c r="DW25" s="628">
        <v>25.6</v>
      </c>
      <c r="DX25" s="656"/>
      <c r="DY25" s="656"/>
      <c r="DZ25" s="656"/>
      <c r="EA25" s="656"/>
      <c r="EB25" s="656"/>
      <c r="EC25" s="657"/>
    </row>
    <row r="26" spans="2:133" ht="11.25" customHeight="1" x14ac:dyDescent="0.2">
      <c r="B26" s="620" t="s">
        <v>283</v>
      </c>
      <c r="C26" s="621"/>
      <c r="D26" s="621"/>
      <c r="E26" s="621"/>
      <c r="F26" s="621"/>
      <c r="G26" s="621"/>
      <c r="H26" s="621"/>
      <c r="I26" s="621"/>
      <c r="J26" s="621"/>
      <c r="K26" s="621"/>
      <c r="L26" s="621"/>
      <c r="M26" s="621"/>
      <c r="N26" s="621"/>
      <c r="O26" s="621"/>
      <c r="P26" s="621"/>
      <c r="Q26" s="622"/>
      <c r="R26" s="623">
        <v>6518</v>
      </c>
      <c r="S26" s="624"/>
      <c r="T26" s="624"/>
      <c r="U26" s="624"/>
      <c r="V26" s="624"/>
      <c r="W26" s="624"/>
      <c r="X26" s="624"/>
      <c r="Y26" s="625"/>
      <c r="Z26" s="626">
        <v>0</v>
      </c>
      <c r="AA26" s="626"/>
      <c r="AB26" s="626"/>
      <c r="AC26" s="626"/>
      <c r="AD26" s="627">
        <v>6518</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5131607</v>
      </c>
      <c r="CS26" s="624"/>
      <c r="CT26" s="624"/>
      <c r="CU26" s="624"/>
      <c r="CV26" s="624"/>
      <c r="CW26" s="624"/>
      <c r="CX26" s="624"/>
      <c r="CY26" s="625"/>
      <c r="CZ26" s="628">
        <v>8.3000000000000007</v>
      </c>
      <c r="DA26" s="656"/>
      <c r="DB26" s="656"/>
      <c r="DC26" s="658"/>
      <c r="DD26" s="632">
        <v>4729780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6"/>
      <c r="DY26" s="656"/>
      <c r="DZ26" s="656"/>
      <c r="EA26" s="656"/>
      <c r="EB26" s="656"/>
      <c r="EC26" s="657"/>
    </row>
    <row r="27" spans="2:133" ht="11.25" customHeight="1" x14ac:dyDescent="0.2">
      <c r="B27" s="620" t="s">
        <v>286</v>
      </c>
      <c r="C27" s="621"/>
      <c r="D27" s="621"/>
      <c r="E27" s="621"/>
      <c r="F27" s="621"/>
      <c r="G27" s="621"/>
      <c r="H27" s="621"/>
      <c r="I27" s="621"/>
      <c r="J27" s="621"/>
      <c r="K27" s="621"/>
      <c r="L27" s="621"/>
      <c r="M27" s="621"/>
      <c r="N27" s="621"/>
      <c r="O27" s="621"/>
      <c r="P27" s="621"/>
      <c r="Q27" s="622"/>
      <c r="R27" s="623">
        <v>335412</v>
      </c>
      <c r="S27" s="624"/>
      <c r="T27" s="624"/>
      <c r="U27" s="624"/>
      <c r="V27" s="624"/>
      <c r="W27" s="624"/>
      <c r="X27" s="624"/>
      <c r="Y27" s="625"/>
      <c r="Z27" s="626">
        <v>0.5</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14417289</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9667147</v>
      </c>
      <c r="CS27" s="644"/>
      <c r="CT27" s="644"/>
      <c r="CU27" s="644"/>
      <c r="CV27" s="644"/>
      <c r="CW27" s="644"/>
      <c r="CX27" s="644"/>
      <c r="CY27" s="645"/>
      <c r="CZ27" s="628">
        <v>15.7</v>
      </c>
      <c r="DA27" s="656"/>
      <c r="DB27" s="656"/>
      <c r="DC27" s="658"/>
      <c r="DD27" s="632">
        <v>3754382</v>
      </c>
      <c r="DE27" s="644"/>
      <c r="DF27" s="644"/>
      <c r="DG27" s="644"/>
      <c r="DH27" s="644"/>
      <c r="DI27" s="644"/>
      <c r="DJ27" s="644"/>
      <c r="DK27" s="645"/>
      <c r="DL27" s="632">
        <v>2640538</v>
      </c>
      <c r="DM27" s="644"/>
      <c r="DN27" s="644"/>
      <c r="DO27" s="644"/>
      <c r="DP27" s="644"/>
      <c r="DQ27" s="644"/>
      <c r="DR27" s="644"/>
      <c r="DS27" s="644"/>
      <c r="DT27" s="644"/>
      <c r="DU27" s="644"/>
      <c r="DV27" s="645"/>
      <c r="DW27" s="628">
        <v>9</v>
      </c>
      <c r="DX27" s="656"/>
      <c r="DY27" s="656"/>
      <c r="DZ27" s="656"/>
      <c r="EA27" s="656"/>
      <c r="EB27" s="656"/>
      <c r="EC27" s="657"/>
    </row>
    <row r="28" spans="2:133" ht="11.25" customHeight="1" x14ac:dyDescent="0.2">
      <c r="B28" s="620" t="s">
        <v>289</v>
      </c>
      <c r="C28" s="621"/>
      <c r="D28" s="621"/>
      <c r="E28" s="621"/>
      <c r="F28" s="621"/>
      <c r="G28" s="621"/>
      <c r="H28" s="621"/>
      <c r="I28" s="621"/>
      <c r="J28" s="621"/>
      <c r="K28" s="621"/>
      <c r="L28" s="621"/>
      <c r="M28" s="621"/>
      <c r="N28" s="621"/>
      <c r="O28" s="621"/>
      <c r="P28" s="621"/>
      <c r="Q28" s="622"/>
      <c r="R28" s="623">
        <v>447516</v>
      </c>
      <c r="S28" s="624"/>
      <c r="T28" s="624"/>
      <c r="U28" s="624"/>
      <c r="V28" s="624"/>
      <c r="W28" s="624"/>
      <c r="X28" s="624"/>
      <c r="Y28" s="625"/>
      <c r="Z28" s="626">
        <v>0.7</v>
      </c>
      <c r="AA28" s="626"/>
      <c r="AB28" s="626"/>
      <c r="AC28" s="626"/>
      <c r="AD28" s="627">
        <v>19509</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3018413</v>
      </c>
      <c r="CS28" s="624"/>
      <c r="CT28" s="624"/>
      <c r="CU28" s="624"/>
      <c r="CV28" s="624"/>
      <c r="CW28" s="624"/>
      <c r="CX28" s="624"/>
      <c r="CY28" s="625"/>
      <c r="CZ28" s="628">
        <v>4.9000000000000004</v>
      </c>
      <c r="DA28" s="656"/>
      <c r="DB28" s="656"/>
      <c r="DC28" s="658"/>
      <c r="DD28" s="632">
        <v>3012950</v>
      </c>
      <c r="DE28" s="624"/>
      <c r="DF28" s="624"/>
      <c r="DG28" s="624"/>
      <c r="DH28" s="624"/>
      <c r="DI28" s="624"/>
      <c r="DJ28" s="624"/>
      <c r="DK28" s="625"/>
      <c r="DL28" s="632">
        <v>3012950</v>
      </c>
      <c r="DM28" s="624"/>
      <c r="DN28" s="624"/>
      <c r="DO28" s="624"/>
      <c r="DP28" s="624"/>
      <c r="DQ28" s="624"/>
      <c r="DR28" s="624"/>
      <c r="DS28" s="624"/>
      <c r="DT28" s="624"/>
      <c r="DU28" s="624"/>
      <c r="DV28" s="625"/>
      <c r="DW28" s="628">
        <v>10.3</v>
      </c>
      <c r="DX28" s="656"/>
      <c r="DY28" s="656"/>
      <c r="DZ28" s="656"/>
      <c r="EA28" s="656"/>
      <c r="EB28" s="656"/>
      <c r="EC28" s="657"/>
    </row>
    <row r="29" spans="2:133" ht="11.25" customHeight="1" x14ac:dyDescent="0.2">
      <c r="B29" s="620" t="s">
        <v>291</v>
      </c>
      <c r="C29" s="621"/>
      <c r="D29" s="621"/>
      <c r="E29" s="621"/>
      <c r="F29" s="621"/>
      <c r="G29" s="621"/>
      <c r="H29" s="621"/>
      <c r="I29" s="621"/>
      <c r="J29" s="621"/>
      <c r="K29" s="621"/>
      <c r="L29" s="621"/>
      <c r="M29" s="621"/>
      <c r="N29" s="621"/>
      <c r="O29" s="621"/>
      <c r="P29" s="621"/>
      <c r="Q29" s="622"/>
      <c r="R29" s="623">
        <v>181017</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6"/>
      <c r="AQ29" s="647"/>
      <c r="AR29" s="647"/>
      <c r="AS29" s="647"/>
      <c r="AT29" s="647"/>
      <c r="AU29" s="647"/>
      <c r="AV29" s="647"/>
      <c r="AW29" s="647"/>
      <c r="AX29" s="647"/>
      <c r="AY29" s="647"/>
      <c r="AZ29" s="647"/>
      <c r="BA29" s="647"/>
      <c r="BB29" s="647"/>
      <c r="BC29" s="647"/>
      <c r="BD29" s="647"/>
      <c r="BE29" s="647"/>
      <c r="BF29" s="648"/>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3017818</v>
      </c>
      <c r="CS29" s="644"/>
      <c r="CT29" s="644"/>
      <c r="CU29" s="644"/>
      <c r="CV29" s="644"/>
      <c r="CW29" s="644"/>
      <c r="CX29" s="644"/>
      <c r="CY29" s="645"/>
      <c r="CZ29" s="628">
        <v>4.9000000000000004</v>
      </c>
      <c r="DA29" s="656"/>
      <c r="DB29" s="656"/>
      <c r="DC29" s="658"/>
      <c r="DD29" s="632">
        <v>3012355</v>
      </c>
      <c r="DE29" s="644"/>
      <c r="DF29" s="644"/>
      <c r="DG29" s="644"/>
      <c r="DH29" s="644"/>
      <c r="DI29" s="644"/>
      <c r="DJ29" s="644"/>
      <c r="DK29" s="645"/>
      <c r="DL29" s="632">
        <v>3012355</v>
      </c>
      <c r="DM29" s="644"/>
      <c r="DN29" s="644"/>
      <c r="DO29" s="644"/>
      <c r="DP29" s="644"/>
      <c r="DQ29" s="644"/>
      <c r="DR29" s="644"/>
      <c r="DS29" s="644"/>
      <c r="DT29" s="644"/>
      <c r="DU29" s="644"/>
      <c r="DV29" s="645"/>
      <c r="DW29" s="628">
        <v>10.3</v>
      </c>
      <c r="DX29" s="656"/>
      <c r="DY29" s="656"/>
      <c r="DZ29" s="656"/>
      <c r="EA29" s="656"/>
      <c r="EB29" s="656"/>
      <c r="EC29" s="657"/>
    </row>
    <row r="30" spans="2:133" ht="11.25" customHeight="1" x14ac:dyDescent="0.2">
      <c r="B30" s="620" t="s">
        <v>293</v>
      </c>
      <c r="C30" s="621"/>
      <c r="D30" s="621"/>
      <c r="E30" s="621"/>
      <c r="F30" s="621"/>
      <c r="G30" s="621"/>
      <c r="H30" s="621"/>
      <c r="I30" s="621"/>
      <c r="J30" s="621"/>
      <c r="K30" s="621"/>
      <c r="L30" s="621"/>
      <c r="M30" s="621"/>
      <c r="N30" s="621"/>
      <c r="O30" s="621"/>
      <c r="P30" s="621"/>
      <c r="Q30" s="622"/>
      <c r="R30" s="623">
        <v>9716242</v>
      </c>
      <c r="S30" s="624"/>
      <c r="T30" s="624"/>
      <c r="U30" s="624"/>
      <c r="V30" s="624"/>
      <c r="W30" s="624"/>
      <c r="X30" s="624"/>
      <c r="Y30" s="625"/>
      <c r="Z30" s="626">
        <v>15.1</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2975513</v>
      </c>
      <c r="CS30" s="624"/>
      <c r="CT30" s="624"/>
      <c r="CU30" s="624"/>
      <c r="CV30" s="624"/>
      <c r="CW30" s="624"/>
      <c r="CX30" s="624"/>
      <c r="CY30" s="625"/>
      <c r="CZ30" s="628">
        <v>4.8</v>
      </c>
      <c r="DA30" s="656"/>
      <c r="DB30" s="656"/>
      <c r="DC30" s="658"/>
      <c r="DD30" s="632">
        <v>2970403</v>
      </c>
      <c r="DE30" s="624"/>
      <c r="DF30" s="624"/>
      <c r="DG30" s="624"/>
      <c r="DH30" s="624"/>
      <c r="DI30" s="624"/>
      <c r="DJ30" s="624"/>
      <c r="DK30" s="625"/>
      <c r="DL30" s="632">
        <v>2970403</v>
      </c>
      <c r="DM30" s="624"/>
      <c r="DN30" s="624"/>
      <c r="DO30" s="624"/>
      <c r="DP30" s="624"/>
      <c r="DQ30" s="624"/>
      <c r="DR30" s="624"/>
      <c r="DS30" s="624"/>
      <c r="DT30" s="624"/>
      <c r="DU30" s="624"/>
      <c r="DV30" s="625"/>
      <c r="DW30" s="628">
        <v>10.199999999999999</v>
      </c>
      <c r="DX30" s="656"/>
      <c r="DY30" s="656"/>
      <c r="DZ30" s="656"/>
      <c r="EA30" s="656"/>
      <c r="EB30" s="656"/>
      <c r="EC30" s="657"/>
    </row>
    <row r="31" spans="2:133" ht="11.25" customHeight="1" x14ac:dyDescent="0.2">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99.4</v>
      </c>
      <c r="BH31" s="667"/>
      <c r="BI31" s="667"/>
      <c r="BJ31" s="667"/>
      <c r="BK31" s="667"/>
      <c r="BL31" s="667"/>
      <c r="BM31" s="618">
        <v>96.7</v>
      </c>
      <c r="BN31" s="667"/>
      <c r="BO31" s="667"/>
      <c r="BP31" s="667"/>
      <c r="BQ31" s="668"/>
      <c r="BR31" s="670">
        <v>99.3</v>
      </c>
      <c r="BS31" s="667"/>
      <c r="BT31" s="667"/>
      <c r="BU31" s="667"/>
      <c r="BV31" s="667"/>
      <c r="BW31" s="667"/>
      <c r="BX31" s="618">
        <v>96.1</v>
      </c>
      <c r="BY31" s="667"/>
      <c r="BZ31" s="667"/>
      <c r="CA31" s="667"/>
      <c r="CB31" s="668"/>
      <c r="CD31" s="663"/>
      <c r="CE31" s="664"/>
      <c r="CF31" s="620" t="s">
        <v>300</v>
      </c>
      <c r="CG31" s="621"/>
      <c r="CH31" s="621"/>
      <c r="CI31" s="621"/>
      <c r="CJ31" s="621"/>
      <c r="CK31" s="621"/>
      <c r="CL31" s="621"/>
      <c r="CM31" s="621"/>
      <c r="CN31" s="621"/>
      <c r="CO31" s="621"/>
      <c r="CP31" s="621"/>
      <c r="CQ31" s="622"/>
      <c r="CR31" s="623">
        <v>42305</v>
      </c>
      <c r="CS31" s="644"/>
      <c r="CT31" s="644"/>
      <c r="CU31" s="644"/>
      <c r="CV31" s="644"/>
      <c r="CW31" s="644"/>
      <c r="CX31" s="644"/>
      <c r="CY31" s="645"/>
      <c r="CZ31" s="628">
        <v>0.1</v>
      </c>
      <c r="DA31" s="656"/>
      <c r="DB31" s="656"/>
      <c r="DC31" s="658"/>
      <c r="DD31" s="632">
        <v>41952</v>
      </c>
      <c r="DE31" s="644"/>
      <c r="DF31" s="644"/>
      <c r="DG31" s="644"/>
      <c r="DH31" s="644"/>
      <c r="DI31" s="644"/>
      <c r="DJ31" s="644"/>
      <c r="DK31" s="645"/>
      <c r="DL31" s="632">
        <v>41952</v>
      </c>
      <c r="DM31" s="644"/>
      <c r="DN31" s="644"/>
      <c r="DO31" s="644"/>
      <c r="DP31" s="644"/>
      <c r="DQ31" s="644"/>
      <c r="DR31" s="644"/>
      <c r="DS31" s="644"/>
      <c r="DT31" s="644"/>
      <c r="DU31" s="644"/>
      <c r="DV31" s="645"/>
      <c r="DW31" s="628">
        <v>0.1</v>
      </c>
      <c r="DX31" s="656"/>
      <c r="DY31" s="656"/>
      <c r="DZ31" s="656"/>
      <c r="EA31" s="656"/>
      <c r="EB31" s="656"/>
      <c r="EC31" s="657"/>
    </row>
    <row r="32" spans="2:133" ht="11.25" customHeight="1" x14ac:dyDescent="0.2">
      <c r="B32" s="620" t="s">
        <v>301</v>
      </c>
      <c r="C32" s="621"/>
      <c r="D32" s="621"/>
      <c r="E32" s="621"/>
      <c r="F32" s="621"/>
      <c r="G32" s="621"/>
      <c r="H32" s="621"/>
      <c r="I32" s="621"/>
      <c r="J32" s="621"/>
      <c r="K32" s="621"/>
      <c r="L32" s="621"/>
      <c r="M32" s="621"/>
      <c r="N32" s="621"/>
      <c r="O32" s="621"/>
      <c r="P32" s="621"/>
      <c r="Q32" s="622"/>
      <c r="R32" s="623">
        <v>3446867</v>
      </c>
      <c r="S32" s="624"/>
      <c r="T32" s="624"/>
      <c r="U32" s="624"/>
      <c r="V32" s="624"/>
      <c r="W32" s="624"/>
      <c r="X32" s="624"/>
      <c r="Y32" s="625"/>
      <c r="Z32" s="626">
        <v>5.4</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99.5</v>
      </c>
      <c r="BH32" s="644"/>
      <c r="BI32" s="644"/>
      <c r="BJ32" s="644"/>
      <c r="BK32" s="644"/>
      <c r="BL32" s="644"/>
      <c r="BM32" s="629">
        <v>98</v>
      </c>
      <c r="BN32" s="644"/>
      <c r="BO32" s="644"/>
      <c r="BP32" s="644"/>
      <c r="BQ32" s="669"/>
      <c r="BR32" s="680">
        <v>99.4</v>
      </c>
      <c r="BS32" s="644"/>
      <c r="BT32" s="644"/>
      <c r="BU32" s="644"/>
      <c r="BV32" s="644"/>
      <c r="BW32" s="644"/>
      <c r="BX32" s="629">
        <v>97.8</v>
      </c>
      <c r="BY32" s="644"/>
      <c r="BZ32" s="644"/>
      <c r="CA32" s="644"/>
      <c r="CB32" s="669"/>
      <c r="CD32" s="665"/>
      <c r="CE32" s="666"/>
      <c r="CF32" s="620" t="s">
        <v>304</v>
      </c>
      <c r="CG32" s="621"/>
      <c r="CH32" s="621"/>
      <c r="CI32" s="621"/>
      <c r="CJ32" s="621"/>
      <c r="CK32" s="621"/>
      <c r="CL32" s="621"/>
      <c r="CM32" s="621"/>
      <c r="CN32" s="621"/>
      <c r="CO32" s="621"/>
      <c r="CP32" s="621"/>
      <c r="CQ32" s="622"/>
      <c r="CR32" s="623">
        <v>595</v>
      </c>
      <c r="CS32" s="624"/>
      <c r="CT32" s="624"/>
      <c r="CU32" s="624"/>
      <c r="CV32" s="624"/>
      <c r="CW32" s="624"/>
      <c r="CX32" s="624"/>
      <c r="CY32" s="625"/>
      <c r="CZ32" s="628">
        <v>0</v>
      </c>
      <c r="DA32" s="656"/>
      <c r="DB32" s="656"/>
      <c r="DC32" s="658"/>
      <c r="DD32" s="632">
        <v>595</v>
      </c>
      <c r="DE32" s="624"/>
      <c r="DF32" s="624"/>
      <c r="DG32" s="624"/>
      <c r="DH32" s="624"/>
      <c r="DI32" s="624"/>
      <c r="DJ32" s="624"/>
      <c r="DK32" s="625"/>
      <c r="DL32" s="632">
        <v>595</v>
      </c>
      <c r="DM32" s="624"/>
      <c r="DN32" s="624"/>
      <c r="DO32" s="624"/>
      <c r="DP32" s="624"/>
      <c r="DQ32" s="624"/>
      <c r="DR32" s="624"/>
      <c r="DS32" s="624"/>
      <c r="DT32" s="624"/>
      <c r="DU32" s="624"/>
      <c r="DV32" s="625"/>
      <c r="DW32" s="628">
        <v>0</v>
      </c>
      <c r="DX32" s="656"/>
      <c r="DY32" s="656"/>
      <c r="DZ32" s="656"/>
      <c r="EA32" s="656"/>
      <c r="EB32" s="656"/>
      <c r="EC32" s="657"/>
    </row>
    <row r="33" spans="2:133" ht="11.25" customHeight="1" x14ac:dyDescent="0.2">
      <c r="B33" s="620" t="s">
        <v>305</v>
      </c>
      <c r="C33" s="621"/>
      <c r="D33" s="621"/>
      <c r="E33" s="621"/>
      <c r="F33" s="621"/>
      <c r="G33" s="621"/>
      <c r="H33" s="621"/>
      <c r="I33" s="621"/>
      <c r="J33" s="621"/>
      <c r="K33" s="621"/>
      <c r="L33" s="621"/>
      <c r="M33" s="621"/>
      <c r="N33" s="621"/>
      <c r="O33" s="621"/>
      <c r="P33" s="621"/>
      <c r="Q33" s="622"/>
      <c r="R33" s="623">
        <v>328162</v>
      </c>
      <c r="S33" s="624"/>
      <c r="T33" s="624"/>
      <c r="U33" s="624"/>
      <c r="V33" s="624"/>
      <c r="W33" s="624"/>
      <c r="X33" s="624"/>
      <c r="Y33" s="625"/>
      <c r="Z33" s="626">
        <v>0.5</v>
      </c>
      <c r="AA33" s="626"/>
      <c r="AB33" s="626"/>
      <c r="AC33" s="626"/>
      <c r="AD33" s="627">
        <v>58288</v>
      </c>
      <c r="AE33" s="627"/>
      <c r="AF33" s="627"/>
      <c r="AG33" s="627"/>
      <c r="AH33" s="627"/>
      <c r="AI33" s="627"/>
      <c r="AJ33" s="627"/>
      <c r="AK33" s="627"/>
      <c r="AL33" s="628">
        <v>0.2</v>
      </c>
      <c r="AM33" s="629"/>
      <c r="AN33" s="629"/>
      <c r="AO33" s="630"/>
      <c r="AP33" s="675"/>
      <c r="AQ33" s="676"/>
      <c r="AR33" s="676"/>
      <c r="AS33" s="676"/>
      <c r="AT33" s="679"/>
      <c r="AU33" s="207"/>
      <c r="AV33" s="207"/>
      <c r="AW33" s="207"/>
      <c r="AX33" s="646" t="s">
        <v>306</v>
      </c>
      <c r="AY33" s="647"/>
      <c r="AZ33" s="647"/>
      <c r="BA33" s="647"/>
      <c r="BB33" s="647"/>
      <c r="BC33" s="647"/>
      <c r="BD33" s="647"/>
      <c r="BE33" s="647"/>
      <c r="BF33" s="648"/>
      <c r="BG33" s="681">
        <v>99.3</v>
      </c>
      <c r="BH33" s="682"/>
      <c r="BI33" s="682"/>
      <c r="BJ33" s="682"/>
      <c r="BK33" s="682"/>
      <c r="BL33" s="682"/>
      <c r="BM33" s="683">
        <v>95.7</v>
      </c>
      <c r="BN33" s="682"/>
      <c r="BO33" s="682"/>
      <c r="BP33" s="682"/>
      <c r="BQ33" s="684"/>
      <c r="BR33" s="681">
        <v>99.1</v>
      </c>
      <c r="BS33" s="682"/>
      <c r="BT33" s="682"/>
      <c r="BU33" s="682"/>
      <c r="BV33" s="682"/>
      <c r="BW33" s="682"/>
      <c r="BX33" s="683">
        <v>95</v>
      </c>
      <c r="BY33" s="682"/>
      <c r="BZ33" s="682"/>
      <c r="CA33" s="682"/>
      <c r="CB33" s="684"/>
      <c r="CD33" s="620" t="s">
        <v>307</v>
      </c>
      <c r="CE33" s="621"/>
      <c r="CF33" s="621"/>
      <c r="CG33" s="621"/>
      <c r="CH33" s="621"/>
      <c r="CI33" s="621"/>
      <c r="CJ33" s="621"/>
      <c r="CK33" s="621"/>
      <c r="CL33" s="621"/>
      <c r="CM33" s="621"/>
      <c r="CN33" s="621"/>
      <c r="CO33" s="621"/>
      <c r="CP33" s="621"/>
      <c r="CQ33" s="622"/>
      <c r="CR33" s="623">
        <v>26402423</v>
      </c>
      <c r="CS33" s="644"/>
      <c r="CT33" s="644"/>
      <c r="CU33" s="644"/>
      <c r="CV33" s="644"/>
      <c r="CW33" s="644"/>
      <c r="CX33" s="644"/>
      <c r="CY33" s="645"/>
      <c r="CZ33" s="628">
        <v>42.8</v>
      </c>
      <c r="DA33" s="656"/>
      <c r="DB33" s="656"/>
      <c r="DC33" s="658"/>
      <c r="DD33" s="632">
        <v>17431461</v>
      </c>
      <c r="DE33" s="644"/>
      <c r="DF33" s="644"/>
      <c r="DG33" s="644"/>
      <c r="DH33" s="644"/>
      <c r="DI33" s="644"/>
      <c r="DJ33" s="644"/>
      <c r="DK33" s="645"/>
      <c r="DL33" s="632">
        <v>10670593</v>
      </c>
      <c r="DM33" s="644"/>
      <c r="DN33" s="644"/>
      <c r="DO33" s="644"/>
      <c r="DP33" s="644"/>
      <c r="DQ33" s="644"/>
      <c r="DR33" s="644"/>
      <c r="DS33" s="644"/>
      <c r="DT33" s="644"/>
      <c r="DU33" s="644"/>
      <c r="DV33" s="645"/>
      <c r="DW33" s="628">
        <v>36.5</v>
      </c>
      <c r="DX33" s="656"/>
      <c r="DY33" s="656"/>
      <c r="DZ33" s="656"/>
      <c r="EA33" s="656"/>
      <c r="EB33" s="656"/>
      <c r="EC33" s="657"/>
    </row>
    <row r="34" spans="2:133" ht="11.25" customHeight="1" x14ac:dyDescent="0.2">
      <c r="B34" s="620" t="s">
        <v>308</v>
      </c>
      <c r="C34" s="621"/>
      <c r="D34" s="621"/>
      <c r="E34" s="621"/>
      <c r="F34" s="621"/>
      <c r="G34" s="621"/>
      <c r="H34" s="621"/>
      <c r="I34" s="621"/>
      <c r="J34" s="621"/>
      <c r="K34" s="621"/>
      <c r="L34" s="621"/>
      <c r="M34" s="621"/>
      <c r="N34" s="621"/>
      <c r="O34" s="621"/>
      <c r="P34" s="621"/>
      <c r="Q34" s="622"/>
      <c r="R34" s="623">
        <v>3384236</v>
      </c>
      <c r="S34" s="624"/>
      <c r="T34" s="624"/>
      <c r="U34" s="624"/>
      <c r="V34" s="624"/>
      <c r="W34" s="624"/>
      <c r="X34" s="624"/>
      <c r="Y34" s="625"/>
      <c r="Z34" s="626">
        <v>5.3</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8587551</v>
      </c>
      <c r="CS34" s="624"/>
      <c r="CT34" s="624"/>
      <c r="CU34" s="624"/>
      <c r="CV34" s="624"/>
      <c r="CW34" s="624"/>
      <c r="CX34" s="624"/>
      <c r="CY34" s="625"/>
      <c r="CZ34" s="628">
        <v>13.9</v>
      </c>
      <c r="DA34" s="656"/>
      <c r="DB34" s="656"/>
      <c r="DC34" s="658"/>
      <c r="DD34" s="632">
        <v>5966961</v>
      </c>
      <c r="DE34" s="624"/>
      <c r="DF34" s="624"/>
      <c r="DG34" s="624"/>
      <c r="DH34" s="624"/>
      <c r="DI34" s="624"/>
      <c r="DJ34" s="624"/>
      <c r="DK34" s="625"/>
      <c r="DL34" s="632">
        <v>5128938</v>
      </c>
      <c r="DM34" s="624"/>
      <c r="DN34" s="624"/>
      <c r="DO34" s="624"/>
      <c r="DP34" s="624"/>
      <c r="DQ34" s="624"/>
      <c r="DR34" s="624"/>
      <c r="DS34" s="624"/>
      <c r="DT34" s="624"/>
      <c r="DU34" s="624"/>
      <c r="DV34" s="625"/>
      <c r="DW34" s="628">
        <v>17.5</v>
      </c>
      <c r="DX34" s="656"/>
      <c r="DY34" s="656"/>
      <c r="DZ34" s="656"/>
      <c r="EA34" s="656"/>
      <c r="EB34" s="656"/>
      <c r="EC34" s="657"/>
    </row>
    <row r="35" spans="2:133" ht="11.25" customHeight="1" x14ac:dyDescent="0.2">
      <c r="B35" s="620" t="s">
        <v>310</v>
      </c>
      <c r="C35" s="621"/>
      <c r="D35" s="621"/>
      <c r="E35" s="621"/>
      <c r="F35" s="621"/>
      <c r="G35" s="621"/>
      <c r="H35" s="621"/>
      <c r="I35" s="621"/>
      <c r="J35" s="621"/>
      <c r="K35" s="621"/>
      <c r="L35" s="621"/>
      <c r="M35" s="621"/>
      <c r="N35" s="621"/>
      <c r="O35" s="621"/>
      <c r="P35" s="621"/>
      <c r="Q35" s="622"/>
      <c r="R35" s="623">
        <v>7209192</v>
      </c>
      <c r="S35" s="624"/>
      <c r="T35" s="624"/>
      <c r="U35" s="624"/>
      <c r="V35" s="624"/>
      <c r="W35" s="624"/>
      <c r="X35" s="624"/>
      <c r="Y35" s="625"/>
      <c r="Z35" s="626">
        <v>11.2</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2302327</v>
      </c>
      <c r="CS35" s="644"/>
      <c r="CT35" s="644"/>
      <c r="CU35" s="644"/>
      <c r="CV35" s="644"/>
      <c r="CW35" s="644"/>
      <c r="CX35" s="644"/>
      <c r="CY35" s="645"/>
      <c r="CZ35" s="628">
        <v>3.7</v>
      </c>
      <c r="DA35" s="656"/>
      <c r="DB35" s="656"/>
      <c r="DC35" s="658"/>
      <c r="DD35" s="632">
        <v>1864771</v>
      </c>
      <c r="DE35" s="644"/>
      <c r="DF35" s="644"/>
      <c r="DG35" s="644"/>
      <c r="DH35" s="644"/>
      <c r="DI35" s="644"/>
      <c r="DJ35" s="644"/>
      <c r="DK35" s="645"/>
      <c r="DL35" s="632">
        <v>821146</v>
      </c>
      <c r="DM35" s="644"/>
      <c r="DN35" s="644"/>
      <c r="DO35" s="644"/>
      <c r="DP35" s="644"/>
      <c r="DQ35" s="644"/>
      <c r="DR35" s="644"/>
      <c r="DS35" s="644"/>
      <c r="DT35" s="644"/>
      <c r="DU35" s="644"/>
      <c r="DV35" s="645"/>
      <c r="DW35" s="628">
        <v>2.8</v>
      </c>
      <c r="DX35" s="656"/>
      <c r="DY35" s="656"/>
      <c r="DZ35" s="656"/>
      <c r="EA35" s="656"/>
      <c r="EB35" s="656"/>
      <c r="EC35" s="657"/>
    </row>
    <row r="36" spans="2:133" ht="11.25" customHeight="1" x14ac:dyDescent="0.2">
      <c r="B36" s="620" t="s">
        <v>314</v>
      </c>
      <c r="C36" s="621"/>
      <c r="D36" s="621"/>
      <c r="E36" s="621"/>
      <c r="F36" s="621"/>
      <c r="G36" s="621"/>
      <c r="H36" s="621"/>
      <c r="I36" s="621"/>
      <c r="J36" s="621"/>
      <c r="K36" s="621"/>
      <c r="L36" s="621"/>
      <c r="M36" s="621"/>
      <c r="N36" s="621"/>
      <c r="O36" s="621"/>
      <c r="P36" s="621"/>
      <c r="Q36" s="622"/>
      <c r="R36" s="623">
        <v>1962132</v>
      </c>
      <c r="S36" s="624"/>
      <c r="T36" s="624"/>
      <c r="U36" s="624"/>
      <c r="V36" s="624"/>
      <c r="W36" s="624"/>
      <c r="X36" s="624"/>
      <c r="Y36" s="625"/>
      <c r="Z36" s="626">
        <v>3</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5831786</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630313</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6968753</v>
      </c>
      <c r="CS36" s="624"/>
      <c r="CT36" s="624"/>
      <c r="CU36" s="624"/>
      <c r="CV36" s="624"/>
      <c r="CW36" s="624"/>
      <c r="CX36" s="624"/>
      <c r="CY36" s="625"/>
      <c r="CZ36" s="628">
        <v>11.3</v>
      </c>
      <c r="DA36" s="656"/>
      <c r="DB36" s="656"/>
      <c r="DC36" s="658"/>
      <c r="DD36" s="632">
        <v>4588350</v>
      </c>
      <c r="DE36" s="624"/>
      <c r="DF36" s="624"/>
      <c r="DG36" s="624"/>
      <c r="DH36" s="624"/>
      <c r="DI36" s="624"/>
      <c r="DJ36" s="624"/>
      <c r="DK36" s="625"/>
      <c r="DL36" s="632">
        <v>1914723</v>
      </c>
      <c r="DM36" s="624"/>
      <c r="DN36" s="624"/>
      <c r="DO36" s="624"/>
      <c r="DP36" s="624"/>
      <c r="DQ36" s="624"/>
      <c r="DR36" s="624"/>
      <c r="DS36" s="624"/>
      <c r="DT36" s="624"/>
      <c r="DU36" s="624"/>
      <c r="DV36" s="625"/>
      <c r="DW36" s="628">
        <v>6.5</v>
      </c>
      <c r="DX36" s="656"/>
      <c r="DY36" s="656"/>
      <c r="DZ36" s="656"/>
      <c r="EA36" s="656"/>
      <c r="EB36" s="656"/>
      <c r="EC36" s="657"/>
    </row>
    <row r="37" spans="2:133" ht="11.25" customHeight="1" x14ac:dyDescent="0.2">
      <c r="B37" s="620" t="s">
        <v>318</v>
      </c>
      <c r="C37" s="621"/>
      <c r="D37" s="621"/>
      <c r="E37" s="621"/>
      <c r="F37" s="621"/>
      <c r="G37" s="621"/>
      <c r="H37" s="621"/>
      <c r="I37" s="621"/>
      <c r="J37" s="621"/>
      <c r="K37" s="621"/>
      <c r="L37" s="621"/>
      <c r="M37" s="621"/>
      <c r="N37" s="621"/>
      <c r="O37" s="621"/>
      <c r="P37" s="621"/>
      <c r="Q37" s="622"/>
      <c r="R37" s="623">
        <v>1592309</v>
      </c>
      <c r="S37" s="624"/>
      <c r="T37" s="624"/>
      <c r="U37" s="624"/>
      <c r="V37" s="624"/>
      <c r="W37" s="624"/>
      <c r="X37" s="624"/>
      <c r="Y37" s="625"/>
      <c r="Z37" s="626">
        <v>2.5</v>
      </c>
      <c r="AA37" s="626"/>
      <c r="AB37" s="626"/>
      <c r="AC37" s="626"/>
      <c r="AD37" s="627">
        <v>3511</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1414860</v>
      </c>
      <c r="BA37" s="624"/>
      <c r="BB37" s="624"/>
      <c r="BC37" s="624"/>
      <c r="BD37" s="644"/>
      <c r="BE37" s="644"/>
      <c r="BF37" s="669"/>
      <c r="BG37" s="620" t="s">
        <v>320</v>
      </c>
      <c r="BH37" s="621"/>
      <c r="BI37" s="621"/>
      <c r="BJ37" s="621"/>
      <c r="BK37" s="621"/>
      <c r="BL37" s="621"/>
      <c r="BM37" s="621"/>
      <c r="BN37" s="621"/>
      <c r="BO37" s="621"/>
      <c r="BP37" s="621"/>
      <c r="BQ37" s="621"/>
      <c r="BR37" s="621"/>
      <c r="BS37" s="621"/>
      <c r="BT37" s="621"/>
      <c r="BU37" s="622"/>
      <c r="BV37" s="623">
        <v>581049</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90323</v>
      </c>
      <c r="CS37" s="644"/>
      <c r="CT37" s="644"/>
      <c r="CU37" s="644"/>
      <c r="CV37" s="644"/>
      <c r="CW37" s="644"/>
      <c r="CX37" s="644"/>
      <c r="CY37" s="645"/>
      <c r="CZ37" s="628">
        <v>0.1</v>
      </c>
      <c r="DA37" s="656"/>
      <c r="DB37" s="656"/>
      <c r="DC37" s="658"/>
      <c r="DD37" s="632">
        <v>85323</v>
      </c>
      <c r="DE37" s="644"/>
      <c r="DF37" s="644"/>
      <c r="DG37" s="644"/>
      <c r="DH37" s="644"/>
      <c r="DI37" s="644"/>
      <c r="DJ37" s="644"/>
      <c r="DK37" s="645"/>
      <c r="DL37" s="632">
        <v>74588</v>
      </c>
      <c r="DM37" s="644"/>
      <c r="DN37" s="644"/>
      <c r="DO37" s="644"/>
      <c r="DP37" s="644"/>
      <c r="DQ37" s="644"/>
      <c r="DR37" s="644"/>
      <c r="DS37" s="644"/>
      <c r="DT37" s="644"/>
      <c r="DU37" s="644"/>
      <c r="DV37" s="645"/>
      <c r="DW37" s="628">
        <v>0.3</v>
      </c>
      <c r="DX37" s="656"/>
      <c r="DY37" s="656"/>
      <c r="DZ37" s="656"/>
      <c r="EA37" s="656"/>
      <c r="EB37" s="656"/>
      <c r="EC37" s="657"/>
    </row>
    <row r="38" spans="2:133" ht="11.25" customHeight="1" x14ac:dyDescent="0.2">
      <c r="B38" s="620" t="s">
        <v>322</v>
      </c>
      <c r="C38" s="621"/>
      <c r="D38" s="621"/>
      <c r="E38" s="621"/>
      <c r="F38" s="621"/>
      <c r="G38" s="621"/>
      <c r="H38" s="621"/>
      <c r="I38" s="621"/>
      <c r="J38" s="621"/>
      <c r="K38" s="621"/>
      <c r="L38" s="621"/>
      <c r="M38" s="621"/>
      <c r="N38" s="621"/>
      <c r="O38" s="621"/>
      <c r="P38" s="621"/>
      <c r="Q38" s="622"/>
      <c r="R38" s="623">
        <v>3371500</v>
      </c>
      <c r="S38" s="624"/>
      <c r="T38" s="624"/>
      <c r="U38" s="624"/>
      <c r="V38" s="624"/>
      <c r="W38" s="624"/>
      <c r="X38" s="624"/>
      <c r="Y38" s="625"/>
      <c r="Z38" s="626">
        <v>5.2</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317161</v>
      </c>
      <c r="BA38" s="624"/>
      <c r="BB38" s="624"/>
      <c r="BC38" s="624"/>
      <c r="BD38" s="644"/>
      <c r="BE38" s="644"/>
      <c r="BF38" s="669"/>
      <c r="BG38" s="620" t="s">
        <v>324</v>
      </c>
      <c r="BH38" s="621"/>
      <c r="BI38" s="621"/>
      <c r="BJ38" s="621"/>
      <c r="BK38" s="621"/>
      <c r="BL38" s="621"/>
      <c r="BM38" s="621"/>
      <c r="BN38" s="621"/>
      <c r="BO38" s="621"/>
      <c r="BP38" s="621"/>
      <c r="BQ38" s="621"/>
      <c r="BR38" s="621"/>
      <c r="BS38" s="621"/>
      <c r="BT38" s="621"/>
      <c r="BU38" s="622"/>
      <c r="BV38" s="623">
        <v>10098</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4099765</v>
      </c>
      <c r="CS38" s="624"/>
      <c r="CT38" s="624"/>
      <c r="CU38" s="624"/>
      <c r="CV38" s="624"/>
      <c r="CW38" s="624"/>
      <c r="CX38" s="624"/>
      <c r="CY38" s="625"/>
      <c r="CZ38" s="628">
        <v>6.6</v>
      </c>
      <c r="DA38" s="656"/>
      <c r="DB38" s="656"/>
      <c r="DC38" s="658"/>
      <c r="DD38" s="632">
        <v>3312714</v>
      </c>
      <c r="DE38" s="624"/>
      <c r="DF38" s="624"/>
      <c r="DG38" s="624"/>
      <c r="DH38" s="624"/>
      <c r="DI38" s="624"/>
      <c r="DJ38" s="624"/>
      <c r="DK38" s="625"/>
      <c r="DL38" s="632">
        <v>2732290</v>
      </c>
      <c r="DM38" s="624"/>
      <c r="DN38" s="624"/>
      <c r="DO38" s="624"/>
      <c r="DP38" s="624"/>
      <c r="DQ38" s="624"/>
      <c r="DR38" s="624"/>
      <c r="DS38" s="624"/>
      <c r="DT38" s="624"/>
      <c r="DU38" s="624"/>
      <c r="DV38" s="625"/>
      <c r="DW38" s="628">
        <v>9.3000000000000007</v>
      </c>
      <c r="DX38" s="656"/>
      <c r="DY38" s="656"/>
      <c r="DZ38" s="656"/>
      <c r="EA38" s="656"/>
      <c r="EB38" s="656"/>
      <c r="EC38" s="657"/>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307298</v>
      </c>
      <c r="BA39" s="624"/>
      <c r="BB39" s="624"/>
      <c r="BC39" s="624"/>
      <c r="BD39" s="644"/>
      <c r="BE39" s="644"/>
      <c r="BF39" s="669"/>
      <c r="BG39" s="620" t="s">
        <v>328</v>
      </c>
      <c r="BH39" s="621"/>
      <c r="BI39" s="621"/>
      <c r="BJ39" s="621"/>
      <c r="BK39" s="621"/>
      <c r="BL39" s="621"/>
      <c r="BM39" s="621"/>
      <c r="BN39" s="621"/>
      <c r="BO39" s="621"/>
      <c r="BP39" s="621"/>
      <c r="BQ39" s="621"/>
      <c r="BR39" s="621"/>
      <c r="BS39" s="621"/>
      <c r="BT39" s="621"/>
      <c r="BU39" s="622"/>
      <c r="BV39" s="623">
        <v>15560</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3322326</v>
      </c>
      <c r="CS39" s="644"/>
      <c r="CT39" s="644"/>
      <c r="CU39" s="644"/>
      <c r="CV39" s="644"/>
      <c r="CW39" s="644"/>
      <c r="CX39" s="644"/>
      <c r="CY39" s="645"/>
      <c r="CZ39" s="628">
        <v>5.4</v>
      </c>
      <c r="DA39" s="656"/>
      <c r="DB39" s="656"/>
      <c r="DC39" s="658"/>
      <c r="DD39" s="632">
        <v>1411894</v>
      </c>
      <c r="DE39" s="644"/>
      <c r="DF39" s="644"/>
      <c r="DG39" s="644"/>
      <c r="DH39" s="644"/>
      <c r="DI39" s="644"/>
      <c r="DJ39" s="644"/>
      <c r="DK39" s="645"/>
      <c r="DL39" s="632" t="s">
        <v>122</v>
      </c>
      <c r="DM39" s="644"/>
      <c r="DN39" s="644"/>
      <c r="DO39" s="644"/>
      <c r="DP39" s="644"/>
      <c r="DQ39" s="644"/>
      <c r="DR39" s="644"/>
      <c r="DS39" s="644"/>
      <c r="DT39" s="644"/>
      <c r="DU39" s="644"/>
      <c r="DV39" s="645"/>
      <c r="DW39" s="628" t="s">
        <v>122</v>
      </c>
      <c r="DX39" s="656"/>
      <c r="DY39" s="656"/>
      <c r="DZ39" s="656"/>
      <c r="EA39" s="656"/>
      <c r="EB39" s="656"/>
      <c r="EC39" s="657"/>
    </row>
    <row r="40" spans="2:133" ht="11.25" customHeight="1" x14ac:dyDescent="0.2">
      <c r="B40" s="620" t="s">
        <v>330</v>
      </c>
      <c r="C40" s="621"/>
      <c r="D40" s="621"/>
      <c r="E40" s="621"/>
      <c r="F40" s="621"/>
      <c r="G40" s="621"/>
      <c r="H40" s="621"/>
      <c r="I40" s="621"/>
      <c r="J40" s="621"/>
      <c r="K40" s="621"/>
      <c r="L40" s="621"/>
      <c r="M40" s="621"/>
      <c r="N40" s="621"/>
      <c r="O40" s="621"/>
      <c r="P40" s="621"/>
      <c r="Q40" s="622"/>
      <c r="R40" s="623">
        <v>90000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90714</v>
      </c>
      <c r="BA40" s="624"/>
      <c r="BB40" s="624"/>
      <c r="BC40" s="624"/>
      <c r="BD40" s="644"/>
      <c r="BE40" s="644"/>
      <c r="BF40" s="669"/>
      <c r="BG40" s="673" t="s">
        <v>332</v>
      </c>
      <c r="BH40" s="674"/>
      <c r="BI40" s="674"/>
      <c r="BJ40" s="674"/>
      <c r="BK40" s="674"/>
      <c r="BL40" s="211"/>
      <c r="BM40" s="621" t="s">
        <v>333</v>
      </c>
      <c r="BN40" s="621"/>
      <c r="BO40" s="621"/>
      <c r="BP40" s="621"/>
      <c r="BQ40" s="621"/>
      <c r="BR40" s="621"/>
      <c r="BS40" s="621"/>
      <c r="BT40" s="621"/>
      <c r="BU40" s="622"/>
      <c r="BV40" s="623">
        <v>122</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1121701</v>
      </c>
      <c r="CS40" s="624"/>
      <c r="CT40" s="624"/>
      <c r="CU40" s="624"/>
      <c r="CV40" s="624"/>
      <c r="CW40" s="624"/>
      <c r="CX40" s="624"/>
      <c r="CY40" s="625"/>
      <c r="CZ40" s="628">
        <v>1.8</v>
      </c>
      <c r="DA40" s="656"/>
      <c r="DB40" s="656"/>
      <c r="DC40" s="658"/>
      <c r="DD40" s="632">
        <v>286771</v>
      </c>
      <c r="DE40" s="624"/>
      <c r="DF40" s="624"/>
      <c r="DG40" s="624"/>
      <c r="DH40" s="624"/>
      <c r="DI40" s="624"/>
      <c r="DJ40" s="624"/>
      <c r="DK40" s="625"/>
      <c r="DL40" s="632">
        <v>73496</v>
      </c>
      <c r="DM40" s="624"/>
      <c r="DN40" s="624"/>
      <c r="DO40" s="624"/>
      <c r="DP40" s="624"/>
      <c r="DQ40" s="624"/>
      <c r="DR40" s="624"/>
      <c r="DS40" s="624"/>
      <c r="DT40" s="624"/>
      <c r="DU40" s="624"/>
      <c r="DV40" s="625"/>
      <c r="DW40" s="628">
        <v>0.3</v>
      </c>
      <c r="DX40" s="656"/>
      <c r="DY40" s="656"/>
      <c r="DZ40" s="656"/>
      <c r="EA40" s="656"/>
      <c r="EB40" s="656"/>
      <c r="EC40" s="657"/>
    </row>
    <row r="41" spans="2:133" ht="11.25" customHeight="1" x14ac:dyDescent="0.2">
      <c r="B41" s="646" t="s">
        <v>335</v>
      </c>
      <c r="C41" s="647"/>
      <c r="D41" s="647"/>
      <c r="E41" s="647"/>
      <c r="F41" s="647"/>
      <c r="G41" s="647"/>
      <c r="H41" s="647"/>
      <c r="I41" s="647"/>
      <c r="J41" s="647"/>
      <c r="K41" s="647"/>
      <c r="L41" s="647"/>
      <c r="M41" s="647"/>
      <c r="N41" s="647"/>
      <c r="O41" s="647"/>
      <c r="P41" s="647"/>
      <c r="Q41" s="648"/>
      <c r="R41" s="695">
        <v>64339655</v>
      </c>
      <c r="S41" s="696"/>
      <c r="T41" s="696"/>
      <c r="U41" s="696"/>
      <c r="V41" s="696"/>
      <c r="W41" s="696"/>
      <c r="X41" s="696"/>
      <c r="Y41" s="700"/>
      <c r="Z41" s="701">
        <v>100</v>
      </c>
      <c r="AA41" s="701"/>
      <c r="AB41" s="701"/>
      <c r="AC41" s="701"/>
      <c r="AD41" s="702">
        <v>29174487</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920251</v>
      </c>
      <c r="BA41" s="624"/>
      <c r="BB41" s="624"/>
      <c r="BC41" s="624"/>
      <c r="BD41" s="644"/>
      <c r="BE41" s="644"/>
      <c r="BF41" s="669"/>
      <c r="BG41" s="673"/>
      <c r="BH41" s="674"/>
      <c r="BI41" s="674"/>
      <c r="BJ41" s="674"/>
      <c r="BK41" s="674"/>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44"/>
      <c r="CT41" s="644"/>
      <c r="CU41" s="644"/>
      <c r="CV41" s="644"/>
      <c r="CW41" s="644"/>
      <c r="CX41" s="644"/>
      <c r="CY41" s="645"/>
      <c r="CZ41" s="628" t="s">
        <v>122</v>
      </c>
      <c r="DA41" s="656"/>
      <c r="DB41" s="656"/>
      <c r="DC41" s="658"/>
      <c r="DD41" s="632" t="s">
        <v>122</v>
      </c>
      <c r="DE41" s="644"/>
      <c r="DF41" s="644"/>
      <c r="DG41" s="644"/>
      <c r="DH41" s="644"/>
      <c r="DI41" s="644"/>
      <c r="DJ41" s="644"/>
      <c r="DK41" s="645"/>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339</v>
      </c>
      <c r="AR42" s="693"/>
      <c r="AS42" s="693"/>
      <c r="AT42" s="693"/>
      <c r="AU42" s="693"/>
      <c r="AV42" s="693"/>
      <c r="AW42" s="693"/>
      <c r="AX42" s="693"/>
      <c r="AY42" s="694"/>
      <c r="AZ42" s="695">
        <v>2781502</v>
      </c>
      <c r="BA42" s="696"/>
      <c r="BB42" s="696"/>
      <c r="BC42" s="696"/>
      <c r="BD42" s="682"/>
      <c r="BE42" s="682"/>
      <c r="BF42" s="684"/>
      <c r="BG42" s="675"/>
      <c r="BH42" s="676"/>
      <c r="BI42" s="676"/>
      <c r="BJ42" s="676"/>
      <c r="BK42" s="676"/>
      <c r="BL42" s="212"/>
      <c r="BM42" s="647" t="s">
        <v>340</v>
      </c>
      <c r="BN42" s="647"/>
      <c r="BO42" s="647"/>
      <c r="BP42" s="647"/>
      <c r="BQ42" s="647"/>
      <c r="BR42" s="647"/>
      <c r="BS42" s="647"/>
      <c r="BT42" s="647"/>
      <c r="BU42" s="648"/>
      <c r="BV42" s="695">
        <v>321</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14528233</v>
      </c>
      <c r="CS42" s="644"/>
      <c r="CT42" s="644"/>
      <c r="CU42" s="644"/>
      <c r="CV42" s="644"/>
      <c r="CW42" s="644"/>
      <c r="CX42" s="644"/>
      <c r="CY42" s="645"/>
      <c r="CZ42" s="628">
        <v>23.6</v>
      </c>
      <c r="DA42" s="656"/>
      <c r="DB42" s="656"/>
      <c r="DC42" s="658"/>
      <c r="DD42" s="632">
        <v>3392099</v>
      </c>
      <c r="DE42" s="644"/>
      <c r="DF42" s="644"/>
      <c r="DG42" s="644"/>
      <c r="DH42" s="644"/>
      <c r="DI42" s="644"/>
      <c r="DJ42" s="644"/>
      <c r="DK42" s="645"/>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342</v>
      </c>
      <c r="CD43" s="620" t="s">
        <v>343</v>
      </c>
      <c r="CE43" s="621"/>
      <c r="CF43" s="621"/>
      <c r="CG43" s="621"/>
      <c r="CH43" s="621"/>
      <c r="CI43" s="621"/>
      <c r="CJ43" s="621"/>
      <c r="CK43" s="621"/>
      <c r="CL43" s="621"/>
      <c r="CM43" s="621"/>
      <c r="CN43" s="621"/>
      <c r="CO43" s="621"/>
      <c r="CP43" s="621"/>
      <c r="CQ43" s="622"/>
      <c r="CR43" s="623">
        <v>152801</v>
      </c>
      <c r="CS43" s="644"/>
      <c r="CT43" s="644"/>
      <c r="CU43" s="644"/>
      <c r="CV43" s="644"/>
      <c r="CW43" s="644"/>
      <c r="CX43" s="644"/>
      <c r="CY43" s="645"/>
      <c r="CZ43" s="628">
        <v>0.2</v>
      </c>
      <c r="DA43" s="656"/>
      <c r="DB43" s="656"/>
      <c r="DC43" s="658"/>
      <c r="DD43" s="632">
        <v>152801</v>
      </c>
      <c r="DE43" s="644"/>
      <c r="DF43" s="644"/>
      <c r="DG43" s="644"/>
      <c r="DH43" s="644"/>
      <c r="DI43" s="644"/>
      <c r="DJ43" s="644"/>
      <c r="DK43" s="645"/>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14210004</v>
      </c>
      <c r="CS44" s="624"/>
      <c r="CT44" s="624"/>
      <c r="CU44" s="624"/>
      <c r="CV44" s="624"/>
      <c r="CW44" s="624"/>
      <c r="CX44" s="624"/>
      <c r="CY44" s="625"/>
      <c r="CZ44" s="628">
        <v>23</v>
      </c>
      <c r="DA44" s="629"/>
      <c r="DB44" s="629"/>
      <c r="DC44" s="635"/>
      <c r="DD44" s="632">
        <v>3237264</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7163161</v>
      </c>
      <c r="CS45" s="644"/>
      <c r="CT45" s="644"/>
      <c r="CU45" s="644"/>
      <c r="CV45" s="644"/>
      <c r="CW45" s="644"/>
      <c r="CX45" s="644"/>
      <c r="CY45" s="645"/>
      <c r="CZ45" s="628">
        <v>11.6</v>
      </c>
      <c r="DA45" s="656"/>
      <c r="DB45" s="656"/>
      <c r="DC45" s="658"/>
      <c r="DD45" s="632">
        <v>396492</v>
      </c>
      <c r="DE45" s="644"/>
      <c r="DF45" s="644"/>
      <c r="DG45" s="644"/>
      <c r="DH45" s="644"/>
      <c r="DI45" s="644"/>
      <c r="DJ45" s="644"/>
      <c r="DK45" s="645"/>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3"/>
      <c r="CE46" s="664"/>
      <c r="CF46" s="620" t="s">
        <v>348</v>
      </c>
      <c r="CG46" s="621"/>
      <c r="CH46" s="621"/>
      <c r="CI46" s="621"/>
      <c r="CJ46" s="621"/>
      <c r="CK46" s="621"/>
      <c r="CL46" s="621"/>
      <c r="CM46" s="621"/>
      <c r="CN46" s="621"/>
      <c r="CO46" s="621"/>
      <c r="CP46" s="621"/>
      <c r="CQ46" s="622"/>
      <c r="CR46" s="623">
        <v>6852649</v>
      </c>
      <c r="CS46" s="624"/>
      <c r="CT46" s="624"/>
      <c r="CU46" s="624"/>
      <c r="CV46" s="624"/>
      <c r="CW46" s="624"/>
      <c r="CX46" s="624"/>
      <c r="CY46" s="625"/>
      <c r="CZ46" s="628">
        <v>11.1</v>
      </c>
      <c r="DA46" s="629"/>
      <c r="DB46" s="629"/>
      <c r="DC46" s="635"/>
      <c r="DD46" s="632">
        <v>2660080</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3"/>
      <c r="CE47" s="664"/>
      <c r="CF47" s="620" t="s">
        <v>349</v>
      </c>
      <c r="CG47" s="621"/>
      <c r="CH47" s="621"/>
      <c r="CI47" s="621"/>
      <c r="CJ47" s="621"/>
      <c r="CK47" s="621"/>
      <c r="CL47" s="621"/>
      <c r="CM47" s="621"/>
      <c r="CN47" s="621"/>
      <c r="CO47" s="621"/>
      <c r="CP47" s="621"/>
      <c r="CQ47" s="622"/>
      <c r="CR47" s="623">
        <v>318229</v>
      </c>
      <c r="CS47" s="644"/>
      <c r="CT47" s="644"/>
      <c r="CU47" s="644"/>
      <c r="CV47" s="644"/>
      <c r="CW47" s="644"/>
      <c r="CX47" s="644"/>
      <c r="CY47" s="645"/>
      <c r="CZ47" s="628">
        <v>0.5</v>
      </c>
      <c r="DA47" s="656"/>
      <c r="DB47" s="656"/>
      <c r="DC47" s="658"/>
      <c r="DD47" s="632">
        <v>154835</v>
      </c>
      <c r="DE47" s="644"/>
      <c r="DF47" s="644"/>
      <c r="DG47" s="644"/>
      <c r="DH47" s="644"/>
      <c r="DI47" s="644"/>
      <c r="DJ47" s="644"/>
      <c r="DK47" s="645"/>
      <c r="DL47" s="706"/>
      <c r="DM47" s="707"/>
      <c r="DN47" s="707"/>
      <c r="DO47" s="707"/>
      <c r="DP47" s="707"/>
      <c r="DQ47" s="707"/>
      <c r="DR47" s="707"/>
      <c r="DS47" s="707"/>
      <c r="DT47" s="707"/>
      <c r="DU47" s="707"/>
      <c r="DV47" s="708"/>
      <c r="DW47" s="697"/>
      <c r="DX47" s="698"/>
      <c r="DY47" s="698"/>
      <c r="DZ47" s="698"/>
      <c r="EA47" s="698"/>
      <c r="EB47" s="698"/>
      <c r="EC47" s="699"/>
    </row>
    <row r="48" spans="2:133" ht="10.8" x14ac:dyDescent="0.2">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6" t="s">
        <v>351</v>
      </c>
      <c r="CE49" s="647"/>
      <c r="CF49" s="647"/>
      <c r="CG49" s="647"/>
      <c r="CH49" s="647"/>
      <c r="CI49" s="647"/>
      <c r="CJ49" s="647"/>
      <c r="CK49" s="647"/>
      <c r="CL49" s="647"/>
      <c r="CM49" s="647"/>
      <c r="CN49" s="647"/>
      <c r="CO49" s="647"/>
      <c r="CP49" s="647"/>
      <c r="CQ49" s="648"/>
      <c r="CR49" s="695">
        <v>61675021</v>
      </c>
      <c r="CS49" s="682"/>
      <c r="CT49" s="682"/>
      <c r="CU49" s="682"/>
      <c r="CV49" s="682"/>
      <c r="CW49" s="682"/>
      <c r="CX49" s="682"/>
      <c r="CY49" s="711"/>
      <c r="CZ49" s="703">
        <v>100</v>
      </c>
      <c r="DA49" s="712"/>
      <c r="DB49" s="712"/>
      <c r="DC49" s="713"/>
      <c r="DD49" s="714">
        <v>35122791</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0plAFi6JgE+3Divm+S1hQ2ouxar0ATFEMlgX7fm7BbNRtK6JWqfblQoQbFyv+h8tAxs3R381BmZBddg1m4VXmg==" saltValue="3TBW07yvrnF5B0WTCPFUr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9" zoomScale="70" zoomScaleNormal="25" zoomScaleSheetLayoutView="70" workbookViewId="0">
      <selection activeCell="AU34" sqref="AU34:AY34"/>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374</v>
      </c>
      <c r="C7" s="750"/>
      <c r="D7" s="750"/>
      <c r="E7" s="750"/>
      <c r="F7" s="750"/>
      <c r="G7" s="750"/>
      <c r="H7" s="750"/>
      <c r="I7" s="750"/>
      <c r="J7" s="750"/>
      <c r="K7" s="750"/>
      <c r="L7" s="750"/>
      <c r="M7" s="750"/>
      <c r="N7" s="750"/>
      <c r="O7" s="750"/>
      <c r="P7" s="751"/>
      <c r="Q7" s="752">
        <v>64058</v>
      </c>
      <c r="R7" s="753"/>
      <c r="S7" s="753"/>
      <c r="T7" s="753"/>
      <c r="U7" s="753"/>
      <c r="V7" s="753">
        <v>61394</v>
      </c>
      <c r="W7" s="753"/>
      <c r="X7" s="753"/>
      <c r="Y7" s="753"/>
      <c r="Z7" s="753"/>
      <c r="AA7" s="753">
        <v>2664</v>
      </c>
      <c r="AB7" s="753"/>
      <c r="AC7" s="753"/>
      <c r="AD7" s="753"/>
      <c r="AE7" s="754"/>
      <c r="AF7" s="755">
        <v>1006</v>
      </c>
      <c r="AG7" s="756"/>
      <c r="AH7" s="756"/>
      <c r="AI7" s="756"/>
      <c r="AJ7" s="757"/>
      <c r="AK7" s="758">
        <v>7141</v>
      </c>
      <c r="AL7" s="759"/>
      <c r="AM7" s="759"/>
      <c r="AN7" s="759"/>
      <c r="AO7" s="759"/>
      <c r="AP7" s="759">
        <v>16106</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559</v>
      </c>
      <c r="BT7" s="747"/>
      <c r="BU7" s="747"/>
      <c r="BV7" s="747"/>
      <c r="BW7" s="747"/>
      <c r="BX7" s="747"/>
      <c r="BY7" s="747"/>
      <c r="BZ7" s="747"/>
      <c r="CA7" s="747"/>
      <c r="CB7" s="747"/>
      <c r="CC7" s="747"/>
      <c r="CD7" s="747"/>
      <c r="CE7" s="747"/>
      <c r="CF7" s="747"/>
      <c r="CG7" s="762"/>
      <c r="CH7" s="743">
        <v>11</v>
      </c>
      <c r="CI7" s="744"/>
      <c r="CJ7" s="744"/>
      <c r="CK7" s="744"/>
      <c r="CL7" s="745"/>
      <c r="CM7" s="743">
        <v>134</v>
      </c>
      <c r="CN7" s="744"/>
      <c r="CO7" s="744"/>
      <c r="CP7" s="744"/>
      <c r="CQ7" s="745"/>
      <c r="CR7" s="743">
        <v>5</v>
      </c>
      <c r="CS7" s="744"/>
      <c r="CT7" s="744"/>
      <c r="CU7" s="744"/>
      <c r="CV7" s="745"/>
      <c r="CW7" s="743" t="s">
        <v>553</v>
      </c>
      <c r="CX7" s="744"/>
      <c r="CY7" s="744"/>
      <c r="CZ7" s="744"/>
      <c r="DA7" s="745"/>
      <c r="DB7" s="743" t="s">
        <v>490</v>
      </c>
      <c r="DC7" s="744"/>
      <c r="DD7" s="744"/>
      <c r="DE7" s="744"/>
      <c r="DF7" s="745"/>
      <c r="DG7" s="743" t="s">
        <v>490</v>
      </c>
      <c r="DH7" s="744"/>
      <c r="DI7" s="744"/>
      <c r="DJ7" s="744"/>
      <c r="DK7" s="745"/>
      <c r="DL7" s="743" t="s">
        <v>490</v>
      </c>
      <c r="DM7" s="744"/>
      <c r="DN7" s="744"/>
      <c r="DO7" s="744"/>
      <c r="DP7" s="745"/>
      <c r="DQ7" s="743" t="s">
        <v>490</v>
      </c>
      <c r="DR7" s="744"/>
      <c r="DS7" s="744"/>
      <c r="DT7" s="744"/>
      <c r="DU7" s="745"/>
      <c r="DV7" s="746"/>
      <c r="DW7" s="747"/>
      <c r="DX7" s="747"/>
      <c r="DY7" s="747"/>
      <c r="DZ7" s="748"/>
      <c r="EA7" s="222"/>
    </row>
    <row r="8" spans="1:131" s="223" customFormat="1" ht="26.25" customHeight="1" x14ac:dyDescent="0.2">
      <c r="A8" s="226">
        <v>2</v>
      </c>
      <c r="B8" s="780" t="s">
        <v>375</v>
      </c>
      <c r="C8" s="781"/>
      <c r="D8" s="781"/>
      <c r="E8" s="781"/>
      <c r="F8" s="781"/>
      <c r="G8" s="781"/>
      <c r="H8" s="781"/>
      <c r="I8" s="781"/>
      <c r="J8" s="781"/>
      <c r="K8" s="781"/>
      <c r="L8" s="781"/>
      <c r="M8" s="781"/>
      <c r="N8" s="781"/>
      <c r="O8" s="781"/>
      <c r="P8" s="782"/>
      <c r="Q8" s="783">
        <v>436</v>
      </c>
      <c r="R8" s="784"/>
      <c r="S8" s="784"/>
      <c r="T8" s="784"/>
      <c r="U8" s="784"/>
      <c r="V8" s="784">
        <v>435</v>
      </c>
      <c r="W8" s="784"/>
      <c r="X8" s="784"/>
      <c r="Y8" s="784"/>
      <c r="Z8" s="784"/>
      <c r="AA8" s="784">
        <v>1</v>
      </c>
      <c r="AB8" s="784"/>
      <c r="AC8" s="784"/>
      <c r="AD8" s="784"/>
      <c r="AE8" s="785"/>
      <c r="AF8" s="786">
        <v>1</v>
      </c>
      <c r="AG8" s="787"/>
      <c r="AH8" s="787"/>
      <c r="AI8" s="787"/>
      <c r="AJ8" s="788"/>
      <c r="AK8" s="769">
        <v>148</v>
      </c>
      <c r="AL8" s="770"/>
      <c r="AM8" s="770"/>
      <c r="AN8" s="770"/>
      <c r="AO8" s="770"/>
      <c r="AP8" s="770">
        <v>0</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560</v>
      </c>
      <c r="BT8" s="774"/>
      <c r="BU8" s="774"/>
      <c r="BV8" s="774"/>
      <c r="BW8" s="774"/>
      <c r="BX8" s="774"/>
      <c r="BY8" s="774"/>
      <c r="BZ8" s="774"/>
      <c r="CA8" s="774"/>
      <c r="CB8" s="774"/>
      <c r="CC8" s="774"/>
      <c r="CD8" s="774"/>
      <c r="CE8" s="774"/>
      <c r="CF8" s="774"/>
      <c r="CG8" s="775"/>
      <c r="CH8" s="776">
        <v>-30</v>
      </c>
      <c r="CI8" s="777"/>
      <c r="CJ8" s="777"/>
      <c r="CK8" s="777"/>
      <c r="CL8" s="778"/>
      <c r="CM8" s="776">
        <v>352</v>
      </c>
      <c r="CN8" s="777"/>
      <c r="CO8" s="777"/>
      <c r="CP8" s="777"/>
      <c r="CQ8" s="778"/>
      <c r="CR8" s="776">
        <v>110</v>
      </c>
      <c r="CS8" s="777"/>
      <c r="CT8" s="777"/>
      <c r="CU8" s="777"/>
      <c r="CV8" s="778"/>
      <c r="CW8" s="776">
        <v>6</v>
      </c>
      <c r="CX8" s="777"/>
      <c r="CY8" s="777"/>
      <c r="CZ8" s="777"/>
      <c r="DA8" s="778"/>
      <c r="DB8" s="776" t="s">
        <v>490</v>
      </c>
      <c r="DC8" s="777"/>
      <c r="DD8" s="777"/>
      <c r="DE8" s="777"/>
      <c r="DF8" s="778"/>
      <c r="DG8" s="776" t="s">
        <v>490</v>
      </c>
      <c r="DH8" s="777"/>
      <c r="DI8" s="777"/>
      <c r="DJ8" s="777"/>
      <c r="DK8" s="778"/>
      <c r="DL8" s="776" t="s">
        <v>490</v>
      </c>
      <c r="DM8" s="777"/>
      <c r="DN8" s="777"/>
      <c r="DO8" s="777"/>
      <c r="DP8" s="778"/>
      <c r="DQ8" s="776" t="s">
        <v>490</v>
      </c>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561</v>
      </c>
      <c r="BT9" s="774"/>
      <c r="BU9" s="774"/>
      <c r="BV9" s="774"/>
      <c r="BW9" s="774"/>
      <c r="BX9" s="774"/>
      <c r="BY9" s="774"/>
      <c r="BZ9" s="774"/>
      <c r="CA9" s="774"/>
      <c r="CB9" s="774"/>
      <c r="CC9" s="774"/>
      <c r="CD9" s="774"/>
      <c r="CE9" s="774"/>
      <c r="CF9" s="774"/>
      <c r="CG9" s="775"/>
      <c r="CH9" s="776">
        <v>3</v>
      </c>
      <c r="CI9" s="777"/>
      <c r="CJ9" s="777"/>
      <c r="CK9" s="777"/>
      <c r="CL9" s="778"/>
      <c r="CM9" s="776">
        <v>168</v>
      </c>
      <c r="CN9" s="777"/>
      <c r="CO9" s="777"/>
      <c r="CP9" s="777"/>
      <c r="CQ9" s="778"/>
      <c r="CR9" s="776">
        <v>69</v>
      </c>
      <c r="CS9" s="777"/>
      <c r="CT9" s="777"/>
      <c r="CU9" s="777"/>
      <c r="CV9" s="778"/>
      <c r="CW9" s="776" t="s">
        <v>490</v>
      </c>
      <c r="CX9" s="777"/>
      <c r="CY9" s="777"/>
      <c r="CZ9" s="777"/>
      <c r="DA9" s="778"/>
      <c r="DB9" s="776" t="s">
        <v>490</v>
      </c>
      <c r="DC9" s="777"/>
      <c r="DD9" s="777"/>
      <c r="DE9" s="777"/>
      <c r="DF9" s="778"/>
      <c r="DG9" s="776" t="s">
        <v>490</v>
      </c>
      <c r="DH9" s="777"/>
      <c r="DI9" s="777"/>
      <c r="DJ9" s="777"/>
      <c r="DK9" s="778"/>
      <c r="DL9" s="776" t="s">
        <v>490</v>
      </c>
      <c r="DM9" s="777"/>
      <c r="DN9" s="777"/>
      <c r="DO9" s="777"/>
      <c r="DP9" s="778"/>
      <c r="DQ9" s="776" t="s">
        <v>490</v>
      </c>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562</v>
      </c>
      <c r="BT10" s="774"/>
      <c r="BU10" s="774"/>
      <c r="BV10" s="774"/>
      <c r="BW10" s="774"/>
      <c r="BX10" s="774"/>
      <c r="BY10" s="774"/>
      <c r="BZ10" s="774"/>
      <c r="CA10" s="774"/>
      <c r="CB10" s="774"/>
      <c r="CC10" s="774"/>
      <c r="CD10" s="774"/>
      <c r="CE10" s="774"/>
      <c r="CF10" s="774"/>
      <c r="CG10" s="775"/>
      <c r="CH10" s="776">
        <v>10</v>
      </c>
      <c r="CI10" s="777"/>
      <c r="CJ10" s="777"/>
      <c r="CK10" s="777"/>
      <c r="CL10" s="778"/>
      <c r="CM10" s="776">
        <v>214</v>
      </c>
      <c r="CN10" s="777"/>
      <c r="CO10" s="777"/>
      <c r="CP10" s="777"/>
      <c r="CQ10" s="778"/>
      <c r="CR10" s="776">
        <v>29</v>
      </c>
      <c r="CS10" s="777"/>
      <c r="CT10" s="777"/>
      <c r="CU10" s="777"/>
      <c r="CV10" s="778"/>
      <c r="CW10" s="776" t="s">
        <v>490</v>
      </c>
      <c r="CX10" s="777"/>
      <c r="CY10" s="777"/>
      <c r="CZ10" s="777"/>
      <c r="DA10" s="778"/>
      <c r="DB10" s="776" t="s">
        <v>490</v>
      </c>
      <c r="DC10" s="777"/>
      <c r="DD10" s="777"/>
      <c r="DE10" s="777"/>
      <c r="DF10" s="778"/>
      <c r="DG10" s="776" t="s">
        <v>490</v>
      </c>
      <c r="DH10" s="777"/>
      <c r="DI10" s="777"/>
      <c r="DJ10" s="777"/>
      <c r="DK10" s="778"/>
      <c r="DL10" s="776" t="s">
        <v>490</v>
      </c>
      <c r="DM10" s="777"/>
      <c r="DN10" s="777"/>
      <c r="DO10" s="777"/>
      <c r="DP10" s="778"/>
      <c r="DQ10" s="776" t="s">
        <v>490</v>
      </c>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t="s">
        <v>563</v>
      </c>
      <c r="BT11" s="774"/>
      <c r="BU11" s="774"/>
      <c r="BV11" s="774"/>
      <c r="BW11" s="774"/>
      <c r="BX11" s="774"/>
      <c r="BY11" s="774"/>
      <c r="BZ11" s="774"/>
      <c r="CA11" s="774"/>
      <c r="CB11" s="774"/>
      <c r="CC11" s="774"/>
      <c r="CD11" s="774"/>
      <c r="CE11" s="774"/>
      <c r="CF11" s="774"/>
      <c r="CG11" s="775"/>
      <c r="CH11" s="776">
        <v>20</v>
      </c>
      <c r="CI11" s="777"/>
      <c r="CJ11" s="777"/>
      <c r="CK11" s="777"/>
      <c r="CL11" s="778"/>
      <c r="CM11" s="776">
        <v>608</v>
      </c>
      <c r="CN11" s="777"/>
      <c r="CO11" s="777"/>
      <c r="CP11" s="777"/>
      <c r="CQ11" s="778"/>
      <c r="CR11" s="776">
        <v>5</v>
      </c>
      <c r="CS11" s="777"/>
      <c r="CT11" s="777"/>
      <c r="CU11" s="777"/>
      <c r="CV11" s="778"/>
      <c r="CW11" s="776" t="s">
        <v>490</v>
      </c>
      <c r="CX11" s="777"/>
      <c r="CY11" s="777"/>
      <c r="CZ11" s="777"/>
      <c r="DA11" s="778"/>
      <c r="DB11" s="776" t="s">
        <v>490</v>
      </c>
      <c r="DC11" s="777"/>
      <c r="DD11" s="777"/>
      <c r="DE11" s="777"/>
      <c r="DF11" s="778"/>
      <c r="DG11" s="776" t="s">
        <v>490</v>
      </c>
      <c r="DH11" s="777"/>
      <c r="DI11" s="777"/>
      <c r="DJ11" s="777"/>
      <c r="DK11" s="778"/>
      <c r="DL11" s="776" t="s">
        <v>490</v>
      </c>
      <c r="DM11" s="777"/>
      <c r="DN11" s="777"/>
      <c r="DO11" s="777"/>
      <c r="DP11" s="778"/>
      <c r="DQ11" s="776" t="s">
        <v>490</v>
      </c>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t="s">
        <v>564</v>
      </c>
      <c r="BT12" s="774"/>
      <c r="BU12" s="774"/>
      <c r="BV12" s="774"/>
      <c r="BW12" s="774"/>
      <c r="BX12" s="774"/>
      <c r="BY12" s="774"/>
      <c r="BZ12" s="774"/>
      <c r="CA12" s="774"/>
      <c r="CB12" s="774"/>
      <c r="CC12" s="774"/>
      <c r="CD12" s="774"/>
      <c r="CE12" s="774"/>
      <c r="CF12" s="774"/>
      <c r="CG12" s="775"/>
      <c r="CH12" s="776">
        <v>7</v>
      </c>
      <c r="CI12" s="777"/>
      <c r="CJ12" s="777"/>
      <c r="CK12" s="777"/>
      <c r="CL12" s="778"/>
      <c r="CM12" s="776">
        <v>19</v>
      </c>
      <c r="CN12" s="777"/>
      <c r="CO12" s="777"/>
      <c r="CP12" s="777"/>
      <c r="CQ12" s="778"/>
      <c r="CR12" s="776">
        <v>20</v>
      </c>
      <c r="CS12" s="777"/>
      <c r="CT12" s="777"/>
      <c r="CU12" s="777"/>
      <c r="CV12" s="778"/>
      <c r="CW12" s="776" t="s">
        <v>490</v>
      </c>
      <c r="CX12" s="777"/>
      <c r="CY12" s="777"/>
      <c r="CZ12" s="777"/>
      <c r="DA12" s="778"/>
      <c r="DB12" s="776" t="s">
        <v>490</v>
      </c>
      <c r="DC12" s="777"/>
      <c r="DD12" s="777"/>
      <c r="DE12" s="777"/>
      <c r="DF12" s="778"/>
      <c r="DG12" s="776" t="s">
        <v>490</v>
      </c>
      <c r="DH12" s="777"/>
      <c r="DI12" s="777"/>
      <c r="DJ12" s="777"/>
      <c r="DK12" s="778"/>
      <c r="DL12" s="776" t="s">
        <v>490</v>
      </c>
      <c r="DM12" s="777"/>
      <c r="DN12" s="777"/>
      <c r="DO12" s="777"/>
      <c r="DP12" s="778"/>
      <c r="DQ12" s="776" t="s">
        <v>490</v>
      </c>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t="s">
        <v>565</v>
      </c>
      <c r="BT13" s="774"/>
      <c r="BU13" s="774"/>
      <c r="BV13" s="774"/>
      <c r="BW13" s="774"/>
      <c r="BX13" s="774"/>
      <c r="BY13" s="774"/>
      <c r="BZ13" s="774"/>
      <c r="CA13" s="774"/>
      <c r="CB13" s="774"/>
      <c r="CC13" s="774"/>
      <c r="CD13" s="774"/>
      <c r="CE13" s="774"/>
      <c r="CF13" s="774"/>
      <c r="CG13" s="775"/>
      <c r="CH13" s="776">
        <v>6</v>
      </c>
      <c r="CI13" s="777"/>
      <c r="CJ13" s="777"/>
      <c r="CK13" s="777"/>
      <c r="CL13" s="778"/>
      <c r="CM13" s="776">
        <v>46</v>
      </c>
      <c r="CN13" s="777"/>
      <c r="CO13" s="777"/>
      <c r="CP13" s="777"/>
      <c r="CQ13" s="778"/>
      <c r="CR13" s="776">
        <v>4</v>
      </c>
      <c r="CS13" s="777"/>
      <c r="CT13" s="777"/>
      <c r="CU13" s="777"/>
      <c r="CV13" s="778"/>
      <c r="CW13" s="776" t="s">
        <v>490</v>
      </c>
      <c r="CX13" s="777"/>
      <c r="CY13" s="777"/>
      <c r="CZ13" s="777"/>
      <c r="DA13" s="778"/>
      <c r="DB13" s="776" t="s">
        <v>490</v>
      </c>
      <c r="DC13" s="777"/>
      <c r="DD13" s="777"/>
      <c r="DE13" s="777"/>
      <c r="DF13" s="778"/>
      <c r="DG13" s="776" t="s">
        <v>490</v>
      </c>
      <c r="DH13" s="777"/>
      <c r="DI13" s="777"/>
      <c r="DJ13" s="777"/>
      <c r="DK13" s="778"/>
      <c r="DL13" s="776" t="s">
        <v>490</v>
      </c>
      <c r="DM13" s="777"/>
      <c r="DN13" s="777"/>
      <c r="DO13" s="777"/>
      <c r="DP13" s="778"/>
      <c r="DQ13" s="776" t="s">
        <v>490</v>
      </c>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t="s">
        <v>566</v>
      </c>
      <c r="BT14" s="774"/>
      <c r="BU14" s="774"/>
      <c r="BV14" s="774"/>
      <c r="BW14" s="774"/>
      <c r="BX14" s="774"/>
      <c r="BY14" s="774"/>
      <c r="BZ14" s="774"/>
      <c r="CA14" s="774"/>
      <c r="CB14" s="774"/>
      <c r="CC14" s="774"/>
      <c r="CD14" s="774"/>
      <c r="CE14" s="774"/>
      <c r="CF14" s="774"/>
      <c r="CG14" s="775"/>
      <c r="CH14" s="776">
        <v>1</v>
      </c>
      <c r="CI14" s="777"/>
      <c r="CJ14" s="777"/>
      <c r="CK14" s="777"/>
      <c r="CL14" s="778"/>
      <c r="CM14" s="776">
        <v>12</v>
      </c>
      <c r="CN14" s="777"/>
      <c r="CO14" s="777"/>
      <c r="CP14" s="777"/>
      <c r="CQ14" s="778"/>
      <c r="CR14" s="776">
        <v>9</v>
      </c>
      <c r="CS14" s="777"/>
      <c r="CT14" s="777"/>
      <c r="CU14" s="777"/>
      <c r="CV14" s="778"/>
      <c r="CW14" s="776" t="s">
        <v>490</v>
      </c>
      <c r="CX14" s="777"/>
      <c r="CY14" s="777"/>
      <c r="CZ14" s="777"/>
      <c r="DA14" s="778"/>
      <c r="DB14" s="776" t="s">
        <v>490</v>
      </c>
      <c r="DC14" s="777"/>
      <c r="DD14" s="777"/>
      <c r="DE14" s="777"/>
      <c r="DF14" s="778"/>
      <c r="DG14" s="776" t="s">
        <v>490</v>
      </c>
      <c r="DH14" s="777"/>
      <c r="DI14" s="777"/>
      <c r="DJ14" s="777"/>
      <c r="DK14" s="778"/>
      <c r="DL14" s="776" t="s">
        <v>490</v>
      </c>
      <c r="DM14" s="777"/>
      <c r="DN14" s="777"/>
      <c r="DO14" s="777"/>
      <c r="DP14" s="778"/>
      <c r="DQ14" s="776" t="s">
        <v>490</v>
      </c>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t="s">
        <v>567</v>
      </c>
      <c r="BT15" s="774"/>
      <c r="BU15" s="774"/>
      <c r="BV15" s="774"/>
      <c r="BW15" s="774"/>
      <c r="BX15" s="774"/>
      <c r="BY15" s="774"/>
      <c r="BZ15" s="774"/>
      <c r="CA15" s="774"/>
      <c r="CB15" s="774"/>
      <c r="CC15" s="774"/>
      <c r="CD15" s="774"/>
      <c r="CE15" s="774"/>
      <c r="CF15" s="774"/>
      <c r="CG15" s="775"/>
      <c r="CH15" s="776">
        <v>13</v>
      </c>
      <c r="CI15" s="777"/>
      <c r="CJ15" s="777"/>
      <c r="CK15" s="777"/>
      <c r="CL15" s="778"/>
      <c r="CM15" s="776">
        <v>106</v>
      </c>
      <c r="CN15" s="777"/>
      <c r="CO15" s="777"/>
      <c r="CP15" s="777"/>
      <c r="CQ15" s="778"/>
      <c r="CR15" s="776">
        <v>34</v>
      </c>
      <c r="CS15" s="777"/>
      <c r="CT15" s="777"/>
      <c r="CU15" s="777"/>
      <c r="CV15" s="778"/>
      <c r="CW15" s="776" t="s">
        <v>490</v>
      </c>
      <c r="CX15" s="777"/>
      <c r="CY15" s="777"/>
      <c r="CZ15" s="777"/>
      <c r="DA15" s="778"/>
      <c r="DB15" s="776" t="s">
        <v>490</v>
      </c>
      <c r="DC15" s="777"/>
      <c r="DD15" s="777"/>
      <c r="DE15" s="777"/>
      <c r="DF15" s="778"/>
      <c r="DG15" s="776" t="s">
        <v>490</v>
      </c>
      <c r="DH15" s="777"/>
      <c r="DI15" s="777"/>
      <c r="DJ15" s="777"/>
      <c r="DK15" s="778"/>
      <c r="DL15" s="776" t="s">
        <v>490</v>
      </c>
      <c r="DM15" s="777"/>
      <c r="DN15" s="777"/>
      <c r="DO15" s="777"/>
      <c r="DP15" s="778"/>
      <c r="DQ15" s="776" t="s">
        <v>490</v>
      </c>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t="s">
        <v>568</v>
      </c>
      <c r="BT16" s="774"/>
      <c r="BU16" s="774"/>
      <c r="BV16" s="774"/>
      <c r="BW16" s="774"/>
      <c r="BX16" s="774"/>
      <c r="BY16" s="774"/>
      <c r="BZ16" s="774"/>
      <c r="CA16" s="774"/>
      <c r="CB16" s="774"/>
      <c r="CC16" s="774"/>
      <c r="CD16" s="774"/>
      <c r="CE16" s="774"/>
      <c r="CF16" s="774"/>
      <c r="CG16" s="775"/>
      <c r="CH16" s="776">
        <v>0</v>
      </c>
      <c r="CI16" s="777"/>
      <c r="CJ16" s="777"/>
      <c r="CK16" s="777"/>
      <c r="CL16" s="778"/>
      <c r="CM16" s="776">
        <v>99</v>
      </c>
      <c r="CN16" s="777"/>
      <c r="CO16" s="777"/>
      <c r="CP16" s="777"/>
      <c r="CQ16" s="778"/>
      <c r="CR16" s="776">
        <v>6</v>
      </c>
      <c r="CS16" s="777"/>
      <c r="CT16" s="777"/>
      <c r="CU16" s="777"/>
      <c r="CV16" s="778"/>
      <c r="CW16" s="776">
        <v>24</v>
      </c>
      <c r="CX16" s="777"/>
      <c r="CY16" s="777"/>
      <c r="CZ16" s="777"/>
      <c r="DA16" s="778"/>
      <c r="DB16" s="776" t="s">
        <v>490</v>
      </c>
      <c r="DC16" s="777"/>
      <c r="DD16" s="777"/>
      <c r="DE16" s="777"/>
      <c r="DF16" s="778"/>
      <c r="DG16" s="776" t="s">
        <v>490</v>
      </c>
      <c r="DH16" s="777"/>
      <c r="DI16" s="777"/>
      <c r="DJ16" s="777"/>
      <c r="DK16" s="778"/>
      <c r="DL16" s="776" t="s">
        <v>490</v>
      </c>
      <c r="DM16" s="777"/>
      <c r="DN16" s="777"/>
      <c r="DO16" s="777"/>
      <c r="DP16" s="778"/>
      <c r="DQ16" s="776" t="s">
        <v>490</v>
      </c>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t="s">
        <v>569</v>
      </c>
      <c r="BT17" s="774"/>
      <c r="BU17" s="774"/>
      <c r="BV17" s="774"/>
      <c r="BW17" s="774"/>
      <c r="BX17" s="774"/>
      <c r="BY17" s="774"/>
      <c r="BZ17" s="774"/>
      <c r="CA17" s="774"/>
      <c r="CB17" s="774"/>
      <c r="CC17" s="774"/>
      <c r="CD17" s="774"/>
      <c r="CE17" s="774"/>
      <c r="CF17" s="774"/>
      <c r="CG17" s="775"/>
      <c r="CH17" s="776">
        <v>6</v>
      </c>
      <c r="CI17" s="777"/>
      <c r="CJ17" s="777"/>
      <c r="CK17" s="777"/>
      <c r="CL17" s="778"/>
      <c r="CM17" s="776">
        <v>167</v>
      </c>
      <c r="CN17" s="777"/>
      <c r="CO17" s="777"/>
      <c r="CP17" s="777"/>
      <c r="CQ17" s="778"/>
      <c r="CR17" s="776">
        <v>46</v>
      </c>
      <c r="CS17" s="777"/>
      <c r="CT17" s="777"/>
      <c r="CU17" s="777"/>
      <c r="CV17" s="778"/>
      <c r="CW17" s="776" t="s">
        <v>553</v>
      </c>
      <c r="CX17" s="777"/>
      <c r="CY17" s="777"/>
      <c r="CZ17" s="777"/>
      <c r="DA17" s="778"/>
      <c r="DB17" s="776" t="s">
        <v>490</v>
      </c>
      <c r="DC17" s="777"/>
      <c r="DD17" s="777"/>
      <c r="DE17" s="777"/>
      <c r="DF17" s="778"/>
      <c r="DG17" s="776" t="s">
        <v>490</v>
      </c>
      <c r="DH17" s="777"/>
      <c r="DI17" s="777"/>
      <c r="DJ17" s="777"/>
      <c r="DK17" s="778"/>
      <c r="DL17" s="776" t="s">
        <v>490</v>
      </c>
      <c r="DM17" s="777"/>
      <c r="DN17" s="777"/>
      <c r="DO17" s="777"/>
      <c r="DP17" s="778"/>
      <c r="DQ17" s="776" t="s">
        <v>490</v>
      </c>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t="s">
        <v>570</v>
      </c>
      <c r="BT18" s="774"/>
      <c r="BU18" s="774"/>
      <c r="BV18" s="774"/>
      <c r="BW18" s="774"/>
      <c r="BX18" s="774"/>
      <c r="BY18" s="774"/>
      <c r="BZ18" s="774"/>
      <c r="CA18" s="774"/>
      <c r="CB18" s="774"/>
      <c r="CC18" s="774"/>
      <c r="CD18" s="774"/>
      <c r="CE18" s="774"/>
      <c r="CF18" s="774"/>
      <c r="CG18" s="775"/>
      <c r="CH18" s="776">
        <v>2</v>
      </c>
      <c r="CI18" s="777"/>
      <c r="CJ18" s="777"/>
      <c r="CK18" s="777"/>
      <c r="CL18" s="778"/>
      <c r="CM18" s="776">
        <v>11</v>
      </c>
      <c r="CN18" s="777"/>
      <c r="CO18" s="777"/>
      <c r="CP18" s="777"/>
      <c r="CQ18" s="778"/>
      <c r="CR18" s="776">
        <v>20</v>
      </c>
      <c r="CS18" s="777"/>
      <c r="CT18" s="777"/>
      <c r="CU18" s="777"/>
      <c r="CV18" s="778"/>
      <c r="CW18" s="776" t="s">
        <v>553</v>
      </c>
      <c r="CX18" s="777"/>
      <c r="CY18" s="777"/>
      <c r="CZ18" s="777"/>
      <c r="DA18" s="778"/>
      <c r="DB18" s="776" t="s">
        <v>490</v>
      </c>
      <c r="DC18" s="777"/>
      <c r="DD18" s="777"/>
      <c r="DE18" s="777"/>
      <c r="DF18" s="778"/>
      <c r="DG18" s="776" t="s">
        <v>490</v>
      </c>
      <c r="DH18" s="777"/>
      <c r="DI18" s="777"/>
      <c r="DJ18" s="777"/>
      <c r="DK18" s="778"/>
      <c r="DL18" s="776" t="s">
        <v>490</v>
      </c>
      <c r="DM18" s="777"/>
      <c r="DN18" s="777"/>
      <c r="DO18" s="777"/>
      <c r="DP18" s="778"/>
      <c r="DQ18" s="776" t="s">
        <v>490</v>
      </c>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t="s">
        <v>571</v>
      </c>
      <c r="BT19" s="774"/>
      <c r="BU19" s="774"/>
      <c r="BV19" s="774"/>
      <c r="BW19" s="774"/>
      <c r="BX19" s="774"/>
      <c r="BY19" s="774"/>
      <c r="BZ19" s="774"/>
      <c r="CA19" s="774"/>
      <c r="CB19" s="774"/>
      <c r="CC19" s="774"/>
      <c r="CD19" s="774"/>
      <c r="CE19" s="774"/>
      <c r="CF19" s="774"/>
      <c r="CG19" s="775"/>
      <c r="CH19" s="776">
        <v>1</v>
      </c>
      <c r="CI19" s="777"/>
      <c r="CJ19" s="777"/>
      <c r="CK19" s="777"/>
      <c r="CL19" s="778"/>
      <c r="CM19" s="776">
        <v>83</v>
      </c>
      <c r="CN19" s="777"/>
      <c r="CO19" s="777"/>
      <c r="CP19" s="777"/>
      <c r="CQ19" s="778"/>
      <c r="CR19" s="776">
        <v>40</v>
      </c>
      <c r="CS19" s="777"/>
      <c r="CT19" s="777"/>
      <c r="CU19" s="777"/>
      <c r="CV19" s="778"/>
      <c r="CW19" s="776">
        <v>37</v>
      </c>
      <c r="CX19" s="777"/>
      <c r="CY19" s="777"/>
      <c r="CZ19" s="777"/>
      <c r="DA19" s="778"/>
      <c r="DB19" s="776" t="s">
        <v>490</v>
      </c>
      <c r="DC19" s="777"/>
      <c r="DD19" s="777"/>
      <c r="DE19" s="777"/>
      <c r="DF19" s="778"/>
      <c r="DG19" s="776" t="s">
        <v>490</v>
      </c>
      <c r="DH19" s="777"/>
      <c r="DI19" s="777"/>
      <c r="DJ19" s="777"/>
      <c r="DK19" s="778"/>
      <c r="DL19" s="776" t="s">
        <v>490</v>
      </c>
      <c r="DM19" s="777"/>
      <c r="DN19" s="777"/>
      <c r="DO19" s="777"/>
      <c r="DP19" s="778"/>
      <c r="DQ19" s="776" t="s">
        <v>490</v>
      </c>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t="s">
        <v>572</v>
      </c>
      <c r="BT20" s="774"/>
      <c r="BU20" s="774"/>
      <c r="BV20" s="774"/>
      <c r="BW20" s="774"/>
      <c r="BX20" s="774"/>
      <c r="BY20" s="774"/>
      <c r="BZ20" s="774"/>
      <c r="CA20" s="774"/>
      <c r="CB20" s="774"/>
      <c r="CC20" s="774"/>
      <c r="CD20" s="774"/>
      <c r="CE20" s="774"/>
      <c r="CF20" s="774"/>
      <c r="CG20" s="775"/>
      <c r="CH20" s="776">
        <v>0</v>
      </c>
      <c r="CI20" s="777"/>
      <c r="CJ20" s="777"/>
      <c r="CK20" s="777"/>
      <c r="CL20" s="778"/>
      <c r="CM20" s="776">
        <v>5</v>
      </c>
      <c r="CN20" s="777"/>
      <c r="CO20" s="777"/>
      <c r="CP20" s="777"/>
      <c r="CQ20" s="778"/>
      <c r="CR20" s="776">
        <v>3</v>
      </c>
      <c r="CS20" s="777"/>
      <c r="CT20" s="777"/>
      <c r="CU20" s="777"/>
      <c r="CV20" s="778"/>
      <c r="CW20" s="776">
        <v>14</v>
      </c>
      <c r="CX20" s="777"/>
      <c r="CY20" s="777"/>
      <c r="CZ20" s="777"/>
      <c r="DA20" s="778"/>
      <c r="DB20" s="776" t="s">
        <v>490</v>
      </c>
      <c r="DC20" s="777"/>
      <c r="DD20" s="777"/>
      <c r="DE20" s="777"/>
      <c r="DF20" s="778"/>
      <c r="DG20" s="776" t="s">
        <v>490</v>
      </c>
      <c r="DH20" s="777"/>
      <c r="DI20" s="777"/>
      <c r="DJ20" s="777"/>
      <c r="DK20" s="778"/>
      <c r="DL20" s="776" t="s">
        <v>490</v>
      </c>
      <c r="DM20" s="777"/>
      <c r="DN20" s="777"/>
      <c r="DO20" s="777"/>
      <c r="DP20" s="778"/>
      <c r="DQ20" s="776" t="s">
        <v>490</v>
      </c>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t="s">
        <v>573</v>
      </c>
      <c r="BT21" s="774"/>
      <c r="BU21" s="774"/>
      <c r="BV21" s="774"/>
      <c r="BW21" s="774"/>
      <c r="BX21" s="774"/>
      <c r="BY21" s="774"/>
      <c r="BZ21" s="774"/>
      <c r="CA21" s="774"/>
      <c r="CB21" s="774"/>
      <c r="CC21" s="774"/>
      <c r="CD21" s="774"/>
      <c r="CE21" s="774"/>
      <c r="CF21" s="774"/>
      <c r="CG21" s="775"/>
      <c r="CH21" s="776">
        <v>8</v>
      </c>
      <c r="CI21" s="777"/>
      <c r="CJ21" s="777"/>
      <c r="CK21" s="777"/>
      <c r="CL21" s="778"/>
      <c r="CM21" s="776">
        <v>13</v>
      </c>
      <c r="CN21" s="777"/>
      <c r="CO21" s="777"/>
      <c r="CP21" s="777"/>
      <c r="CQ21" s="778"/>
      <c r="CR21" s="776">
        <v>3</v>
      </c>
      <c r="CS21" s="777"/>
      <c r="CT21" s="777"/>
      <c r="CU21" s="777"/>
      <c r="CV21" s="778"/>
      <c r="CW21" s="776">
        <v>3</v>
      </c>
      <c r="CX21" s="777"/>
      <c r="CY21" s="777"/>
      <c r="CZ21" s="777"/>
      <c r="DA21" s="778"/>
      <c r="DB21" s="776" t="s">
        <v>490</v>
      </c>
      <c r="DC21" s="777"/>
      <c r="DD21" s="777"/>
      <c r="DE21" s="777"/>
      <c r="DF21" s="778"/>
      <c r="DG21" s="776" t="s">
        <v>490</v>
      </c>
      <c r="DH21" s="777"/>
      <c r="DI21" s="777"/>
      <c r="DJ21" s="777"/>
      <c r="DK21" s="778"/>
      <c r="DL21" s="776" t="s">
        <v>490</v>
      </c>
      <c r="DM21" s="777"/>
      <c r="DN21" s="777"/>
      <c r="DO21" s="777"/>
      <c r="DP21" s="778"/>
      <c r="DQ21" s="776" t="s">
        <v>490</v>
      </c>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377</v>
      </c>
      <c r="B23" s="789" t="s">
        <v>378</v>
      </c>
      <c r="C23" s="790"/>
      <c r="D23" s="790"/>
      <c r="E23" s="790"/>
      <c r="F23" s="790"/>
      <c r="G23" s="790"/>
      <c r="H23" s="790"/>
      <c r="I23" s="790"/>
      <c r="J23" s="790"/>
      <c r="K23" s="790"/>
      <c r="L23" s="790"/>
      <c r="M23" s="790"/>
      <c r="N23" s="790"/>
      <c r="O23" s="790"/>
      <c r="P23" s="791"/>
      <c r="Q23" s="792">
        <v>64494</v>
      </c>
      <c r="R23" s="793"/>
      <c r="S23" s="793"/>
      <c r="T23" s="793"/>
      <c r="U23" s="793"/>
      <c r="V23" s="793">
        <v>61829</v>
      </c>
      <c r="W23" s="793"/>
      <c r="X23" s="793"/>
      <c r="Y23" s="793"/>
      <c r="Z23" s="793"/>
      <c r="AA23" s="793">
        <v>2665</v>
      </c>
      <c r="AB23" s="793"/>
      <c r="AC23" s="793"/>
      <c r="AD23" s="793"/>
      <c r="AE23" s="794"/>
      <c r="AF23" s="795">
        <v>1007</v>
      </c>
      <c r="AG23" s="793"/>
      <c r="AH23" s="793"/>
      <c r="AI23" s="793"/>
      <c r="AJ23" s="796"/>
      <c r="AK23" s="797"/>
      <c r="AL23" s="798"/>
      <c r="AM23" s="798"/>
      <c r="AN23" s="798"/>
      <c r="AO23" s="798"/>
      <c r="AP23" s="793">
        <v>16106</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389</v>
      </c>
      <c r="C28" s="750"/>
      <c r="D28" s="750"/>
      <c r="E28" s="750"/>
      <c r="F28" s="750"/>
      <c r="G28" s="750"/>
      <c r="H28" s="750"/>
      <c r="I28" s="750"/>
      <c r="J28" s="750"/>
      <c r="K28" s="750"/>
      <c r="L28" s="750"/>
      <c r="M28" s="750"/>
      <c r="N28" s="750"/>
      <c r="O28" s="750"/>
      <c r="P28" s="751"/>
      <c r="Q28" s="822">
        <v>8387</v>
      </c>
      <c r="R28" s="823"/>
      <c r="S28" s="823"/>
      <c r="T28" s="823"/>
      <c r="U28" s="823"/>
      <c r="V28" s="823">
        <v>7756</v>
      </c>
      <c r="W28" s="823"/>
      <c r="X28" s="823"/>
      <c r="Y28" s="823"/>
      <c r="Z28" s="823"/>
      <c r="AA28" s="823">
        <v>630</v>
      </c>
      <c r="AB28" s="823"/>
      <c r="AC28" s="823"/>
      <c r="AD28" s="823"/>
      <c r="AE28" s="824"/>
      <c r="AF28" s="825">
        <v>630</v>
      </c>
      <c r="AG28" s="823"/>
      <c r="AH28" s="823"/>
      <c r="AI28" s="823"/>
      <c r="AJ28" s="826"/>
      <c r="AK28" s="827">
        <v>645</v>
      </c>
      <c r="AL28" s="828"/>
      <c r="AM28" s="828"/>
      <c r="AN28" s="828"/>
      <c r="AO28" s="828"/>
      <c r="AP28" s="828" t="s">
        <v>553</v>
      </c>
      <c r="AQ28" s="828"/>
      <c r="AR28" s="828"/>
      <c r="AS28" s="828"/>
      <c r="AT28" s="828"/>
      <c r="AU28" s="828" t="s">
        <v>553</v>
      </c>
      <c r="AV28" s="828"/>
      <c r="AW28" s="828"/>
      <c r="AX28" s="828"/>
      <c r="AY28" s="828"/>
      <c r="AZ28" s="829" t="s">
        <v>490</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390</v>
      </c>
      <c r="C29" s="781"/>
      <c r="D29" s="781"/>
      <c r="E29" s="781"/>
      <c r="F29" s="781"/>
      <c r="G29" s="781"/>
      <c r="H29" s="781"/>
      <c r="I29" s="781"/>
      <c r="J29" s="781"/>
      <c r="K29" s="781"/>
      <c r="L29" s="781"/>
      <c r="M29" s="781"/>
      <c r="N29" s="781"/>
      <c r="O29" s="781"/>
      <c r="P29" s="782"/>
      <c r="Q29" s="783">
        <v>1253</v>
      </c>
      <c r="R29" s="784"/>
      <c r="S29" s="784"/>
      <c r="T29" s="784"/>
      <c r="U29" s="784"/>
      <c r="V29" s="784">
        <v>1196</v>
      </c>
      <c r="W29" s="784"/>
      <c r="X29" s="784"/>
      <c r="Y29" s="784"/>
      <c r="Z29" s="784"/>
      <c r="AA29" s="784">
        <v>57</v>
      </c>
      <c r="AB29" s="784"/>
      <c r="AC29" s="784"/>
      <c r="AD29" s="784"/>
      <c r="AE29" s="785"/>
      <c r="AF29" s="786">
        <v>57</v>
      </c>
      <c r="AG29" s="787"/>
      <c r="AH29" s="787"/>
      <c r="AI29" s="787"/>
      <c r="AJ29" s="788"/>
      <c r="AK29" s="834">
        <v>275</v>
      </c>
      <c r="AL29" s="830"/>
      <c r="AM29" s="830"/>
      <c r="AN29" s="830"/>
      <c r="AO29" s="830"/>
      <c r="AP29" s="830">
        <v>599</v>
      </c>
      <c r="AQ29" s="830"/>
      <c r="AR29" s="830"/>
      <c r="AS29" s="830"/>
      <c r="AT29" s="830"/>
      <c r="AU29" s="830">
        <v>184</v>
      </c>
      <c r="AV29" s="830"/>
      <c r="AW29" s="830"/>
      <c r="AX29" s="830"/>
      <c r="AY29" s="830"/>
      <c r="AZ29" s="831" t="s">
        <v>490</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391</v>
      </c>
      <c r="C30" s="781"/>
      <c r="D30" s="781"/>
      <c r="E30" s="781"/>
      <c r="F30" s="781"/>
      <c r="G30" s="781"/>
      <c r="H30" s="781"/>
      <c r="I30" s="781"/>
      <c r="J30" s="781"/>
      <c r="K30" s="781"/>
      <c r="L30" s="781"/>
      <c r="M30" s="781"/>
      <c r="N30" s="781"/>
      <c r="O30" s="781"/>
      <c r="P30" s="782"/>
      <c r="Q30" s="783">
        <v>9677</v>
      </c>
      <c r="R30" s="784"/>
      <c r="S30" s="784"/>
      <c r="T30" s="784"/>
      <c r="U30" s="784"/>
      <c r="V30" s="784">
        <v>9356</v>
      </c>
      <c r="W30" s="784"/>
      <c r="X30" s="784"/>
      <c r="Y30" s="784"/>
      <c r="Z30" s="784"/>
      <c r="AA30" s="784">
        <v>321</v>
      </c>
      <c r="AB30" s="784"/>
      <c r="AC30" s="784"/>
      <c r="AD30" s="784"/>
      <c r="AE30" s="785"/>
      <c r="AF30" s="786">
        <v>321</v>
      </c>
      <c r="AG30" s="787"/>
      <c r="AH30" s="787"/>
      <c r="AI30" s="787"/>
      <c r="AJ30" s="788"/>
      <c r="AK30" s="834">
        <v>1346</v>
      </c>
      <c r="AL30" s="830"/>
      <c r="AM30" s="830"/>
      <c r="AN30" s="830"/>
      <c r="AO30" s="830"/>
      <c r="AP30" s="830" t="s">
        <v>553</v>
      </c>
      <c r="AQ30" s="830"/>
      <c r="AR30" s="830"/>
      <c r="AS30" s="830"/>
      <c r="AT30" s="830"/>
      <c r="AU30" s="830" t="s">
        <v>490</v>
      </c>
      <c r="AV30" s="830"/>
      <c r="AW30" s="830"/>
      <c r="AX30" s="830"/>
      <c r="AY30" s="830"/>
      <c r="AZ30" s="831" t="s">
        <v>490</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392</v>
      </c>
      <c r="C31" s="781"/>
      <c r="D31" s="781"/>
      <c r="E31" s="781"/>
      <c r="F31" s="781"/>
      <c r="G31" s="781"/>
      <c r="H31" s="781"/>
      <c r="I31" s="781"/>
      <c r="J31" s="781"/>
      <c r="K31" s="781"/>
      <c r="L31" s="781"/>
      <c r="M31" s="781"/>
      <c r="N31" s="781"/>
      <c r="O31" s="781"/>
      <c r="P31" s="782"/>
      <c r="Q31" s="783">
        <v>1747</v>
      </c>
      <c r="R31" s="784"/>
      <c r="S31" s="784"/>
      <c r="T31" s="784"/>
      <c r="U31" s="784"/>
      <c r="V31" s="784">
        <v>1670</v>
      </c>
      <c r="W31" s="784"/>
      <c r="X31" s="784"/>
      <c r="Y31" s="784"/>
      <c r="Z31" s="784"/>
      <c r="AA31" s="784">
        <v>77</v>
      </c>
      <c r="AB31" s="784"/>
      <c r="AC31" s="784"/>
      <c r="AD31" s="784"/>
      <c r="AE31" s="785"/>
      <c r="AF31" s="786">
        <v>77</v>
      </c>
      <c r="AG31" s="787"/>
      <c r="AH31" s="787"/>
      <c r="AI31" s="787"/>
      <c r="AJ31" s="788"/>
      <c r="AK31" s="834">
        <v>411</v>
      </c>
      <c r="AL31" s="830"/>
      <c r="AM31" s="830"/>
      <c r="AN31" s="830"/>
      <c r="AO31" s="830"/>
      <c r="AP31" s="830" t="s">
        <v>553</v>
      </c>
      <c r="AQ31" s="830"/>
      <c r="AR31" s="830"/>
      <c r="AS31" s="830"/>
      <c r="AT31" s="830"/>
      <c r="AU31" s="830" t="s">
        <v>490</v>
      </c>
      <c r="AV31" s="830"/>
      <c r="AW31" s="830"/>
      <c r="AX31" s="830"/>
      <c r="AY31" s="830"/>
      <c r="AZ31" s="831" t="s">
        <v>490</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393</v>
      </c>
      <c r="C32" s="781"/>
      <c r="D32" s="781"/>
      <c r="E32" s="781"/>
      <c r="F32" s="781"/>
      <c r="G32" s="781"/>
      <c r="H32" s="781"/>
      <c r="I32" s="781"/>
      <c r="J32" s="781"/>
      <c r="K32" s="781"/>
      <c r="L32" s="781"/>
      <c r="M32" s="781"/>
      <c r="N32" s="781"/>
      <c r="O32" s="781"/>
      <c r="P32" s="782"/>
      <c r="Q32" s="783">
        <v>1909</v>
      </c>
      <c r="R32" s="784"/>
      <c r="S32" s="784"/>
      <c r="T32" s="784"/>
      <c r="U32" s="784"/>
      <c r="V32" s="784">
        <v>1833</v>
      </c>
      <c r="W32" s="784"/>
      <c r="X32" s="784"/>
      <c r="Y32" s="784"/>
      <c r="Z32" s="784"/>
      <c r="AA32" s="784">
        <v>76</v>
      </c>
      <c r="AB32" s="784"/>
      <c r="AC32" s="784"/>
      <c r="AD32" s="784"/>
      <c r="AE32" s="785"/>
      <c r="AF32" s="786">
        <v>2587</v>
      </c>
      <c r="AG32" s="787"/>
      <c r="AH32" s="787"/>
      <c r="AI32" s="787"/>
      <c r="AJ32" s="788"/>
      <c r="AK32" s="834" t="s">
        <v>553</v>
      </c>
      <c r="AL32" s="830"/>
      <c r="AM32" s="830"/>
      <c r="AN32" s="830"/>
      <c r="AO32" s="830"/>
      <c r="AP32" s="830">
        <v>5759</v>
      </c>
      <c r="AQ32" s="830"/>
      <c r="AR32" s="830"/>
      <c r="AS32" s="830"/>
      <c r="AT32" s="830"/>
      <c r="AU32" s="830">
        <v>1457</v>
      </c>
      <c r="AV32" s="830"/>
      <c r="AW32" s="830"/>
      <c r="AX32" s="830"/>
      <c r="AY32" s="830"/>
      <c r="AZ32" s="831" t="s">
        <v>490</v>
      </c>
      <c r="BA32" s="831"/>
      <c r="BB32" s="831"/>
      <c r="BC32" s="831"/>
      <c r="BD32" s="831"/>
      <c r="BE32" s="832" t="s">
        <v>394</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t="s">
        <v>395</v>
      </c>
      <c r="C33" s="781"/>
      <c r="D33" s="781"/>
      <c r="E33" s="781"/>
      <c r="F33" s="781"/>
      <c r="G33" s="781"/>
      <c r="H33" s="781"/>
      <c r="I33" s="781"/>
      <c r="J33" s="781"/>
      <c r="K33" s="781"/>
      <c r="L33" s="781"/>
      <c r="M33" s="781"/>
      <c r="N33" s="781"/>
      <c r="O33" s="781"/>
      <c r="P33" s="782"/>
      <c r="Q33" s="783">
        <v>3355</v>
      </c>
      <c r="R33" s="784"/>
      <c r="S33" s="784"/>
      <c r="T33" s="784"/>
      <c r="U33" s="784"/>
      <c r="V33" s="784">
        <v>3355</v>
      </c>
      <c r="W33" s="784"/>
      <c r="X33" s="784"/>
      <c r="Y33" s="784"/>
      <c r="Z33" s="784"/>
      <c r="AA33" s="784">
        <v>0</v>
      </c>
      <c r="AB33" s="784"/>
      <c r="AC33" s="784"/>
      <c r="AD33" s="784"/>
      <c r="AE33" s="785"/>
      <c r="AF33" s="786">
        <v>322</v>
      </c>
      <c r="AG33" s="787"/>
      <c r="AH33" s="787"/>
      <c r="AI33" s="787"/>
      <c r="AJ33" s="788"/>
      <c r="AK33" s="834" t="s">
        <v>553</v>
      </c>
      <c r="AL33" s="830"/>
      <c r="AM33" s="830"/>
      <c r="AN33" s="830"/>
      <c r="AO33" s="830"/>
      <c r="AP33" s="830">
        <v>12032</v>
      </c>
      <c r="AQ33" s="830"/>
      <c r="AR33" s="830"/>
      <c r="AS33" s="830"/>
      <c r="AT33" s="830"/>
      <c r="AU33" s="830">
        <v>7015</v>
      </c>
      <c r="AV33" s="830"/>
      <c r="AW33" s="830"/>
      <c r="AX33" s="830"/>
      <c r="AY33" s="830"/>
      <c r="AZ33" s="831" t="s">
        <v>490</v>
      </c>
      <c r="BA33" s="831"/>
      <c r="BB33" s="831"/>
      <c r="BC33" s="831"/>
      <c r="BD33" s="831"/>
      <c r="BE33" s="832" t="s">
        <v>394</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t="s">
        <v>396</v>
      </c>
      <c r="C34" s="781"/>
      <c r="D34" s="781"/>
      <c r="E34" s="781"/>
      <c r="F34" s="781"/>
      <c r="G34" s="781"/>
      <c r="H34" s="781"/>
      <c r="I34" s="781"/>
      <c r="J34" s="781"/>
      <c r="K34" s="781"/>
      <c r="L34" s="781"/>
      <c r="M34" s="781"/>
      <c r="N34" s="781"/>
      <c r="O34" s="781"/>
      <c r="P34" s="782"/>
      <c r="Q34" s="783">
        <v>1571</v>
      </c>
      <c r="R34" s="784"/>
      <c r="S34" s="784"/>
      <c r="T34" s="784"/>
      <c r="U34" s="784"/>
      <c r="V34" s="784">
        <v>1571</v>
      </c>
      <c r="W34" s="784"/>
      <c r="X34" s="784"/>
      <c r="Y34" s="784"/>
      <c r="Z34" s="784"/>
      <c r="AA34" s="784">
        <v>0</v>
      </c>
      <c r="AB34" s="784"/>
      <c r="AC34" s="784"/>
      <c r="AD34" s="784"/>
      <c r="AE34" s="785"/>
      <c r="AF34" s="786" t="s">
        <v>122</v>
      </c>
      <c r="AG34" s="787"/>
      <c r="AH34" s="787"/>
      <c r="AI34" s="787"/>
      <c r="AJ34" s="788"/>
      <c r="AK34" s="834">
        <v>37</v>
      </c>
      <c r="AL34" s="830"/>
      <c r="AM34" s="830"/>
      <c r="AN34" s="830"/>
      <c r="AO34" s="830"/>
      <c r="AP34" s="830">
        <v>1161</v>
      </c>
      <c r="AQ34" s="830"/>
      <c r="AR34" s="830"/>
      <c r="AS34" s="830"/>
      <c r="AT34" s="830"/>
      <c r="AU34" s="830">
        <v>581</v>
      </c>
      <c r="AV34" s="830"/>
      <c r="AW34" s="830"/>
      <c r="AX34" s="830"/>
      <c r="AY34" s="830"/>
      <c r="AZ34" s="831" t="s">
        <v>490</v>
      </c>
      <c r="BA34" s="831"/>
      <c r="BB34" s="831"/>
      <c r="BC34" s="831"/>
      <c r="BD34" s="831"/>
      <c r="BE34" s="832" t="s">
        <v>397</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t="s">
        <v>398</v>
      </c>
      <c r="C35" s="781"/>
      <c r="D35" s="781"/>
      <c r="E35" s="781"/>
      <c r="F35" s="781"/>
      <c r="G35" s="781"/>
      <c r="H35" s="781"/>
      <c r="I35" s="781"/>
      <c r="J35" s="781"/>
      <c r="K35" s="781"/>
      <c r="L35" s="781"/>
      <c r="M35" s="781"/>
      <c r="N35" s="781"/>
      <c r="O35" s="781"/>
      <c r="P35" s="782"/>
      <c r="Q35" s="783">
        <v>154</v>
      </c>
      <c r="R35" s="784"/>
      <c r="S35" s="784"/>
      <c r="T35" s="784"/>
      <c r="U35" s="784"/>
      <c r="V35" s="784">
        <v>140</v>
      </c>
      <c r="W35" s="784"/>
      <c r="X35" s="784"/>
      <c r="Y35" s="784"/>
      <c r="Z35" s="784"/>
      <c r="AA35" s="784">
        <v>14</v>
      </c>
      <c r="AB35" s="784"/>
      <c r="AC35" s="784"/>
      <c r="AD35" s="784"/>
      <c r="AE35" s="785"/>
      <c r="AF35" s="786">
        <v>14</v>
      </c>
      <c r="AG35" s="787"/>
      <c r="AH35" s="787"/>
      <c r="AI35" s="787"/>
      <c r="AJ35" s="788"/>
      <c r="AK35" s="834">
        <v>62</v>
      </c>
      <c r="AL35" s="830"/>
      <c r="AM35" s="830"/>
      <c r="AN35" s="830"/>
      <c r="AO35" s="830"/>
      <c r="AP35" s="830">
        <v>1</v>
      </c>
      <c r="AQ35" s="830"/>
      <c r="AR35" s="830"/>
      <c r="AS35" s="830"/>
      <c r="AT35" s="830"/>
      <c r="AU35" s="830">
        <v>0</v>
      </c>
      <c r="AV35" s="830"/>
      <c r="AW35" s="830"/>
      <c r="AX35" s="830"/>
      <c r="AY35" s="830"/>
      <c r="AZ35" s="831" t="s">
        <v>490</v>
      </c>
      <c r="BA35" s="831"/>
      <c r="BB35" s="831"/>
      <c r="BC35" s="831"/>
      <c r="BD35" s="831"/>
      <c r="BE35" s="832" t="s">
        <v>397</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399</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377</v>
      </c>
      <c r="B63" s="789" t="s">
        <v>400</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4008</v>
      </c>
      <c r="AG63" s="844"/>
      <c r="AH63" s="844"/>
      <c r="AI63" s="844"/>
      <c r="AJ63" s="845"/>
      <c r="AK63" s="846"/>
      <c r="AL63" s="841"/>
      <c r="AM63" s="841"/>
      <c r="AN63" s="841"/>
      <c r="AO63" s="841"/>
      <c r="AP63" s="844">
        <v>19552</v>
      </c>
      <c r="AQ63" s="844"/>
      <c r="AR63" s="844"/>
      <c r="AS63" s="844"/>
      <c r="AT63" s="844"/>
      <c r="AU63" s="844">
        <v>9237</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402</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403</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554</v>
      </c>
      <c r="C68" s="870"/>
      <c r="D68" s="870"/>
      <c r="E68" s="870"/>
      <c r="F68" s="870"/>
      <c r="G68" s="870"/>
      <c r="H68" s="870"/>
      <c r="I68" s="870"/>
      <c r="J68" s="870"/>
      <c r="K68" s="870"/>
      <c r="L68" s="870"/>
      <c r="M68" s="870"/>
      <c r="N68" s="870"/>
      <c r="O68" s="870"/>
      <c r="P68" s="871"/>
      <c r="Q68" s="872">
        <v>65</v>
      </c>
      <c r="R68" s="866"/>
      <c r="S68" s="866"/>
      <c r="T68" s="866"/>
      <c r="U68" s="866"/>
      <c r="V68" s="866">
        <v>60</v>
      </c>
      <c r="W68" s="866"/>
      <c r="X68" s="866"/>
      <c r="Y68" s="866"/>
      <c r="Z68" s="866"/>
      <c r="AA68" s="866">
        <v>5</v>
      </c>
      <c r="AB68" s="866"/>
      <c r="AC68" s="866"/>
      <c r="AD68" s="866"/>
      <c r="AE68" s="866"/>
      <c r="AF68" s="866">
        <v>5</v>
      </c>
      <c r="AG68" s="866"/>
      <c r="AH68" s="866"/>
      <c r="AI68" s="866"/>
      <c r="AJ68" s="866"/>
      <c r="AK68" s="866" t="s">
        <v>490</v>
      </c>
      <c r="AL68" s="866"/>
      <c r="AM68" s="866"/>
      <c r="AN68" s="866"/>
      <c r="AO68" s="866"/>
      <c r="AP68" s="866" t="s">
        <v>490</v>
      </c>
      <c r="AQ68" s="866"/>
      <c r="AR68" s="866"/>
      <c r="AS68" s="866"/>
      <c r="AT68" s="866"/>
      <c r="AU68" s="866" t="s">
        <v>490</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555</v>
      </c>
      <c r="C69" s="874"/>
      <c r="D69" s="874"/>
      <c r="E69" s="874"/>
      <c r="F69" s="874"/>
      <c r="G69" s="874"/>
      <c r="H69" s="874"/>
      <c r="I69" s="874"/>
      <c r="J69" s="874"/>
      <c r="K69" s="874"/>
      <c r="L69" s="874"/>
      <c r="M69" s="874"/>
      <c r="N69" s="874"/>
      <c r="O69" s="874"/>
      <c r="P69" s="875"/>
      <c r="Q69" s="876">
        <v>218</v>
      </c>
      <c r="R69" s="830"/>
      <c r="S69" s="830"/>
      <c r="T69" s="830"/>
      <c r="U69" s="830"/>
      <c r="V69" s="830">
        <v>218</v>
      </c>
      <c r="W69" s="830"/>
      <c r="X69" s="830"/>
      <c r="Y69" s="830"/>
      <c r="Z69" s="830"/>
      <c r="AA69" s="830">
        <v>0</v>
      </c>
      <c r="AB69" s="830"/>
      <c r="AC69" s="830"/>
      <c r="AD69" s="830"/>
      <c r="AE69" s="830"/>
      <c r="AF69" s="830">
        <v>0</v>
      </c>
      <c r="AG69" s="830"/>
      <c r="AH69" s="830"/>
      <c r="AI69" s="830"/>
      <c r="AJ69" s="830"/>
      <c r="AK69" s="830" t="s">
        <v>490</v>
      </c>
      <c r="AL69" s="830"/>
      <c r="AM69" s="830"/>
      <c r="AN69" s="830"/>
      <c r="AO69" s="830"/>
      <c r="AP69" s="830" t="s">
        <v>490</v>
      </c>
      <c r="AQ69" s="830"/>
      <c r="AR69" s="830"/>
      <c r="AS69" s="830"/>
      <c r="AT69" s="830"/>
      <c r="AU69" s="830" t="s">
        <v>490</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556</v>
      </c>
      <c r="C70" s="874"/>
      <c r="D70" s="874"/>
      <c r="E70" s="874"/>
      <c r="F70" s="874"/>
      <c r="G70" s="874"/>
      <c r="H70" s="874"/>
      <c r="I70" s="874"/>
      <c r="J70" s="874"/>
      <c r="K70" s="874"/>
      <c r="L70" s="874"/>
      <c r="M70" s="874"/>
      <c r="N70" s="874"/>
      <c r="O70" s="874"/>
      <c r="P70" s="875"/>
      <c r="Q70" s="876">
        <v>119</v>
      </c>
      <c r="R70" s="830"/>
      <c r="S70" s="830"/>
      <c r="T70" s="830"/>
      <c r="U70" s="830"/>
      <c r="V70" s="830">
        <v>119</v>
      </c>
      <c r="W70" s="830"/>
      <c r="X70" s="830"/>
      <c r="Y70" s="830"/>
      <c r="Z70" s="830"/>
      <c r="AA70" s="830">
        <v>0</v>
      </c>
      <c r="AB70" s="830"/>
      <c r="AC70" s="830"/>
      <c r="AD70" s="830"/>
      <c r="AE70" s="830"/>
      <c r="AF70" s="830">
        <v>0</v>
      </c>
      <c r="AG70" s="830"/>
      <c r="AH70" s="830"/>
      <c r="AI70" s="830"/>
      <c r="AJ70" s="830"/>
      <c r="AK70" s="830" t="s">
        <v>490</v>
      </c>
      <c r="AL70" s="830"/>
      <c r="AM70" s="830"/>
      <c r="AN70" s="830"/>
      <c r="AO70" s="830"/>
      <c r="AP70" s="830" t="s">
        <v>490</v>
      </c>
      <c r="AQ70" s="830"/>
      <c r="AR70" s="830"/>
      <c r="AS70" s="830"/>
      <c r="AT70" s="830"/>
      <c r="AU70" s="830" t="s">
        <v>490</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557</v>
      </c>
      <c r="C71" s="874"/>
      <c r="D71" s="874"/>
      <c r="E71" s="874"/>
      <c r="F71" s="874"/>
      <c r="G71" s="874"/>
      <c r="H71" s="874"/>
      <c r="I71" s="874"/>
      <c r="J71" s="874"/>
      <c r="K71" s="874"/>
      <c r="L71" s="874"/>
      <c r="M71" s="874"/>
      <c r="N71" s="874"/>
      <c r="O71" s="874"/>
      <c r="P71" s="875"/>
      <c r="Q71" s="876">
        <v>310</v>
      </c>
      <c r="R71" s="830"/>
      <c r="S71" s="830"/>
      <c r="T71" s="830"/>
      <c r="U71" s="830"/>
      <c r="V71" s="830">
        <v>281</v>
      </c>
      <c r="W71" s="830"/>
      <c r="X71" s="830"/>
      <c r="Y71" s="830"/>
      <c r="Z71" s="830"/>
      <c r="AA71" s="830">
        <v>29</v>
      </c>
      <c r="AB71" s="830"/>
      <c r="AC71" s="830"/>
      <c r="AD71" s="830"/>
      <c r="AE71" s="830"/>
      <c r="AF71" s="830">
        <v>29</v>
      </c>
      <c r="AG71" s="830"/>
      <c r="AH71" s="830"/>
      <c r="AI71" s="830"/>
      <c r="AJ71" s="830"/>
      <c r="AK71" s="830" t="s">
        <v>490</v>
      </c>
      <c r="AL71" s="830"/>
      <c r="AM71" s="830"/>
      <c r="AN71" s="830"/>
      <c r="AO71" s="830"/>
      <c r="AP71" s="830" t="s">
        <v>490</v>
      </c>
      <c r="AQ71" s="830"/>
      <c r="AR71" s="830"/>
      <c r="AS71" s="830"/>
      <c r="AT71" s="830"/>
      <c r="AU71" s="830" t="s">
        <v>490</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558</v>
      </c>
      <c r="C72" s="874"/>
      <c r="D72" s="874"/>
      <c r="E72" s="874"/>
      <c r="F72" s="874"/>
      <c r="G72" s="874"/>
      <c r="H72" s="874"/>
      <c r="I72" s="874"/>
      <c r="J72" s="874"/>
      <c r="K72" s="874"/>
      <c r="L72" s="874"/>
      <c r="M72" s="874"/>
      <c r="N72" s="874"/>
      <c r="O72" s="874"/>
      <c r="P72" s="875"/>
      <c r="Q72" s="876">
        <v>304568</v>
      </c>
      <c r="R72" s="830"/>
      <c r="S72" s="830"/>
      <c r="T72" s="830"/>
      <c r="U72" s="830"/>
      <c r="V72" s="830">
        <v>293091</v>
      </c>
      <c r="W72" s="830"/>
      <c r="X72" s="830"/>
      <c r="Y72" s="830"/>
      <c r="Z72" s="830"/>
      <c r="AA72" s="830">
        <v>11478</v>
      </c>
      <c r="AB72" s="830"/>
      <c r="AC72" s="830"/>
      <c r="AD72" s="830"/>
      <c r="AE72" s="830"/>
      <c r="AF72" s="830">
        <v>11478</v>
      </c>
      <c r="AG72" s="830"/>
      <c r="AH72" s="830"/>
      <c r="AI72" s="830"/>
      <c r="AJ72" s="830"/>
      <c r="AK72" s="830" t="s">
        <v>490</v>
      </c>
      <c r="AL72" s="830"/>
      <c r="AM72" s="830"/>
      <c r="AN72" s="830"/>
      <c r="AO72" s="830"/>
      <c r="AP72" s="830" t="s">
        <v>490</v>
      </c>
      <c r="AQ72" s="830"/>
      <c r="AR72" s="830"/>
      <c r="AS72" s="830"/>
      <c r="AT72" s="830"/>
      <c r="AU72" s="830" t="s">
        <v>490</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377</v>
      </c>
      <c r="B88" s="789" t="s">
        <v>404</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11512</v>
      </c>
      <c r="AG88" s="844"/>
      <c r="AH88" s="844"/>
      <c r="AI88" s="844"/>
      <c r="AJ88" s="844"/>
      <c r="AK88" s="841"/>
      <c r="AL88" s="841"/>
      <c r="AM88" s="841"/>
      <c r="AN88" s="841"/>
      <c r="AO88" s="841"/>
      <c r="AP88" s="844" t="s">
        <v>553</v>
      </c>
      <c r="AQ88" s="844"/>
      <c r="AR88" s="844"/>
      <c r="AS88" s="844"/>
      <c r="AT88" s="844"/>
      <c r="AU88" s="844" t="s">
        <v>553</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405</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403</v>
      </c>
      <c r="CS102" s="852"/>
      <c r="CT102" s="852"/>
      <c r="CU102" s="852"/>
      <c r="CV102" s="891"/>
      <c r="CW102" s="890">
        <v>84</v>
      </c>
      <c r="CX102" s="852"/>
      <c r="CY102" s="852"/>
      <c r="CZ102" s="852"/>
      <c r="DA102" s="891"/>
      <c r="DB102" s="890" t="s">
        <v>553</v>
      </c>
      <c r="DC102" s="852"/>
      <c r="DD102" s="852"/>
      <c r="DE102" s="852"/>
      <c r="DF102" s="891"/>
      <c r="DG102" s="890" t="s">
        <v>490</v>
      </c>
      <c r="DH102" s="852"/>
      <c r="DI102" s="852"/>
      <c r="DJ102" s="852"/>
      <c r="DK102" s="891"/>
      <c r="DL102" s="890" t="s">
        <v>490</v>
      </c>
      <c r="DM102" s="852"/>
      <c r="DN102" s="852"/>
      <c r="DO102" s="852"/>
      <c r="DP102" s="891"/>
      <c r="DQ102" s="890" t="s">
        <v>490</v>
      </c>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406</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407</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410</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411</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412</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413</v>
      </c>
      <c r="AB109" s="893"/>
      <c r="AC109" s="893"/>
      <c r="AD109" s="893"/>
      <c r="AE109" s="894"/>
      <c r="AF109" s="892" t="s">
        <v>414</v>
      </c>
      <c r="AG109" s="893"/>
      <c r="AH109" s="893"/>
      <c r="AI109" s="893"/>
      <c r="AJ109" s="894"/>
      <c r="AK109" s="892" t="s">
        <v>294</v>
      </c>
      <c r="AL109" s="893"/>
      <c r="AM109" s="893"/>
      <c r="AN109" s="893"/>
      <c r="AO109" s="894"/>
      <c r="AP109" s="892" t="s">
        <v>415</v>
      </c>
      <c r="AQ109" s="893"/>
      <c r="AR109" s="893"/>
      <c r="AS109" s="893"/>
      <c r="AT109" s="895"/>
      <c r="AU109" s="912" t="s">
        <v>412</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413</v>
      </c>
      <c r="BR109" s="893"/>
      <c r="BS109" s="893"/>
      <c r="BT109" s="893"/>
      <c r="BU109" s="894"/>
      <c r="BV109" s="892" t="s">
        <v>414</v>
      </c>
      <c r="BW109" s="893"/>
      <c r="BX109" s="893"/>
      <c r="BY109" s="893"/>
      <c r="BZ109" s="894"/>
      <c r="CA109" s="892" t="s">
        <v>294</v>
      </c>
      <c r="CB109" s="893"/>
      <c r="CC109" s="893"/>
      <c r="CD109" s="893"/>
      <c r="CE109" s="894"/>
      <c r="CF109" s="913" t="s">
        <v>415</v>
      </c>
      <c r="CG109" s="913"/>
      <c r="CH109" s="913"/>
      <c r="CI109" s="913"/>
      <c r="CJ109" s="913"/>
      <c r="CK109" s="892" t="s">
        <v>416</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413</v>
      </c>
      <c r="DH109" s="893"/>
      <c r="DI109" s="893"/>
      <c r="DJ109" s="893"/>
      <c r="DK109" s="894"/>
      <c r="DL109" s="892" t="s">
        <v>414</v>
      </c>
      <c r="DM109" s="893"/>
      <c r="DN109" s="893"/>
      <c r="DO109" s="893"/>
      <c r="DP109" s="894"/>
      <c r="DQ109" s="892" t="s">
        <v>294</v>
      </c>
      <c r="DR109" s="893"/>
      <c r="DS109" s="893"/>
      <c r="DT109" s="893"/>
      <c r="DU109" s="894"/>
      <c r="DV109" s="892" t="s">
        <v>415</v>
      </c>
      <c r="DW109" s="893"/>
      <c r="DX109" s="893"/>
      <c r="DY109" s="893"/>
      <c r="DZ109" s="895"/>
    </row>
    <row r="110" spans="1:131" s="218" customFormat="1" ht="26.25" customHeight="1" x14ac:dyDescent="0.2">
      <c r="A110" s="896" t="s">
        <v>417</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3402267</v>
      </c>
      <c r="AB110" s="900"/>
      <c r="AC110" s="900"/>
      <c r="AD110" s="900"/>
      <c r="AE110" s="901"/>
      <c r="AF110" s="902">
        <v>3342577</v>
      </c>
      <c r="AG110" s="900"/>
      <c r="AH110" s="900"/>
      <c r="AI110" s="900"/>
      <c r="AJ110" s="901"/>
      <c r="AK110" s="902">
        <v>3038456</v>
      </c>
      <c r="AL110" s="900"/>
      <c r="AM110" s="900"/>
      <c r="AN110" s="900"/>
      <c r="AO110" s="901"/>
      <c r="AP110" s="903">
        <v>12.1</v>
      </c>
      <c r="AQ110" s="904"/>
      <c r="AR110" s="904"/>
      <c r="AS110" s="904"/>
      <c r="AT110" s="905"/>
      <c r="AU110" s="906" t="s">
        <v>69</v>
      </c>
      <c r="AV110" s="907"/>
      <c r="AW110" s="907"/>
      <c r="AX110" s="907"/>
      <c r="AY110" s="907"/>
      <c r="AZ110" s="929" t="s">
        <v>418</v>
      </c>
      <c r="BA110" s="897"/>
      <c r="BB110" s="897"/>
      <c r="BC110" s="897"/>
      <c r="BD110" s="897"/>
      <c r="BE110" s="897"/>
      <c r="BF110" s="897"/>
      <c r="BG110" s="897"/>
      <c r="BH110" s="897"/>
      <c r="BI110" s="897"/>
      <c r="BJ110" s="897"/>
      <c r="BK110" s="897"/>
      <c r="BL110" s="897"/>
      <c r="BM110" s="897"/>
      <c r="BN110" s="897"/>
      <c r="BO110" s="897"/>
      <c r="BP110" s="898"/>
      <c r="BQ110" s="930">
        <v>18285911</v>
      </c>
      <c r="BR110" s="931"/>
      <c r="BS110" s="931"/>
      <c r="BT110" s="931"/>
      <c r="BU110" s="931"/>
      <c r="BV110" s="931">
        <v>15730000</v>
      </c>
      <c r="BW110" s="931"/>
      <c r="BX110" s="931"/>
      <c r="BY110" s="931"/>
      <c r="BZ110" s="931"/>
      <c r="CA110" s="931">
        <v>16105583</v>
      </c>
      <c r="CB110" s="931"/>
      <c r="CC110" s="931"/>
      <c r="CD110" s="931"/>
      <c r="CE110" s="931"/>
      <c r="CF110" s="944">
        <v>64.2</v>
      </c>
      <c r="CG110" s="945"/>
      <c r="CH110" s="945"/>
      <c r="CI110" s="945"/>
      <c r="CJ110" s="945"/>
      <c r="CK110" s="946" t="s">
        <v>419</v>
      </c>
      <c r="CL110" s="947"/>
      <c r="CM110" s="929" t="s">
        <v>420</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2">
      <c r="A111" s="934" t="s">
        <v>421</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422</v>
      </c>
      <c r="BA111" s="923"/>
      <c r="BB111" s="923"/>
      <c r="BC111" s="923"/>
      <c r="BD111" s="923"/>
      <c r="BE111" s="923"/>
      <c r="BF111" s="923"/>
      <c r="BG111" s="923"/>
      <c r="BH111" s="923"/>
      <c r="BI111" s="923"/>
      <c r="BJ111" s="923"/>
      <c r="BK111" s="923"/>
      <c r="BL111" s="923"/>
      <c r="BM111" s="923"/>
      <c r="BN111" s="923"/>
      <c r="BO111" s="923"/>
      <c r="BP111" s="924"/>
      <c r="BQ111" s="925">
        <v>241128</v>
      </c>
      <c r="BR111" s="926"/>
      <c r="BS111" s="926"/>
      <c r="BT111" s="926"/>
      <c r="BU111" s="926"/>
      <c r="BV111" s="926">
        <v>233596</v>
      </c>
      <c r="BW111" s="926"/>
      <c r="BX111" s="926"/>
      <c r="BY111" s="926"/>
      <c r="BZ111" s="926"/>
      <c r="CA111" s="926">
        <v>14611</v>
      </c>
      <c r="CB111" s="926"/>
      <c r="CC111" s="926"/>
      <c r="CD111" s="926"/>
      <c r="CE111" s="926"/>
      <c r="CF111" s="920">
        <v>0.1</v>
      </c>
      <c r="CG111" s="921"/>
      <c r="CH111" s="921"/>
      <c r="CI111" s="921"/>
      <c r="CJ111" s="921"/>
      <c r="CK111" s="948"/>
      <c r="CL111" s="949"/>
      <c r="CM111" s="922" t="s">
        <v>423</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424</v>
      </c>
      <c r="B112" s="953"/>
      <c r="C112" s="923" t="s">
        <v>425</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426</v>
      </c>
      <c r="BA112" s="923"/>
      <c r="BB112" s="923"/>
      <c r="BC112" s="923"/>
      <c r="BD112" s="923"/>
      <c r="BE112" s="923"/>
      <c r="BF112" s="923"/>
      <c r="BG112" s="923"/>
      <c r="BH112" s="923"/>
      <c r="BI112" s="923"/>
      <c r="BJ112" s="923"/>
      <c r="BK112" s="923"/>
      <c r="BL112" s="923"/>
      <c r="BM112" s="923"/>
      <c r="BN112" s="923"/>
      <c r="BO112" s="923"/>
      <c r="BP112" s="924"/>
      <c r="BQ112" s="925">
        <v>10030045</v>
      </c>
      <c r="BR112" s="926"/>
      <c r="BS112" s="926"/>
      <c r="BT112" s="926"/>
      <c r="BU112" s="926"/>
      <c r="BV112" s="926">
        <v>9369393</v>
      </c>
      <c r="BW112" s="926"/>
      <c r="BX112" s="926"/>
      <c r="BY112" s="926"/>
      <c r="BZ112" s="926"/>
      <c r="CA112" s="926">
        <v>9236081</v>
      </c>
      <c r="CB112" s="926"/>
      <c r="CC112" s="926"/>
      <c r="CD112" s="926"/>
      <c r="CE112" s="926"/>
      <c r="CF112" s="920">
        <v>36.799999999999997</v>
      </c>
      <c r="CG112" s="921"/>
      <c r="CH112" s="921"/>
      <c r="CI112" s="921"/>
      <c r="CJ112" s="921"/>
      <c r="CK112" s="948"/>
      <c r="CL112" s="949"/>
      <c r="CM112" s="922" t="s">
        <v>427</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428</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1242966</v>
      </c>
      <c r="AB113" s="938"/>
      <c r="AC113" s="938"/>
      <c r="AD113" s="938"/>
      <c r="AE113" s="939"/>
      <c r="AF113" s="940">
        <v>1228358</v>
      </c>
      <c r="AG113" s="938"/>
      <c r="AH113" s="938"/>
      <c r="AI113" s="938"/>
      <c r="AJ113" s="939"/>
      <c r="AK113" s="940">
        <v>1145169</v>
      </c>
      <c r="AL113" s="938"/>
      <c r="AM113" s="938"/>
      <c r="AN113" s="938"/>
      <c r="AO113" s="939"/>
      <c r="AP113" s="941">
        <v>4.5999999999999996</v>
      </c>
      <c r="AQ113" s="942"/>
      <c r="AR113" s="942"/>
      <c r="AS113" s="942"/>
      <c r="AT113" s="943"/>
      <c r="AU113" s="908"/>
      <c r="AV113" s="909"/>
      <c r="AW113" s="909"/>
      <c r="AX113" s="909"/>
      <c r="AY113" s="909"/>
      <c r="AZ113" s="922" t="s">
        <v>429</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430</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431</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9272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432</v>
      </c>
      <c r="BA114" s="923"/>
      <c r="BB114" s="923"/>
      <c r="BC114" s="923"/>
      <c r="BD114" s="923"/>
      <c r="BE114" s="923"/>
      <c r="BF114" s="923"/>
      <c r="BG114" s="923"/>
      <c r="BH114" s="923"/>
      <c r="BI114" s="923"/>
      <c r="BJ114" s="923"/>
      <c r="BK114" s="923"/>
      <c r="BL114" s="923"/>
      <c r="BM114" s="923"/>
      <c r="BN114" s="923"/>
      <c r="BO114" s="923"/>
      <c r="BP114" s="924"/>
      <c r="BQ114" s="925">
        <v>7218309</v>
      </c>
      <c r="BR114" s="926"/>
      <c r="BS114" s="926"/>
      <c r="BT114" s="926"/>
      <c r="BU114" s="926"/>
      <c r="BV114" s="926">
        <v>7206546</v>
      </c>
      <c r="BW114" s="926"/>
      <c r="BX114" s="926"/>
      <c r="BY114" s="926"/>
      <c r="BZ114" s="926"/>
      <c r="CA114" s="926">
        <v>7381615</v>
      </c>
      <c r="CB114" s="926"/>
      <c r="CC114" s="926"/>
      <c r="CD114" s="926"/>
      <c r="CE114" s="926"/>
      <c r="CF114" s="920">
        <v>29.4</v>
      </c>
      <c r="CG114" s="921"/>
      <c r="CH114" s="921"/>
      <c r="CI114" s="921"/>
      <c r="CJ114" s="921"/>
      <c r="CK114" s="948"/>
      <c r="CL114" s="949"/>
      <c r="CM114" s="922" t="s">
        <v>433</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434</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352091</v>
      </c>
      <c r="AB115" s="938"/>
      <c r="AC115" s="938"/>
      <c r="AD115" s="938"/>
      <c r="AE115" s="939"/>
      <c r="AF115" s="940">
        <v>233253</v>
      </c>
      <c r="AG115" s="938"/>
      <c r="AH115" s="938"/>
      <c r="AI115" s="938"/>
      <c r="AJ115" s="939"/>
      <c r="AK115" s="940">
        <v>766301</v>
      </c>
      <c r="AL115" s="938"/>
      <c r="AM115" s="938"/>
      <c r="AN115" s="938"/>
      <c r="AO115" s="939"/>
      <c r="AP115" s="941">
        <v>3.1</v>
      </c>
      <c r="AQ115" s="942"/>
      <c r="AR115" s="942"/>
      <c r="AS115" s="942"/>
      <c r="AT115" s="943"/>
      <c r="AU115" s="908"/>
      <c r="AV115" s="909"/>
      <c r="AW115" s="909"/>
      <c r="AX115" s="909"/>
      <c r="AY115" s="909"/>
      <c r="AZ115" s="922" t="s">
        <v>435</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436</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v>219563</v>
      </c>
      <c r="DH115" s="959"/>
      <c r="DI115" s="959"/>
      <c r="DJ115" s="959"/>
      <c r="DK115" s="960"/>
      <c r="DL115" s="961">
        <v>218392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437</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v>595</v>
      </c>
      <c r="AL116" s="959"/>
      <c r="AM116" s="959"/>
      <c r="AN116" s="959"/>
      <c r="AO116" s="960"/>
      <c r="AP116" s="962">
        <v>0</v>
      </c>
      <c r="AQ116" s="963"/>
      <c r="AR116" s="963"/>
      <c r="AS116" s="963"/>
      <c r="AT116" s="964"/>
      <c r="AU116" s="908"/>
      <c r="AV116" s="909"/>
      <c r="AW116" s="909"/>
      <c r="AX116" s="909"/>
      <c r="AY116" s="909"/>
      <c r="AZ116" s="967" t="s">
        <v>438</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439</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440</v>
      </c>
      <c r="Z117" s="894"/>
      <c r="AA117" s="978">
        <v>5006596</v>
      </c>
      <c r="AB117" s="979"/>
      <c r="AC117" s="979"/>
      <c r="AD117" s="979"/>
      <c r="AE117" s="980"/>
      <c r="AF117" s="981">
        <v>4804188</v>
      </c>
      <c r="AG117" s="979"/>
      <c r="AH117" s="979"/>
      <c r="AI117" s="979"/>
      <c r="AJ117" s="980"/>
      <c r="AK117" s="981">
        <v>4950521</v>
      </c>
      <c r="AL117" s="979"/>
      <c r="AM117" s="979"/>
      <c r="AN117" s="979"/>
      <c r="AO117" s="980"/>
      <c r="AP117" s="982"/>
      <c r="AQ117" s="983"/>
      <c r="AR117" s="983"/>
      <c r="AS117" s="983"/>
      <c r="AT117" s="984"/>
      <c r="AU117" s="908"/>
      <c r="AV117" s="909"/>
      <c r="AW117" s="909"/>
      <c r="AX117" s="909"/>
      <c r="AY117" s="909"/>
      <c r="AZ117" s="974" t="s">
        <v>441</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442</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416</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413</v>
      </c>
      <c r="AB118" s="893"/>
      <c r="AC118" s="893"/>
      <c r="AD118" s="893"/>
      <c r="AE118" s="894"/>
      <c r="AF118" s="892" t="s">
        <v>414</v>
      </c>
      <c r="AG118" s="893"/>
      <c r="AH118" s="893"/>
      <c r="AI118" s="893"/>
      <c r="AJ118" s="894"/>
      <c r="AK118" s="892" t="s">
        <v>294</v>
      </c>
      <c r="AL118" s="893"/>
      <c r="AM118" s="893"/>
      <c r="AN118" s="893"/>
      <c r="AO118" s="894"/>
      <c r="AP118" s="970" t="s">
        <v>415</v>
      </c>
      <c r="AQ118" s="971"/>
      <c r="AR118" s="971"/>
      <c r="AS118" s="971"/>
      <c r="AT118" s="972"/>
      <c r="AU118" s="908"/>
      <c r="AV118" s="909"/>
      <c r="AW118" s="909"/>
      <c r="AX118" s="909"/>
      <c r="AY118" s="909"/>
      <c r="AZ118" s="973" t="s">
        <v>443</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444</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419</v>
      </c>
      <c r="B119" s="947"/>
      <c r="C119" s="929" t="s">
        <v>420</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445</v>
      </c>
      <c r="BP119" s="1005"/>
      <c r="BQ119" s="999">
        <v>35775393</v>
      </c>
      <c r="BR119" s="1000"/>
      <c r="BS119" s="1000"/>
      <c r="BT119" s="1000"/>
      <c r="BU119" s="1000"/>
      <c r="BV119" s="1000">
        <v>32539535</v>
      </c>
      <c r="BW119" s="1000"/>
      <c r="BX119" s="1000"/>
      <c r="BY119" s="1000"/>
      <c r="BZ119" s="1000"/>
      <c r="CA119" s="1000">
        <v>32737890</v>
      </c>
      <c r="CB119" s="1000"/>
      <c r="CC119" s="1000"/>
      <c r="CD119" s="1000"/>
      <c r="CE119" s="1000"/>
      <c r="CF119" s="1001"/>
      <c r="CG119" s="1002"/>
      <c r="CH119" s="1002"/>
      <c r="CI119" s="1002"/>
      <c r="CJ119" s="1003"/>
      <c r="CK119" s="950"/>
      <c r="CL119" s="951"/>
      <c r="CM119" s="973" t="s">
        <v>446</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21565</v>
      </c>
      <c r="DH119" s="986"/>
      <c r="DI119" s="986"/>
      <c r="DJ119" s="986"/>
      <c r="DK119" s="987"/>
      <c r="DL119" s="985">
        <v>15204</v>
      </c>
      <c r="DM119" s="986"/>
      <c r="DN119" s="986"/>
      <c r="DO119" s="986"/>
      <c r="DP119" s="987"/>
      <c r="DQ119" s="985">
        <v>14611</v>
      </c>
      <c r="DR119" s="986"/>
      <c r="DS119" s="986"/>
      <c r="DT119" s="986"/>
      <c r="DU119" s="987"/>
      <c r="DV119" s="988">
        <v>0.1</v>
      </c>
      <c r="DW119" s="989"/>
      <c r="DX119" s="989"/>
      <c r="DY119" s="989"/>
      <c r="DZ119" s="990"/>
    </row>
    <row r="120" spans="1:130" s="218" customFormat="1" ht="26.25" customHeight="1" x14ac:dyDescent="0.2">
      <c r="A120" s="1057"/>
      <c r="B120" s="949"/>
      <c r="C120" s="922" t="s">
        <v>423</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447</v>
      </c>
      <c r="AV120" s="992"/>
      <c r="AW120" s="992"/>
      <c r="AX120" s="992"/>
      <c r="AY120" s="993"/>
      <c r="AZ120" s="929" t="s">
        <v>448</v>
      </c>
      <c r="BA120" s="897"/>
      <c r="BB120" s="897"/>
      <c r="BC120" s="897"/>
      <c r="BD120" s="897"/>
      <c r="BE120" s="897"/>
      <c r="BF120" s="897"/>
      <c r="BG120" s="897"/>
      <c r="BH120" s="897"/>
      <c r="BI120" s="897"/>
      <c r="BJ120" s="897"/>
      <c r="BK120" s="897"/>
      <c r="BL120" s="897"/>
      <c r="BM120" s="897"/>
      <c r="BN120" s="897"/>
      <c r="BO120" s="897"/>
      <c r="BP120" s="898"/>
      <c r="BQ120" s="930">
        <v>50876472</v>
      </c>
      <c r="BR120" s="931"/>
      <c r="BS120" s="931"/>
      <c r="BT120" s="931"/>
      <c r="BU120" s="931"/>
      <c r="BV120" s="931">
        <v>53431283</v>
      </c>
      <c r="BW120" s="931"/>
      <c r="BX120" s="931"/>
      <c r="BY120" s="931"/>
      <c r="BZ120" s="931"/>
      <c r="CA120" s="931">
        <v>51185164</v>
      </c>
      <c r="CB120" s="931"/>
      <c r="CC120" s="931"/>
      <c r="CD120" s="931"/>
      <c r="CE120" s="931"/>
      <c r="CF120" s="944">
        <v>204.1</v>
      </c>
      <c r="CG120" s="945"/>
      <c r="CH120" s="945"/>
      <c r="CI120" s="945"/>
      <c r="CJ120" s="945"/>
      <c r="CK120" s="1006" t="s">
        <v>449</v>
      </c>
      <c r="CL120" s="1007"/>
      <c r="CM120" s="1007"/>
      <c r="CN120" s="1007"/>
      <c r="CO120" s="1008"/>
      <c r="CP120" s="1014" t="s">
        <v>395</v>
      </c>
      <c r="CQ120" s="1015"/>
      <c r="CR120" s="1015"/>
      <c r="CS120" s="1015"/>
      <c r="CT120" s="1015"/>
      <c r="CU120" s="1015"/>
      <c r="CV120" s="1015"/>
      <c r="CW120" s="1015"/>
      <c r="CX120" s="1015"/>
      <c r="CY120" s="1015"/>
      <c r="CZ120" s="1015"/>
      <c r="DA120" s="1015"/>
      <c r="DB120" s="1015"/>
      <c r="DC120" s="1015"/>
      <c r="DD120" s="1015"/>
      <c r="DE120" s="1015"/>
      <c r="DF120" s="1016"/>
      <c r="DG120" s="930">
        <v>8448561</v>
      </c>
      <c r="DH120" s="931"/>
      <c r="DI120" s="931"/>
      <c r="DJ120" s="931"/>
      <c r="DK120" s="931"/>
      <c r="DL120" s="931">
        <v>7811270</v>
      </c>
      <c r="DM120" s="931"/>
      <c r="DN120" s="931"/>
      <c r="DO120" s="931"/>
      <c r="DP120" s="931"/>
      <c r="DQ120" s="931">
        <v>7014582</v>
      </c>
      <c r="DR120" s="931"/>
      <c r="DS120" s="931"/>
      <c r="DT120" s="931"/>
      <c r="DU120" s="931"/>
      <c r="DV120" s="932">
        <v>28</v>
      </c>
      <c r="DW120" s="932"/>
      <c r="DX120" s="932"/>
      <c r="DY120" s="932"/>
      <c r="DZ120" s="933"/>
    </row>
    <row r="121" spans="1:130" s="218" customFormat="1" ht="26.25" customHeight="1" x14ac:dyDescent="0.2">
      <c r="A121" s="1057"/>
      <c r="B121" s="949"/>
      <c r="C121" s="974" t="s">
        <v>450</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451</v>
      </c>
      <c r="BA121" s="923"/>
      <c r="BB121" s="923"/>
      <c r="BC121" s="923"/>
      <c r="BD121" s="923"/>
      <c r="BE121" s="923"/>
      <c r="BF121" s="923"/>
      <c r="BG121" s="923"/>
      <c r="BH121" s="923"/>
      <c r="BI121" s="923"/>
      <c r="BJ121" s="923"/>
      <c r="BK121" s="923"/>
      <c r="BL121" s="923"/>
      <c r="BM121" s="923"/>
      <c r="BN121" s="923"/>
      <c r="BO121" s="923"/>
      <c r="BP121" s="924"/>
      <c r="BQ121" s="925">
        <v>2801262</v>
      </c>
      <c r="BR121" s="926"/>
      <c r="BS121" s="926"/>
      <c r="BT121" s="926"/>
      <c r="BU121" s="926"/>
      <c r="BV121" s="926">
        <v>2479752</v>
      </c>
      <c r="BW121" s="926"/>
      <c r="BX121" s="926"/>
      <c r="BY121" s="926"/>
      <c r="BZ121" s="926"/>
      <c r="CA121" s="926">
        <v>2214339</v>
      </c>
      <c r="CB121" s="926"/>
      <c r="CC121" s="926"/>
      <c r="CD121" s="926"/>
      <c r="CE121" s="926"/>
      <c r="CF121" s="920">
        <v>8.8000000000000007</v>
      </c>
      <c r="CG121" s="921"/>
      <c r="CH121" s="921"/>
      <c r="CI121" s="921"/>
      <c r="CJ121" s="921"/>
      <c r="CK121" s="1009"/>
      <c r="CL121" s="1010"/>
      <c r="CM121" s="1010"/>
      <c r="CN121" s="1010"/>
      <c r="CO121" s="1011"/>
      <c r="CP121" s="1019" t="s">
        <v>393</v>
      </c>
      <c r="CQ121" s="1020"/>
      <c r="CR121" s="1020"/>
      <c r="CS121" s="1020"/>
      <c r="CT121" s="1020"/>
      <c r="CU121" s="1020"/>
      <c r="CV121" s="1020"/>
      <c r="CW121" s="1020"/>
      <c r="CX121" s="1020"/>
      <c r="CY121" s="1020"/>
      <c r="CZ121" s="1020"/>
      <c r="DA121" s="1020"/>
      <c r="DB121" s="1020"/>
      <c r="DC121" s="1020"/>
      <c r="DD121" s="1020"/>
      <c r="DE121" s="1020"/>
      <c r="DF121" s="1021"/>
      <c r="DG121" s="925">
        <v>1578336</v>
      </c>
      <c r="DH121" s="926"/>
      <c r="DI121" s="926"/>
      <c r="DJ121" s="926"/>
      <c r="DK121" s="926"/>
      <c r="DL121" s="926">
        <v>1524334</v>
      </c>
      <c r="DM121" s="926"/>
      <c r="DN121" s="926"/>
      <c r="DO121" s="926"/>
      <c r="DP121" s="926"/>
      <c r="DQ121" s="926">
        <v>1457098</v>
      </c>
      <c r="DR121" s="926"/>
      <c r="DS121" s="926"/>
      <c r="DT121" s="926"/>
      <c r="DU121" s="926"/>
      <c r="DV121" s="927">
        <v>5.8</v>
      </c>
      <c r="DW121" s="927"/>
      <c r="DX121" s="927"/>
      <c r="DY121" s="927"/>
      <c r="DZ121" s="928"/>
    </row>
    <row r="122" spans="1:130" s="218" customFormat="1" ht="26.25" customHeight="1" x14ac:dyDescent="0.2">
      <c r="A122" s="1057"/>
      <c r="B122" s="949"/>
      <c r="C122" s="922" t="s">
        <v>433</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452</v>
      </c>
      <c r="BA122" s="965"/>
      <c r="BB122" s="965"/>
      <c r="BC122" s="965"/>
      <c r="BD122" s="965"/>
      <c r="BE122" s="965"/>
      <c r="BF122" s="965"/>
      <c r="BG122" s="965"/>
      <c r="BH122" s="965"/>
      <c r="BI122" s="965"/>
      <c r="BJ122" s="965"/>
      <c r="BK122" s="965"/>
      <c r="BL122" s="965"/>
      <c r="BM122" s="965"/>
      <c r="BN122" s="965"/>
      <c r="BO122" s="965"/>
      <c r="BP122" s="966"/>
      <c r="BQ122" s="999">
        <v>31693732</v>
      </c>
      <c r="BR122" s="1000"/>
      <c r="BS122" s="1000"/>
      <c r="BT122" s="1000"/>
      <c r="BU122" s="1000"/>
      <c r="BV122" s="1000">
        <v>30530203</v>
      </c>
      <c r="BW122" s="1000"/>
      <c r="BX122" s="1000"/>
      <c r="BY122" s="1000"/>
      <c r="BZ122" s="1000"/>
      <c r="CA122" s="1000">
        <v>29588054</v>
      </c>
      <c r="CB122" s="1000"/>
      <c r="CC122" s="1000"/>
      <c r="CD122" s="1000"/>
      <c r="CE122" s="1000"/>
      <c r="CF122" s="1017">
        <v>118</v>
      </c>
      <c r="CG122" s="1018"/>
      <c r="CH122" s="1018"/>
      <c r="CI122" s="1018"/>
      <c r="CJ122" s="1018"/>
      <c r="CK122" s="1009"/>
      <c r="CL122" s="1010"/>
      <c r="CM122" s="1010"/>
      <c r="CN122" s="1010"/>
      <c r="CO122" s="1011"/>
      <c r="CP122" s="1019" t="s">
        <v>396</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v>27401</v>
      </c>
      <c r="DM122" s="926"/>
      <c r="DN122" s="926"/>
      <c r="DO122" s="926"/>
      <c r="DP122" s="926"/>
      <c r="DQ122" s="926">
        <v>580600</v>
      </c>
      <c r="DR122" s="926"/>
      <c r="DS122" s="926"/>
      <c r="DT122" s="926"/>
      <c r="DU122" s="926"/>
      <c r="DV122" s="927">
        <v>2.2999999999999998</v>
      </c>
      <c r="DW122" s="927"/>
      <c r="DX122" s="927"/>
      <c r="DY122" s="927"/>
      <c r="DZ122" s="928"/>
    </row>
    <row r="123" spans="1:130" s="218" customFormat="1" ht="26.25" customHeight="1" x14ac:dyDescent="0.2">
      <c r="A123" s="1057"/>
      <c r="B123" s="949"/>
      <c r="C123" s="922" t="s">
        <v>439</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453</v>
      </c>
      <c r="BP123" s="1005"/>
      <c r="BQ123" s="1063">
        <v>85371466</v>
      </c>
      <c r="BR123" s="1064"/>
      <c r="BS123" s="1064"/>
      <c r="BT123" s="1064"/>
      <c r="BU123" s="1064"/>
      <c r="BV123" s="1064">
        <v>86441238</v>
      </c>
      <c r="BW123" s="1064"/>
      <c r="BX123" s="1064"/>
      <c r="BY123" s="1064"/>
      <c r="BZ123" s="1064"/>
      <c r="CA123" s="1064">
        <v>82987557</v>
      </c>
      <c r="CB123" s="1064"/>
      <c r="CC123" s="1064"/>
      <c r="CD123" s="1064"/>
      <c r="CE123" s="1064"/>
      <c r="CF123" s="1001"/>
      <c r="CG123" s="1002"/>
      <c r="CH123" s="1002"/>
      <c r="CI123" s="1002"/>
      <c r="CJ123" s="1003"/>
      <c r="CK123" s="1009"/>
      <c r="CL123" s="1010"/>
      <c r="CM123" s="1010"/>
      <c r="CN123" s="1010"/>
      <c r="CO123" s="1011"/>
      <c r="CP123" s="1019" t="s">
        <v>390</v>
      </c>
      <c r="CQ123" s="1020"/>
      <c r="CR123" s="1020"/>
      <c r="CS123" s="1020"/>
      <c r="CT123" s="1020"/>
      <c r="CU123" s="1020"/>
      <c r="CV123" s="1020"/>
      <c r="CW123" s="1020"/>
      <c r="CX123" s="1020"/>
      <c r="CY123" s="1020"/>
      <c r="CZ123" s="1020"/>
      <c r="DA123" s="1020"/>
      <c r="DB123" s="1020"/>
      <c r="DC123" s="1020"/>
      <c r="DD123" s="1020"/>
      <c r="DE123" s="1020"/>
      <c r="DF123" s="1021"/>
      <c r="DG123" s="958">
        <v>3148</v>
      </c>
      <c r="DH123" s="959"/>
      <c r="DI123" s="959"/>
      <c r="DJ123" s="959"/>
      <c r="DK123" s="960"/>
      <c r="DL123" s="961">
        <v>6388</v>
      </c>
      <c r="DM123" s="959"/>
      <c r="DN123" s="959"/>
      <c r="DO123" s="959"/>
      <c r="DP123" s="960"/>
      <c r="DQ123" s="961">
        <v>183801</v>
      </c>
      <c r="DR123" s="959"/>
      <c r="DS123" s="959"/>
      <c r="DT123" s="959"/>
      <c r="DU123" s="960"/>
      <c r="DV123" s="962">
        <v>0.7</v>
      </c>
      <c r="DW123" s="963"/>
      <c r="DX123" s="963"/>
      <c r="DY123" s="963"/>
      <c r="DZ123" s="964"/>
    </row>
    <row r="124" spans="1:130" s="218" customFormat="1" ht="26.25" customHeight="1" thickBot="1" x14ac:dyDescent="0.25">
      <c r="A124" s="1057"/>
      <c r="B124" s="949"/>
      <c r="C124" s="922" t="s">
        <v>442</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454</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455</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2">
      <c r="A125" s="1057"/>
      <c r="B125" s="949"/>
      <c r="C125" s="922" t="s">
        <v>444</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456</v>
      </c>
      <c r="CL125" s="1007"/>
      <c r="CM125" s="1007"/>
      <c r="CN125" s="1007"/>
      <c r="CO125" s="1008"/>
      <c r="CP125" s="929" t="s">
        <v>457</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446</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6469</v>
      </c>
      <c r="AB126" s="959"/>
      <c r="AC126" s="959"/>
      <c r="AD126" s="959"/>
      <c r="AE126" s="960"/>
      <c r="AF126" s="961">
        <v>6360</v>
      </c>
      <c r="AG126" s="959"/>
      <c r="AH126" s="959"/>
      <c r="AI126" s="959"/>
      <c r="AJ126" s="960"/>
      <c r="AK126" s="961">
        <v>580416</v>
      </c>
      <c r="AL126" s="959"/>
      <c r="AM126" s="959"/>
      <c r="AN126" s="959"/>
      <c r="AO126" s="960"/>
      <c r="AP126" s="962">
        <v>2.2999999999999998</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458</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459</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345622</v>
      </c>
      <c r="AB127" s="959"/>
      <c r="AC127" s="959"/>
      <c r="AD127" s="959"/>
      <c r="AE127" s="960"/>
      <c r="AF127" s="961">
        <v>226893</v>
      </c>
      <c r="AG127" s="959"/>
      <c r="AH127" s="959"/>
      <c r="AI127" s="959"/>
      <c r="AJ127" s="960"/>
      <c r="AK127" s="961">
        <v>185885</v>
      </c>
      <c r="AL127" s="959"/>
      <c r="AM127" s="959"/>
      <c r="AN127" s="959"/>
      <c r="AO127" s="960"/>
      <c r="AP127" s="962">
        <v>0.7</v>
      </c>
      <c r="AQ127" s="963"/>
      <c r="AR127" s="963"/>
      <c r="AS127" s="963"/>
      <c r="AT127" s="964"/>
      <c r="AU127" s="220"/>
      <c r="AV127" s="220"/>
      <c r="AW127" s="220"/>
      <c r="AX127" s="1031" t="s">
        <v>460</v>
      </c>
      <c r="AY127" s="1032"/>
      <c r="AZ127" s="1032"/>
      <c r="BA127" s="1032"/>
      <c r="BB127" s="1032"/>
      <c r="BC127" s="1032"/>
      <c r="BD127" s="1032"/>
      <c r="BE127" s="1033"/>
      <c r="BF127" s="1034" t="s">
        <v>461</v>
      </c>
      <c r="BG127" s="1032"/>
      <c r="BH127" s="1032"/>
      <c r="BI127" s="1032"/>
      <c r="BJ127" s="1032"/>
      <c r="BK127" s="1032"/>
      <c r="BL127" s="1033"/>
      <c r="BM127" s="1034" t="s">
        <v>462</v>
      </c>
      <c r="BN127" s="1032"/>
      <c r="BO127" s="1032"/>
      <c r="BP127" s="1032"/>
      <c r="BQ127" s="1032"/>
      <c r="BR127" s="1032"/>
      <c r="BS127" s="1033"/>
      <c r="BT127" s="1034" t="s">
        <v>463</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464</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465</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466</v>
      </c>
      <c r="X128" s="1043"/>
      <c r="Y128" s="1043"/>
      <c r="Z128" s="1044"/>
      <c r="AA128" s="1045">
        <v>389883</v>
      </c>
      <c r="AB128" s="1046"/>
      <c r="AC128" s="1046"/>
      <c r="AD128" s="1046"/>
      <c r="AE128" s="1047"/>
      <c r="AF128" s="1048">
        <v>318506</v>
      </c>
      <c r="AG128" s="1046"/>
      <c r="AH128" s="1046"/>
      <c r="AI128" s="1046"/>
      <c r="AJ128" s="1047"/>
      <c r="AK128" s="1048">
        <v>350765</v>
      </c>
      <c r="AL128" s="1046"/>
      <c r="AM128" s="1046"/>
      <c r="AN128" s="1046"/>
      <c r="AO128" s="1047"/>
      <c r="AP128" s="1049"/>
      <c r="AQ128" s="1050"/>
      <c r="AR128" s="1050"/>
      <c r="AS128" s="1050"/>
      <c r="AT128" s="1051"/>
      <c r="AU128" s="220"/>
      <c r="AV128" s="220"/>
      <c r="AW128" s="220"/>
      <c r="AX128" s="896" t="s">
        <v>467</v>
      </c>
      <c r="AY128" s="897"/>
      <c r="AZ128" s="897"/>
      <c r="BA128" s="897"/>
      <c r="BB128" s="897"/>
      <c r="BC128" s="897"/>
      <c r="BD128" s="897"/>
      <c r="BE128" s="898"/>
      <c r="BF128" s="1052" t="s">
        <v>122</v>
      </c>
      <c r="BG128" s="1053"/>
      <c r="BH128" s="1053"/>
      <c r="BI128" s="1053"/>
      <c r="BJ128" s="1053"/>
      <c r="BK128" s="1053"/>
      <c r="BL128" s="1054"/>
      <c r="BM128" s="1052">
        <v>11.88</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468</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469</v>
      </c>
      <c r="X129" s="1071"/>
      <c r="Y129" s="1071"/>
      <c r="Z129" s="1072"/>
      <c r="AA129" s="958">
        <v>27666169</v>
      </c>
      <c r="AB129" s="959"/>
      <c r="AC129" s="959"/>
      <c r="AD129" s="959"/>
      <c r="AE129" s="960"/>
      <c r="AF129" s="961">
        <v>27959520</v>
      </c>
      <c r="AG129" s="959"/>
      <c r="AH129" s="959"/>
      <c r="AI129" s="959"/>
      <c r="AJ129" s="960"/>
      <c r="AK129" s="961">
        <v>28432717</v>
      </c>
      <c r="AL129" s="959"/>
      <c r="AM129" s="959"/>
      <c r="AN129" s="959"/>
      <c r="AO129" s="960"/>
      <c r="AP129" s="1073"/>
      <c r="AQ129" s="1074"/>
      <c r="AR129" s="1074"/>
      <c r="AS129" s="1074"/>
      <c r="AT129" s="1075"/>
      <c r="AU129" s="221"/>
      <c r="AV129" s="221"/>
      <c r="AW129" s="221"/>
      <c r="AX129" s="1065" t="s">
        <v>470</v>
      </c>
      <c r="AY129" s="923"/>
      <c r="AZ129" s="923"/>
      <c r="BA129" s="923"/>
      <c r="BB129" s="923"/>
      <c r="BC129" s="923"/>
      <c r="BD129" s="923"/>
      <c r="BE129" s="924"/>
      <c r="BF129" s="1066" t="s">
        <v>122</v>
      </c>
      <c r="BG129" s="1067"/>
      <c r="BH129" s="1067"/>
      <c r="BI129" s="1067"/>
      <c r="BJ129" s="1067"/>
      <c r="BK129" s="1067"/>
      <c r="BL129" s="1068"/>
      <c r="BM129" s="1066">
        <v>16.88</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471</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472</v>
      </c>
      <c r="X130" s="1071"/>
      <c r="Y130" s="1071"/>
      <c r="Z130" s="1072"/>
      <c r="AA130" s="958">
        <v>3447736</v>
      </c>
      <c r="AB130" s="959"/>
      <c r="AC130" s="959"/>
      <c r="AD130" s="959"/>
      <c r="AE130" s="960"/>
      <c r="AF130" s="961">
        <v>3446757</v>
      </c>
      <c r="AG130" s="959"/>
      <c r="AH130" s="959"/>
      <c r="AI130" s="959"/>
      <c r="AJ130" s="960"/>
      <c r="AK130" s="961">
        <v>3350035</v>
      </c>
      <c r="AL130" s="959"/>
      <c r="AM130" s="959"/>
      <c r="AN130" s="959"/>
      <c r="AO130" s="960"/>
      <c r="AP130" s="1073"/>
      <c r="AQ130" s="1074"/>
      <c r="AR130" s="1074"/>
      <c r="AS130" s="1074"/>
      <c r="AT130" s="1075"/>
      <c r="AU130" s="221"/>
      <c r="AV130" s="221"/>
      <c r="AW130" s="221"/>
      <c r="AX130" s="1065" t="s">
        <v>473</v>
      </c>
      <c r="AY130" s="923"/>
      <c r="AZ130" s="923"/>
      <c r="BA130" s="923"/>
      <c r="BB130" s="923"/>
      <c r="BC130" s="923"/>
      <c r="BD130" s="923"/>
      <c r="BE130" s="924"/>
      <c r="BF130" s="1101">
        <v>4.5999999999999996</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474</v>
      </c>
      <c r="X131" s="1108"/>
      <c r="Y131" s="1108"/>
      <c r="Z131" s="1109"/>
      <c r="AA131" s="1004">
        <v>24218433</v>
      </c>
      <c r="AB131" s="986"/>
      <c r="AC131" s="986"/>
      <c r="AD131" s="986"/>
      <c r="AE131" s="987"/>
      <c r="AF131" s="985">
        <v>24512763</v>
      </c>
      <c r="AG131" s="986"/>
      <c r="AH131" s="986"/>
      <c r="AI131" s="986"/>
      <c r="AJ131" s="987"/>
      <c r="AK131" s="985">
        <v>25082682</v>
      </c>
      <c r="AL131" s="986"/>
      <c r="AM131" s="986"/>
      <c r="AN131" s="986"/>
      <c r="AO131" s="987"/>
      <c r="AP131" s="1110"/>
      <c r="AQ131" s="1111"/>
      <c r="AR131" s="1111"/>
      <c r="AS131" s="1111"/>
      <c r="AT131" s="1112"/>
      <c r="AU131" s="221"/>
      <c r="AV131" s="221"/>
      <c r="AW131" s="221"/>
      <c r="AX131" s="1083" t="s">
        <v>475</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476</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477</v>
      </c>
      <c r="W132" s="1094"/>
      <c r="X132" s="1094"/>
      <c r="Y132" s="1094"/>
      <c r="Z132" s="1095"/>
      <c r="AA132" s="1096">
        <v>4.8268069200000001</v>
      </c>
      <c r="AB132" s="1097"/>
      <c r="AC132" s="1097"/>
      <c r="AD132" s="1097"/>
      <c r="AE132" s="1098"/>
      <c r="AF132" s="1099">
        <v>4.2383023079999997</v>
      </c>
      <c r="AG132" s="1097"/>
      <c r="AH132" s="1097"/>
      <c r="AI132" s="1097"/>
      <c r="AJ132" s="1098"/>
      <c r="AK132" s="1099">
        <v>4.9824057890000004</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478</v>
      </c>
      <c r="W133" s="1077"/>
      <c r="X133" s="1077"/>
      <c r="Y133" s="1077"/>
      <c r="Z133" s="1078"/>
      <c r="AA133" s="1079">
        <v>4.7</v>
      </c>
      <c r="AB133" s="1080"/>
      <c r="AC133" s="1080"/>
      <c r="AD133" s="1080"/>
      <c r="AE133" s="1081"/>
      <c r="AF133" s="1079">
        <v>4.5</v>
      </c>
      <c r="AG133" s="1080"/>
      <c r="AH133" s="1080"/>
      <c r="AI133" s="1080"/>
      <c r="AJ133" s="1081"/>
      <c r="AK133" s="1079">
        <v>4.5999999999999996</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tTDMFQJYU92zLZZI6niHL8p6sS4MTiQbsXOoT9zh5w2TrnFQlzji0D6TqQO8mdsSzXSF1zjkjLBFYt/eybSTaA==" saltValue="FNIWiE0jL0equ7o5eCDGo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58" zoomScaleNormal="85" zoomScaleSheetLayoutView="100" workbookViewId="0">
      <selection activeCell="AZ73" sqref="AZ73"/>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479</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kySAbiRvQ8JVG+uTzSRvfXuAXowEcHCs30f+40HXCbKzyNwx3fWIa7FYID+utBRuxU/SvPSNa4BtUjGJFZUFgA==" saltValue="zR3IRuqTn+QS3Fcp/Xuc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C1" zoomScaleNormal="100" zoomScaleSheetLayoutView="55" workbookViewId="0">
      <selection activeCell="I35" sqref="I35"/>
    </sheetView>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3odeje/BChOaa369aLuvuSTWNzR+dMpzhMN1//qXzsAqiXINr48zWEtu/7mSKA/xlvqqaJfIB49Ah89RgUFCwA==" saltValue="5AxZkKelb+oqfneL1L2dv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0" workbookViewId="0">
      <selection activeCell="I35" sqref="I35"/>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482</v>
      </c>
      <c r="AP7" s="260"/>
      <c r="AQ7" s="261" t="s">
        <v>483</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484</v>
      </c>
      <c r="AQ8" s="267" t="s">
        <v>485</v>
      </c>
      <c r="AR8" s="268" t="s">
        <v>486</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487</v>
      </c>
      <c r="AL9" s="1117"/>
      <c r="AM9" s="1117"/>
      <c r="AN9" s="1118"/>
      <c r="AO9" s="269">
        <v>8058805</v>
      </c>
      <c r="AP9" s="269">
        <v>97699</v>
      </c>
      <c r="AQ9" s="270">
        <v>95899</v>
      </c>
      <c r="AR9" s="271">
        <v>1.9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488</v>
      </c>
      <c r="AL10" s="1117"/>
      <c r="AM10" s="1117"/>
      <c r="AN10" s="1118"/>
      <c r="AO10" s="272">
        <v>7149</v>
      </c>
      <c r="AP10" s="272">
        <v>87</v>
      </c>
      <c r="AQ10" s="273">
        <v>7418</v>
      </c>
      <c r="AR10" s="274">
        <v>-98.8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489</v>
      </c>
      <c r="AL11" s="1117"/>
      <c r="AM11" s="1117"/>
      <c r="AN11" s="1118"/>
      <c r="AO11" s="272" t="s">
        <v>490</v>
      </c>
      <c r="AP11" s="272" t="s">
        <v>490</v>
      </c>
      <c r="AQ11" s="273">
        <v>1842</v>
      </c>
      <c r="AR11" s="274" t="s">
        <v>490</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491</v>
      </c>
      <c r="AL12" s="1117"/>
      <c r="AM12" s="1117"/>
      <c r="AN12" s="1118"/>
      <c r="AO12" s="272" t="s">
        <v>490</v>
      </c>
      <c r="AP12" s="272" t="s">
        <v>490</v>
      </c>
      <c r="AQ12" s="273">
        <v>18</v>
      </c>
      <c r="AR12" s="274" t="s">
        <v>490</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492</v>
      </c>
      <c r="AL13" s="1117"/>
      <c r="AM13" s="1117"/>
      <c r="AN13" s="1118"/>
      <c r="AO13" s="272">
        <v>521341</v>
      </c>
      <c r="AP13" s="272">
        <v>6320</v>
      </c>
      <c r="AQ13" s="273">
        <v>3674</v>
      </c>
      <c r="AR13" s="274">
        <v>72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493</v>
      </c>
      <c r="AL14" s="1117"/>
      <c r="AM14" s="1117"/>
      <c r="AN14" s="1118"/>
      <c r="AO14" s="272">
        <v>152801</v>
      </c>
      <c r="AP14" s="272">
        <v>1852</v>
      </c>
      <c r="AQ14" s="273">
        <v>2040</v>
      </c>
      <c r="AR14" s="274">
        <v>-9.1999999999999993</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494</v>
      </c>
      <c r="AL15" s="1120"/>
      <c r="AM15" s="1120"/>
      <c r="AN15" s="1121"/>
      <c r="AO15" s="272">
        <v>-398364</v>
      </c>
      <c r="AP15" s="272">
        <v>-4829</v>
      </c>
      <c r="AQ15" s="273">
        <v>-5724</v>
      </c>
      <c r="AR15" s="274">
        <v>-15.6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8341732</v>
      </c>
      <c r="AP16" s="272">
        <v>101129</v>
      </c>
      <c r="AQ16" s="273">
        <v>105167</v>
      </c>
      <c r="AR16" s="274">
        <v>-3.8</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499</v>
      </c>
      <c r="AL21" s="1123"/>
      <c r="AM21" s="1123"/>
      <c r="AN21" s="1124"/>
      <c r="AO21" s="285">
        <v>8.98</v>
      </c>
      <c r="AP21" s="286">
        <v>8.91</v>
      </c>
      <c r="AQ21" s="287">
        <v>7.0000000000000007E-2</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500</v>
      </c>
      <c r="AL22" s="1123"/>
      <c r="AM22" s="1123"/>
      <c r="AN22" s="1124"/>
      <c r="AO22" s="290">
        <v>99.5</v>
      </c>
      <c r="AP22" s="291">
        <v>97.6</v>
      </c>
      <c r="AQ22" s="292">
        <v>1.9</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13" t="s">
        <v>501</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2" x14ac:dyDescent="0.2">
      <c r="A27" s="297"/>
      <c r="AO27" s="250"/>
      <c r="AP27" s="250"/>
      <c r="AQ27" s="250"/>
      <c r="AR27" s="250"/>
      <c r="AS27" s="250"/>
      <c r="AT27" s="250"/>
    </row>
    <row r="28" spans="1:46" ht="16.2" x14ac:dyDescent="0.2">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482</v>
      </c>
      <c r="AP30" s="260"/>
      <c r="AQ30" s="261" t="s">
        <v>483</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484</v>
      </c>
      <c r="AQ31" s="267" t="s">
        <v>485</v>
      </c>
      <c r="AR31" s="268" t="s">
        <v>486</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504</v>
      </c>
      <c r="AL32" s="1131"/>
      <c r="AM32" s="1131"/>
      <c r="AN32" s="1132"/>
      <c r="AO32" s="300">
        <v>3038456</v>
      </c>
      <c r="AP32" s="300">
        <v>36836</v>
      </c>
      <c r="AQ32" s="301">
        <v>63956</v>
      </c>
      <c r="AR32" s="302">
        <v>-42.4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505</v>
      </c>
      <c r="AL33" s="1131"/>
      <c r="AM33" s="1131"/>
      <c r="AN33" s="1132"/>
      <c r="AO33" s="300" t="s">
        <v>490</v>
      </c>
      <c r="AP33" s="300" t="s">
        <v>490</v>
      </c>
      <c r="AQ33" s="301" t="s">
        <v>490</v>
      </c>
      <c r="AR33" s="302" t="s">
        <v>490</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506</v>
      </c>
      <c r="AL34" s="1131"/>
      <c r="AM34" s="1131"/>
      <c r="AN34" s="1132"/>
      <c r="AO34" s="300" t="s">
        <v>490</v>
      </c>
      <c r="AP34" s="300" t="s">
        <v>490</v>
      </c>
      <c r="AQ34" s="301">
        <v>4</v>
      </c>
      <c r="AR34" s="302" t="s">
        <v>490</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507</v>
      </c>
      <c r="AL35" s="1131"/>
      <c r="AM35" s="1131"/>
      <c r="AN35" s="1132"/>
      <c r="AO35" s="300">
        <v>1145169</v>
      </c>
      <c r="AP35" s="300">
        <v>13883</v>
      </c>
      <c r="AQ35" s="301">
        <v>14498</v>
      </c>
      <c r="AR35" s="302">
        <v>-4.2</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508</v>
      </c>
      <c r="AL36" s="1131"/>
      <c r="AM36" s="1131"/>
      <c r="AN36" s="1132"/>
      <c r="AO36" s="300" t="s">
        <v>490</v>
      </c>
      <c r="AP36" s="300" t="s">
        <v>490</v>
      </c>
      <c r="AQ36" s="301">
        <v>1993</v>
      </c>
      <c r="AR36" s="302" t="s">
        <v>490</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509</v>
      </c>
      <c r="AL37" s="1131"/>
      <c r="AM37" s="1131"/>
      <c r="AN37" s="1132"/>
      <c r="AO37" s="300">
        <v>766301</v>
      </c>
      <c r="AP37" s="300">
        <v>9290</v>
      </c>
      <c r="AQ37" s="301">
        <v>407</v>
      </c>
      <c r="AR37" s="302">
        <v>2182.6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510</v>
      </c>
      <c r="AL38" s="1134"/>
      <c r="AM38" s="1134"/>
      <c r="AN38" s="1135"/>
      <c r="AO38" s="303">
        <v>595</v>
      </c>
      <c r="AP38" s="303">
        <v>7</v>
      </c>
      <c r="AQ38" s="304">
        <v>1</v>
      </c>
      <c r="AR38" s="292">
        <v>600</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511</v>
      </c>
      <c r="AL39" s="1134"/>
      <c r="AM39" s="1134"/>
      <c r="AN39" s="1135"/>
      <c r="AO39" s="300">
        <v>-350765</v>
      </c>
      <c r="AP39" s="300">
        <v>-4252</v>
      </c>
      <c r="AQ39" s="301">
        <v>-3355</v>
      </c>
      <c r="AR39" s="302">
        <v>26.7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512</v>
      </c>
      <c r="AL40" s="1131"/>
      <c r="AM40" s="1131"/>
      <c r="AN40" s="1132"/>
      <c r="AO40" s="300">
        <v>-3350035</v>
      </c>
      <c r="AP40" s="300">
        <v>-40613</v>
      </c>
      <c r="AQ40" s="301">
        <v>-53996</v>
      </c>
      <c r="AR40" s="302">
        <v>-24.8</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1249721</v>
      </c>
      <c r="AP41" s="300">
        <v>15151</v>
      </c>
      <c r="AQ41" s="301">
        <v>23508</v>
      </c>
      <c r="AR41" s="302">
        <v>-35.5</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482</v>
      </c>
      <c r="AN49" s="1127" t="s">
        <v>515</v>
      </c>
      <c r="AO49" s="1128"/>
      <c r="AP49" s="1128"/>
      <c r="AQ49" s="1128"/>
      <c r="AR49" s="1129"/>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516</v>
      </c>
      <c r="AO50" s="317" t="s">
        <v>517</v>
      </c>
      <c r="AP50" s="318" t="s">
        <v>518</v>
      </c>
      <c r="AQ50" s="319" t="s">
        <v>519</v>
      </c>
      <c r="AR50" s="320" t="s">
        <v>520</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6262821</v>
      </c>
      <c r="AN51" s="322">
        <v>72250</v>
      </c>
      <c r="AO51" s="323">
        <v>1.4</v>
      </c>
      <c r="AP51" s="324">
        <v>70329</v>
      </c>
      <c r="AQ51" s="325">
        <v>0.2</v>
      </c>
      <c r="AR51" s="326">
        <v>1.2</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3342757</v>
      </c>
      <c r="AN52" s="330">
        <v>38563</v>
      </c>
      <c r="AO52" s="331">
        <v>1.2</v>
      </c>
      <c r="AP52" s="332">
        <v>39403</v>
      </c>
      <c r="AQ52" s="333">
        <v>9.1</v>
      </c>
      <c r="AR52" s="334">
        <v>-7.9</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4019194</v>
      </c>
      <c r="AN53" s="322">
        <v>47028</v>
      </c>
      <c r="AO53" s="323">
        <v>-34.9</v>
      </c>
      <c r="AP53" s="324">
        <v>71871</v>
      </c>
      <c r="AQ53" s="325">
        <v>2.2000000000000002</v>
      </c>
      <c r="AR53" s="326">
        <v>-37.1</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2228348</v>
      </c>
      <c r="AN54" s="330">
        <v>26074</v>
      </c>
      <c r="AO54" s="331">
        <v>-32.4</v>
      </c>
      <c r="AP54" s="332">
        <v>38232</v>
      </c>
      <c r="AQ54" s="333">
        <v>-3</v>
      </c>
      <c r="AR54" s="334">
        <v>-29.4</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5243074</v>
      </c>
      <c r="AN55" s="322">
        <v>62167</v>
      </c>
      <c r="AO55" s="323">
        <v>32.200000000000003</v>
      </c>
      <c r="AP55" s="324">
        <v>71807</v>
      </c>
      <c r="AQ55" s="325">
        <v>-0.1</v>
      </c>
      <c r="AR55" s="326">
        <v>32.299999999999997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2517949</v>
      </c>
      <c r="AN56" s="330">
        <v>29855</v>
      </c>
      <c r="AO56" s="331">
        <v>14.5</v>
      </c>
      <c r="AP56" s="332">
        <v>37333</v>
      </c>
      <c r="AQ56" s="333">
        <v>-2.4</v>
      </c>
      <c r="AR56" s="334">
        <v>16.899999999999999</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5542855</v>
      </c>
      <c r="AN57" s="322">
        <v>66556</v>
      </c>
      <c r="AO57" s="323">
        <v>7.1</v>
      </c>
      <c r="AP57" s="324">
        <v>80821</v>
      </c>
      <c r="AQ57" s="325">
        <v>12.6</v>
      </c>
      <c r="AR57" s="326">
        <v>-5.5</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3565253</v>
      </c>
      <c r="AN58" s="330">
        <v>42810</v>
      </c>
      <c r="AO58" s="331">
        <v>43.4</v>
      </c>
      <c r="AP58" s="332">
        <v>49586</v>
      </c>
      <c r="AQ58" s="333">
        <v>32.799999999999997</v>
      </c>
      <c r="AR58" s="334">
        <v>10.6</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14210004</v>
      </c>
      <c r="AN59" s="322">
        <v>172272</v>
      </c>
      <c r="AO59" s="323">
        <v>158.80000000000001</v>
      </c>
      <c r="AP59" s="324">
        <v>79840</v>
      </c>
      <c r="AQ59" s="325">
        <v>-1.2</v>
      </c>
      <c r="AR59" s="326">
        <v>160</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6852649</v>
      </c>
      <c r="AN60" s="330">
        <v>83077</v>
      </c>
      <c r="AO60" s="331">
        <v>94.1</v>
      </c>
      <c r="AP60" s="332">
        <v>45238</v>
      </c>
      <c r="AQ60" s="333">
        <v>-8.8000000000000007</v>
      </c>
      <c r="AR60" s="334">
        <v>102.9</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7055590</v>
      </c>
      <c r="AN61" s="337">
        <v>84055</v>
      </c>
      <c r="AO61" s="338">
        <v>32.9</v>
      </c>
      <c r="AP61" s="339">
        <v>74934</v>
      </c>
      <c r="AQ61" s="340">
        <v>2.7</v>
      </c>
      <c r="AR61" s="326">
        <v>30.2</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3701391</v>
      </c>
      <c r="AN62" s="330">
        <v>44076</v>
      </c>
      <c r="AO62" s="331">
        <v>24.2</v>
      </c>
      <c r="AP62" s="332">
        <v>41958</v>
      </c>
      <c r="AQ62" s="333">
        <v>5.5</v>
      </c>
      <c r="AR62" s="334">
        <v>18.7</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HXviz8oXWNugfFt2JwOIYT4PPK+PWa4KYoJf5xv4TJHOripJ7eY47o0rRtrlnk5kvn4PTEDeXf2TVaROtryTGw==" saltValue="vZit25/zNhHu8gqH45pCC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J82" zoomScaleNormal="100" zoomScaleSheetLayoutView="55" workbookViewId="0">
      <selection activeCell="I35" sqref="I35"/>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479</v>
      </c>
    </row>
    <row r="121" spans="125:125" ht="13.5" hidden="1" customHeight="1" x14ac:dyDescent="0.2">
      <c r="DU121" s="247"/>
    </row>
  </sheetData>
  <sheetProtection algorithmName="SHA-512" hashValue="waWj28uXEftJs2YaOSlAFtto8me16yXvZfKg7i9OzmuaUplYmQFo2P1F49YIocbc4UNjBRzoZM9kiow2m8IVKQ==" saltValue="8vxLTVh/pAS/T0cVe9RBs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Normal="100" zoomScaleSheetLayoutView="55" workbookViewId="0">
      <selection activeCell="I35" sqref="I35"/>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479</v>
      </c>
    </row>
  </sheetData>
  <sheetProtection algorithmName="SHA-512" hashValue="EJXWmBe7ZfY2liOvtQAEmfdajAVFoOgZF3n4XWExD4p8ndvRKE1QPcRENkLPcKmlNf1Uq0cW05iSHeOv3j6TDA==" saltValue="1W7BInGw5ITkXo9sQEJOy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8" zoomScaleSheetLayoutView="100" workbookViewId="0">
      <selection activeCell="I35" sqref="I35"/>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39" t="s">
        <v>3</v>
      </c>
      <c r="D47" s="1139"/>
      <c r="E47" s="1140"/>
      <c r="F47" s="11">
        <v>70.86</v>
      </c>
      <c r="G47" s="12">
        <v>67.02</v>
      </c>
      <c r="H47" s="12">
        <v>70.010000000000005</v>
      </c>
      <c r="I47" s="12">
        <v>73.02</v>
      </c>
      <c r="J47" s="13">
        <v>73.03</v>
      </c>
    </row>
    <row r="48" spans="2:10" ht="57.75" customHeight="1" x14ac:dyDescent="0.2">
      <c r="B48" s="14"/>
      <c r="C48" s="1141" t="s">
        <v>4</v>
      </c>
      <c r="D48" s="1141"/>
      <c r="E48" s="1142"/>
      <c r="F48" s="15">
        <v>5.73</v>
      </c>
      <c r="G48" s="16">
        <v>9.8800000000000008</v>
      </c>
      <c r="H48" s="16">
        <v>14.87</v>
      </c>
      <c r="I48" s="16">
        <v>12.28</v>
      </c>
      <c r="J48" s="17">
        <v>3.54</v>
      </c>
    </row>
    <row r="49" spans="2:10" ht="57.75" customHeight="1" thickBot="1" x14ac:dyDescent="0.25">
      <c r="B49" s="18"/>
      <c r="C49" s="1143" t="s">
        <v>5</v>
      </c>
      <c r="D49" s="1143"/>
      <c r="E49" s="1144"/>
      <c r="F49" s="19" t="s">
        <v>534</v>
      </c>
      <c r="G49" s="20" t="s">
        <v>535</v>
      </c>
      <c r="H49" s="20">
        <v>0.55000000000000004</v>
      </c>
      <c r="I49" s="20" t="s">
        <v>536</v>
      </c>
      <c r="J49" s="21" t="s">
        <v>537</v>
      </c>
    </row>
    <row r="50" spans="2:10" ht="13.2" x14ac:dyDescent="0.2"/>
  </sheetData>
  <sheetProtection algorithmName="SHA-512" hashValue="duMyYy0KbL7Q7CJmHbjNLQFGH4k+v5OifekjJFOyvnjEy5G0n63pcp5ipYU2MCPJWt9JrdVOyOXiEDP6CKCLMg==" saltValue="g1cA2x6n17wnnaUEjfeNu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8" zoomScale="84" zoomScaleNormal="84" zoomScaleSheetLayoutView="100" workbookViewId="0">
      <selection activeCell="I35" sqref="I35"/>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51" t="s">
        <v>538</v>
      </c>
      <c r="D34" s="1151"/>
      <c r="E34" s="1152"/>
      <c r="F34" s="32">
        <v>9.3699999999999992</v>
      </c>
      <c r="G34" s="33">
        <v>9.0399999999999991</v>
      </c>
      <c r="H34" s="33">
        <v>9.52</v>
      </c>
      <c r="I34" s="33">
        <v>9.8699999999999992</v>
      </c>
      <c r="J34" s="34">
        <v>9.1</v>
      </c>
      <c r="K34" s="22"/>
      <c r="L34" s="22"/>
      <c r="M34" s="22"/>
      <c r="N34" s="22"/>
      <c r="O34" s="22"/>
      <c r="P34" s="22"/>
    </row>
    <row r="35" spans="1:16" ht="39" customHeight="1" x14ac:dyDescent="0.2">
      <c r="A35" s="22"/>
      <c r="B35" s="35"/>
      <c r="C35" s="1145" t="s">
        <v>539</v>
      </c>
      <c r="D35" s="1146"/>
      <c r="E35" s="1147"/>
      <c r="F35" s="36">
        <v>5.72</v>
      </c>
      <c r="G35" s="37">
        <v>9.8699999999999992</v>
      </c>
      <c r="H35" s="37">
        <v>14.87</v>
      </c>
      <c r="I35" s="37">
        <v>12.27</v>
      </c>
      <c r="J35" s="38">
        <v>3.53</v>
      </c>
      <c r="K35" s="22"/>
      <c r="L35" s="22"/>
      <c r="M35" s="22"/>
      <c r="N35" s="22"/>
      <c r="O35" s="22"/>
      <c r="P35" s="22"/>
    </row>
    <row r="36" spans="1:16" ht="39" customHeight="1" x14ac:dyDescent="0.2">
      <c r="A36" s="22"/>
      <c r="B36" s="35"/>
      <c r="C36" s="1145" t="s">
        <v>540</v>
      </c>
      <c r="D36" s="1146"/>
      <c r="E36" s="1147"/>
      <c r="F36" s="36">
        <v>1.27</v>
      </c>
      <c r="G36" s="37">
        <v>1.71</v>
      </c>
      <c r="H36" s="37">
        <v>1.78</v>
      </c>
      <c r="I36" s="37">
        <v>1.99</v>
      </c>
      <c r="J36" s="38">
        <v>2.21</v>
      </c>
      <c r="K36" s="22"/>
      <c r="L36" s="22"/>
      <c r="M36" s="22"/>
      <c r="N36" s="22"/>
      <c r="O36" s="22"/>
      <c r="P36" s="22"/>
    </row>
    <row r="37" spans="1:16" ht="39" customHeight="1" x14ac:dyDescent="0.2">
      <c r="A37" s="22"/>
      <c r="B37" s="35"/>
      <c r="C37" s="1145" t="s">
        <v>541</v>
      </c>
      <c r="D37" s="1146"/>
      <c r="E37" s="1147"/>
      <c r="F37" s="36">
        <v>1.1399999999999999</v>
      </c>
      <c r="G37" s="37">
        <v>1.1299999999999999</v>
      </c>
      <c r="H37" s="37">
        <v>1.1599999999999999</v>
      </c>
      <c r="I37" s="37">
        <v>1.1499999999999999</v>
      </c>
      <c r="J37" s="38">
        <v>1.1299999999999999</v>
      </c>
      <c r="K37" s="22"/>
      <c r="L37" s="22"/>
      <c r="M37" s="22"/>
      <c r="N37" s="22"/>
      <c r="O37" s="22"/>
      <c r="P37" s="22"/>
    </row>
    <row r="38" spans="1:16" ht="39" customHeight="1" x14ac:dyDescent="0.2">
      <c r="A38" s="22"/>
      <c r="B38" s="35"/>
      <c r="C38" s="1145" t="s">
        <v>542</v>
      </c>
      <c r="D38" s="1146"/>
      <c r="E38" s="1147"/>
      <c r="F38" s="36">
        <v>0.39</v>
      </c>
      <c r="G38" s="37">
        <v>0.59</v>
      </c>
      <c r="H38" s="37">
        <v>1.03</v>
      </c>
      <c r="I38" s="37">
        <v>1.17</v>
      </c>
      <c r="J38" s="38">
        <v>1.1200000000000001</v>
      </c>
      <c r="K38" s="22"/>
      <c r="L38" s="22"/>
      <c r="M38" s="22"/>
      <c r="N38" s="22"/>
      <c r="O38" s="22"/>
      <c r="P38" s="22"/>
    </row>
    <row r="39" spans="1:16" ht="39" customHeight="1" x14ac:dyDescent="0.2">
      <c r="A39" s="22"/>
      <c r="B39" s="35"/>
      <c r="C39" s="1145" t="s">
        <v>543</v>
      </c>
      <c r="D39" s="1146"/>
      <c r="E39" s="1147"/>
      <c r="F39" s="36">
        <v>0.23</v>
      </c>
      <c r="G39" s="37">
        <v>0.23</v>
      </c>
      <c r="H39" s="37">
        <v>0.25</v>
      </c>
      <c r="I39" s="37">
        <v>0.25</v>
      </c>
      <c r="J39" s="38">
        <v>0.26</v>
      </c>
      <c r="K39" s="22"/>
      <c r="L39" s="22"/>
      <c r="M39" s="22"/>
      <c r="N39" s="22"/>
      <c r="O39" s="22"/>
      <c r="P39" s="22"/>
    </row>
    <row r="40" spans="1:16" ht="39" customHeight="1" x14ac:dyDescent="0.2">
      <c r="A40" s="22"/>
      <c r="B40" s="35"/>
      <c r="C40" s="1145" t="s">
        <v>544</v>
      </c>
      <c r="D40" s="1146"/>
      <c r="E40" s="1147"/>
      <c r="F40" s="36">
        <v>0.19</v>
      </c>
      <c r="G40" s="37">
        <v>0.16</v>
      </c>
      <c r="H40" s="37">
        <v>0.23</v>
      </c>
      <c r="I40" s="37">
        <v>0.16</v>
      </c>
      <c r="J40" s="38">
        <v>0.19</v>
      </c>
      <c r="K40" s="22"/>
      <c r="L40" s="22"/>
      <c r="M40" s="22"/>
      <c r="N40" s="22"/>
      <c r="O40" s="22"/>
      <c r="P40" s="22"/>
    </row>
    <row r="41" spans="1:16" ht="39" customHeight="1" x14ac:dyDescent="0.2">
      <c r="A41" s="22"/>
      <c r="B41" s="35"/>
      <c r="C41" s="1145" t="s">
        <v>545</v>
      </c>
      <c r="D41" s="1146"/>
      <c r="E41" s="1147"/>
      <c r="F41" s="36">
        <v>0.02</v>
      </c>
      <c r="G41" s="37">
        <v>0.1</v>
      </c>
      <c r="H41" s="37">
        <v>0.06</v>
      </c>
      <c r="I41" s="37">
        <v>0.06</v>
      </c>
      <c r="J41" s="38">
        <v>0.05</v>
      </c>
      <c r="K41" s="22"/>
      <c r="L41" s="22"/>
      <c r="M41" s="22"/>
      <c r="N41" s="22"/>
      <c r="O41" s="22"/>
      <c r="P41" s="22"/>
    </row>
    <row r="42" spans="1:16" ht="39" customHeight="1" x14ac:dyDescent="0.2">
      <c r="A42" s="22"/>
      <c r="B42" s="39"/>
      <c r="C42" s="1145" t="s">
        <v>546</v>
      </c>
      <c r="D42" s="1146"/>
      <c r="E42" s="1147"/>
      <c r="F42" s="36" t="s">
        <v>490</v>
      </c>
      <c r="G42" s="37" t="s">
        <v>490</v>
      </c>
      <c r="H42" s="37" t="s">
        <v>490</v>
      </c>
      <c r="I42" s="37" t="s">
        <v>490</v>
      </c>
      <c r="J42" s="38" t="s">
        <v>490</v>
      </c>
      <c r="K42" s="22"/>
      <c r="L42" s="22"/>
      <c r="M42" s="22"/>
      <c r="N42" s="22"/>
      <c r="O42" s="22"/>
      <c r="P42" s="22"/>
    </row>
    <row r="43" spans="1:16" ht="39" customHeight="1" thickBot="1" x14ac:dyDescent="0.25">
      <c r="A43" s="22"/>
      <c r="B43" s="40"/>
      <c r="C43" s="1148" t="s">
        <v>547</v>
      </c>
      <c r="D43" s="1149"/>
      <c r="E43" s="1150"/>
      <c r="F43" s="41">
        <v>0.01</v>
      </c>
      <c r="G43" s="42">
        <v>0</v>
      </c>
      <c r="H43" s="42">
        <v>0</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yqrYBuktaDvc/jqtdFwIOCmaMW+Nzk/emIpH3qy2Y9mOS6JiCfdUxtpOqrPVxc+vicCS6HNRcs7MzcbPzq1YA==" saltValue="kRIZLe4ZGhMROwzMX1Iq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41" zoomScaleSheetLayoutView="55" workbookViewId="0">
      <selection activeCell="I35" sqref="I35"/>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3886</v>
      </c>
      <c r="L45" s="60">
        <v>3659</v>
      </c>
      <c r="M45" s="60">
        <v>3402</v>
      </c>
      <c r="N45" s="60">
        <v>3343</v>
      </c>
      <c r="O45" s="61">
        <v>3038</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490</v>
      </c>
      <c r="L46" s="64" t="s">
        <v>490</v>
      </c>
      <c r="M46" s="64" t="s">
        <v>490</v>
      </c>
      <c r="N46" s="64" t="s">
        <v>490</v>
      </c>
      <c r="O46" s="65" t="s">
        <v>490</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490</v>
      </c>
      <c r="L47" s="64" t="s">
        <v>490</v>
      </c>
      <c r="M47" s="64" t="s">
        <v>490</v>
      </c>
      <c r="N47" s="64" t="s">
        <v>490</v>
      </c>
      <c r="O47" s="65" t="s">
        <v>490</v>
      </c>
      <c r="P47" s="48"/>
      <c r="Q47" s="48"/>
      <c r="R47" s="48"/>
      <c r="S47" s="48"/>
      <c r="T47" s="48"/>
      <c r="U47" s="48"/>
    </row>
    <row r="48" spans="1:21" ht="30.75" customHeight="1" x14ac:dyDescent="0.2">
      <c r="A48" s="48"/>
      <c r="B48" s="1155"/>
      <c r="C48" s="1156"/>
      <c r="D48" s="62"/>
      <c r="E48" s="1161" t="s">
        <v>13</v>
      </c>
      <c r="F48" s="1161"/>
      <c r="G48" s="1161"/>
      <c r="H48" s="1161"/>
      <c r="I48" s="1161"/>
      <c r="J48" s="1162"/>
      <c r="K48" s="63">
        <v>1250</v>
      </c>
      <c r="L48" s="64">
        <v>1283</v>
      </c>
      <c r="M48" s="64">
        <v>1243</v>
      </c>
      <c r="N48" s="64">
        <v>1228</v>
      </c>
      <c r="O48" s="65">
        <v>1145</v>
      </c>
      <c r="P48" s="48"/>
      <c r="Q48" s="48"/>
      <c r="R48" s="48"/>
      <c r="S48" s="48"/>
      <c r="T48" s="48"/>
      <c r="U48" s="48"/>
    </row>
    <row r="49" spans="1:21" ht="30.75" customHeight="1" x14ac:dyDescent="0.2">
      <c r="A49" s="48"/>
      <c r="B49" s="1155"/>
      <c r="C49" s="1156"/>
      <c r="D49" s="62"/>
      <c r="E49" s="1161" t="s">
        <v>14</v>
      </c>
      <c r="F49" s="1161"/>
      <c r="G49" s="1161"/>
      <c r="H49" s="1161"/>
      <c r="I49" s="1161"/>
      <c r="J49" s="1162"/>
      <c r="K49" s="63">
        <v>9</v>
      </c>
      <c r="L49" s="64">
        <v>9</v>
      </c>
      <c r="M49" s="64">
        <v>9</v>
      </c>
      <c r="N49" s="64" t="s">
        <v>490</v>
      </c>
      <c r="O49" s="65" t="s">
        <v>490</v>
      </c>
      <c r="P49" s="48"/>
      <c r="Q49" s="48"/>
      <c r="R49" s="48"/>
      <c r="S49" s="48"/>
      <c r="T49" s="48"/>
      <c r="U49" s="48"/>
    </row>
    <row r="50" spans="1:21" ht="30.75" customHeight="1" x14ac:dyDescent="0.2">
      <c r="A50" s="48"/>
      <c r="B50" s="1155"/>
      <c r="C50" s="1156"/>
      <c r="D50" s="62"/>
      <c r="E50" s="1161" t="s">
        <v>15</v>
      </c>
      <c r="F50" s="1161"/>
      <c r="G50" s="1161"/>
      <c r="H50" s="1161"/>
      <c r="I50" s="1161"/>
      <c r="J50" s="1162"/>
      <c r="K50" s="63">
        <v>77</v>
      </c>
      <c r="L50" s="64">
        <v>136</v>
      </c>
      <c r="M50" s="64">
        <v>352</v>
      </c>
      <c r="N50" s="64">
        <v>233</v>
      </c>
      <c r="O50" s="65">
        <v>766</v>
      </c>
      <c r="P50" s="48"/>
      <c r="Q50" s="48"/>
      <c r="R50" s="48"/>
      <c r="S50" s="48"/>
      <c r="T50" s="48"/>
      <c r="U50" s="48"/>
    </row>
    <row r="51" spans="1:21" ht="30.75" customHeight="1" x14ac:dyDescent="0.2">
      <c r="A51" s="48"/>
      <c r="B51" s="1157"/>
      <c r="C51" s="1158"/>
      <c r="D51" s="66"/>
      <c r="E51" s="1161" t="s">
        <v>16</v>
      </c>
      <c r="F51" s="1161"/>
      <c r="G51" s="1161"/>
      <c r="H51" s="1161"/>
      <c r="I51" s="1161"/>
      <c r="J51" s="1162"/>
      <c r="K51" s="63" t="s">
        <v>490</v>
      </c>
      <c r="L51" s="64" t="s">
        <v>490</v>
      </c>
      <c r="M51" s="64" t="s">
        <v>490</v>
      </c>
      <c r="N51" s="64" t="s">
        <v>490</v>
      </c>
      <c r="O51" s="65">
        <v>1</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4120</v>
      </c>
      <c r="L52" s="64">
        <v>3917</v>
      </c>
      <c r="M52" s="64">
        <v>3838</v>
      </c>
      <c r="N52" s="64">
        <v>3766</v>
      </c>
      <c r="O52" s="65">
        <v>3701</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1102</v>
      </c>
      <c r="L53" s="69">
        <v>1170</v>
      </c>
      <c r="M53" s="69">
        <v>1168</v>
      </c>
      <c r="N53" s="69">
        <v>1038</v>
      </c>
      <c r="O53" s="70">
        <v>1249</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EGa0HbBjRDys+CVXefV/2tH6qpE6njBIwzj+lkE4NKOFEJM5CNfjNcYGlzD4nxtDtVD+PqwUxufHv5GEv4JTA==" saltValue="+RxYW613JKrIAqRjuZXm3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3" zoomScaleSheetLayoutView="100" workbookViewId="0">
      <selection activeCell="I35" sqref="I35"/>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529</v>
      </c>
      <c r="J40" s="103" t="s">
        <v>530</v>
      </c>
      <c r="K40" s="103" t="s">
        <v>531</v>
      </c>
      <c r="L40" s="103" t="s">
        <v>532</v>
      </c>
      <c r="M40" s="104" t="s">
        <v>533</v>
      </c>
    </row>
    <row r="41" spans="2:13" ht="27.75" customHeight="1" x14ac:dyDescent="0.2">
      <c r="B41" s="1184" t="s">
        <v>30</v>
      </c>
      <c r="C41" s="1185"/>
      <c r="D41" s="105"/>
      <c r="E41" s="1190" t="s">
        <v>31</v>
      </c>
      <c r="F41" s="1190"/>
      <c r="G41" s="1190"/>
      <c r="H41" s="1191"/>
      <c r="I41" s="343">
        <v>21472</v>
      </c>
      <c r="J41" s="344">
        <v>20408</v>
      </c>
      <c r="K41" s="344">
        <v>18286</v>
      </c>
      <c r="L41" s="344">
        <v>15730</v>
      </c>
      <c r="M41" s="345">
        <v>16106</v>
      </c>
    </row>
    <row r="42" spans="2:13" ht="27.75" customHeight="1" x14ac:dyDescent="0.2">
      <c r="B42" s="1186"/>
      <c r="C42" s="1187"/>
      <c r="D42" s="106"/>
      <c r="E42" s="1192" t="s">
        <v>32</v>
      </c>
      <c r="F42" s="1192"/>
      <c r="G42" s="1192"/>
      <c r="H42" s="1193"/>
      <c r="I42" s="346">
        <v>271</v>
      </c>
      <c r="J42" s="347">
        <v>239</v>
      </c>
      <c r="K42" s="347">
        <v>241</v>
      </c>
      <c r="L42" s="347">
        <v>234</v>
      </c>
      <c r="M42" s="348">
        <v>15</v>
      </c>
    </row>
    <row r="43" spans="2:13" ht="27.75" customHeight="1" x14ac:dyDescent="0.2">
      <c r="B43" s="1186"/>
      <c r="C43" s="1187"/>
      <c r="D43" s="106"/>
      <c r="E43" s="1192" t="s">
        <v>33</v>
      </c>
      <c r="F43" s="1192"/>
      <c r="G43" s="1192"/>
      <c r="H43" s="1193"/>
      <c r="I43" s="346">
        <v>12122</v>
      </c>
      <c r="J43" s="347">
        <v>10920</v>
      </c>
      <c r="K43" s="347">
        <v>10030</v>
      </c>
      <c r="L43" s="347">
        <v>9369</v>
      </c>
      <c r="M43" s="348">
        <v>9236</v>
      </c>
    </row>
    <row r="44" spans="2:13" ht="27.75" customHeight="1" x14ac:dyDescent="0.2">
      <c r="B44" s="1186"/>
      <c r="C44" s="1187"/>
      <c r="D44" s="106"/>
      <c r="E44" s="1192" t="s">
        <v>34</v>
      </c>
      <c r="F44" s="1192"/>
      <c r="G44" s="1192"/>
      <c r="H44" s="1193"/>
      <c r="I44" s="346">
        <v>18</v>
      </c>
      <c r="J44" s="347">
        <v>9</v>
      </c>
      <c r="K44" s="347" t="s">
        <v>490</v>
      </c>
      <c r="L44" s="347" t="s">
        <v>490</v>
      </c>
      <c r="M44" s="348" t="s">
        <v>490</v>
      </c>
    </row>
    <row r="45" spans="2:13" ht="27.75" customHeight="1" x14ac:dyDescent="0.2">
      <c r="B45" s="1186"/>
      <c r="C45" s="1187"/>
      <c r="D45" s="106"/>
      <c r="E45" s="1192" t="s">
        <v>35</v>
      </c>
      <c r="F45" s="1192"/>
      <c r="G45" s="1192"/>
      <c r="H45" s="1193"/>
      <c r="I45" s="346">
        <v>7425</v>
      </c>
      <c r="J45" s="347">
        <v>7276</v>
      </c>
      <c r="K45" s="347">
        <v>7218</v>
      </c>
      <c r="L45" s="347">
        <v>7207</v>
      </c>
      <c r="M45" s="348">
        <v>7382</v>
      </c>
    </row>
    <row r="46" spans="2:13" ht="27.75" customHeight="1" x14ac:dyDescent="0.2">
      <c r="B46" s="1186"/>
      <c r="C46" s="1187"/>
      <c r="D46" s="107"/>
      <c r="E46" s="1192" t="s">
        <v>36</v>
      </c>
      <c r="F46" s="1192"/>
      <c r="G46" s="1192"/>
      <c r="H46" s="1193"/>
      <c r="I46" s="346" t="s">
        <v>490</v>
      </c>
      <c r="J46" s="347" t="s">
        <v>490</v>
      </c>
      <c r="K46" s="347" t="s">
        <v>490</v>
      </c>
      <c r="L46" s="347" t="s">
        <v>490</v>
      </c>
      <c r="M46" s="348" t="s">
        <v>490</v>
      </c>
    </row>
    <row r="47" spans="2:13" ht="27.75" customHeight="1" x14ac:dyDescent="0.2">
      <c r="B47" s="1186"/>
      <c r="C47" s="1187"/>
      <c r="D47" s="108"/>
      <c r="E47" s="1194" t="s">
        <v>37</v>
      </c>
      <c r="F47" s="1195"/>
      <c r="G47" s="1195"/>
      <c r="H47" s="1196"/>
      <c r="I47" s="346" t="s">
        <v>490</v>
      </c>
      <c r="J47" s="347" t="s">
        <v>490</v>
      </c>
      <c r="K47" s="347" t="s">
        <v>490</v>
      </c>
      <c r="L47" s="347" t="s">
        <v>490</v>
      </c>
      <c r="M47" s="348" t="s">
        <v>490</v>
      </c>
    </row>
    <row r="48" spans="2:13" ht="27.75" customHeight="1" x14ac:dyDescent="0.2">
      <c r="B48" s="1186"/>
      <c r="C48" s="1187"/>
      <c r="D48" s="106"/>
      <c r="E48" s="1192" t="s">
        <v>38</v>
      </c>
      <c r="F48" s="1192"/>
      <c r="G48" s="1192"/>
      <c r="H48" s="1193"/>
      <c r="I48" s="346" t="s">
        <v>490</v>
      </c>
      <c r="J48" s="347" t="s">
        <v>490</v>
      </c>
      <c r="K48" s="347" t="s">
        <v>490</v>
      </c>
      <c r="L48" s="347" t="s">
        <v>490</v>
      </c>
      <c r="M48" s="348" t="s">
        <v>490</v>
      </c>
    </row>
    <row r="49" spans="2:13" ht="27.75" customHeight="1" x14ac:dyDescent="0.2">
      <c r="B49" s="1188"/>
      <c r="C49" s="1189"/>
      <c r="D49" s="106"/>
      <c r="E49" s="1192" t="s">
        <v>39</v>
      </c>
      <c r="F49" s="1192"/>
      <c r="G49" s="1192"/>
      <c r="H49" s="1193"/>
      <c r="I49" s="346" t="s">
        <v>490</v>
      </c>
      <c r="J49" s="347" t="s">
        <v>490</v>
      </c>
      <c r="K49" s="347" t="s">
        <v>490</v>
      </c>
      <c r="L49" s="347" t="s">
        <v>490</v>
      </c>
      <c r="M49" s="348" t="s">
        <v>490</v>
      </c>
    </row>
    <row r="50" spans="2:13" ht="27.75" customHeight="1" x14ac:dyDescent="0.2">
      <c r="B50" s="1197" t="s">
        <v>40</v>
      </c>
      <c r="C50" s="1198"/>
      <c r="D50" s="109"/>
      <c r="E50" s="1192" t="s">
        <v>41</v>
      </c>
      <c r="F50" s="1192"/>
      <c r="G50" s="1192"/>
      <c r="H50" s="1193"/>
      <c r="I50" s="346">
        <v>47860</v>
      </c>
      <c r="J50" s="347">
        <v>49089</v>
      </c>
      <c r="K50" s="347">
        <v>50876</v>
      </c>
      <c r="L50" s="347">
        <v>53431</v>
      </c>
      <c r="M50" s="348">
        <v>51185</v>
      </c>
    </row>
    <row r="51" spans="2:13" ht="27.75" customHeight="1" x14ac:dyDescent="0.2">
      <c r="B51" s="1186"/>
      <c r="C51" s="1187"/>
      <c r="D51" s="106"/>
      <c r="E51" s="1192" t="s">
        <v>42</v>
      </c>
      <c r="F51" s="1192"/>
      <c r="G51" s="1192"/>
      <c r="H51" s="1193"/>
      <c r="I51" s="346">
        <v>3424</v>
      </c>
      <c r="J51" s="347">
        <v>3089</v>
      </c>
      <c r="K51" s="347">
        <v>2801</v>
      </c>
      <c r="L51" s="347">
        <v>2480</v>
      </c>
      <c r="M51" s="348">
        <v>2214</v>
      </c>
    </row>
    <row r="52" spans="2:13" ht="27.75" customHeight="1" x14ac:dyDescent="0.2">
      <c r="B52" s="1188"/>
      <c r="C52" s="1189"/>
      <c r="D52" s="106"/>
      <c r="E52" s="1192" t="s">
        <v>43</v>
      </c>
      <c r="F52" s="1192"/>
      <c r="G52" s="1192"/>
      <c r="H52" s="1193"/>
      <c r="I52" s="346">
        <v>35342</v>
      </c>
      <c r="J52" s="347">
        <v>34363</v>
      </c>
      <c r="K52" s="347">
        <v>31694</v>
      </c>
      <c r="L52" s="347">
        <v>30530</v>
      </c>
      <c r="M52" s="348">
        <v>29588</v>
      </c>
    </row>
    <row r="53" spans="2:13" ht="27.75" customHeight="1" thickBot="1" x14ac:dyDescent="0.25">
      <c r="B53" s="1199" t="s">
        <v>19</v>
      </c>
      <c r="C53" s="1200"/>
      <c r="D53" s="110"/>
      <c r="E53" s="1201" t="s">
        <v>44</v>
      </c>
      <c r="F53" s="1201"/>
      <c r="G53" s="1201"/>
      <c r="H53" s="1202"/>
      <c r="I53" s="349">
        <v>-45317</v>
      </c>
      <c r="J53" s="350">
        <v>-47689</v>
      </c>
      <c r="K53" s="350">
        <v>-49596</v>
      </c>
      <c r="L53" s="350">
        <v>-53902</v>
      </c>
      <c r="M53" s="351">
        <v>-50250</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3Z6Tr76g6VXMP+k79UROQNklM8KVoe3jYQ2o106uDrDHOaCirMBkj7D1Z5j/Bkj0MckXdqUerrRe5Eg+wuCTbQ==" saltValue="wRdQnLxOg6gjFTmdnLzf4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I35" sqref="I35"/>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531</v>
      </c>
      <c r="G54" s="119" t="s">
        <v>532</v>
      </c>
      <c r="H54" s="120" t="s">
        <v>533</v>
      </c>
    </row>
    <row r="55" spans="2:8" ht="52.5" customHeight="1" x14ac:dyDescent="0.2">
      <c r="B55" s="121"/>
      <c r="C55" s="1211" t="s">
        <v>46</v>
      </c>
      <c r="D55" s="1211"/>
      <c r="E55" s="1212"/>
      <c r="F55" s="352">
        <v>19369</v>
      </c>
      <c r="G55" s="352">
        <v>20416</v>
      </c>
      <c r="H55" s="353">
        <v>20764</v>
      </c>
    </row>
    <row r="56" spans="2:8" ht="52.5" customHeight="1" x14ac:dyDescent="0.2">
      <c r="B56" s="122"/>
      <c r="C56" s="1213" t="s">
        <v>47</v>
      </c>
      <c r="D56" s="1213"/>
      <c r="E56" s="1214"/>
      <c r="F56" s="354">
        <v>5819</v>
      </c>
      <c r="G56" s="354">
        <v>5971</v>
      </c>
      <c r="H56" s="355">
        <v>6099</v>
      </c>
    </row>
    <row r="57" spans="2:8" ht="53.25" customHeight="1" x14ac:dyDescent="0.2">
      <c r="B57" s="122"/>
      <c r="C57" s="1215" t="s">
        <v>48</v>
      </c>
      <c r="D57" s="1215"/>
      <c r="E57" s="1216"/>
      <c r="F57" s="356">
        <v>27261</v>
      </c>
      <c r="G57" s="356">
        <v>28491</v>
      </c>
      <c r="H57" s="357">
        <v>25997</v>
      </c>
    </row>
    <row r="58" spans="2:8" ht="45.75" customHeight="1" x14ac:dyDescent="0.2">
      <c r="B58" s="123"/>
      <c r="C58" s="1203" t="s">
        <v>574</v>
      </c>
      <c r="D58" s="1204"/>
      <c r="E58" s="1205"/>
      <c r="F58" s="358">
        <v>4533</v>
      </c>
      <c r="G58" s="358">
        <v>4221</v>
      </c>
      <c r="H58" s="359">
        <v>3882</v>
      </c>
    </row>
    <row r="59" spans="2:8" ht="45.75" customHeight="1" x14ac:dyDescent="0.2">
      <c r="B59" s="123"/>
      <c r="C59" s="1203" t="s">
        <v>575</v>
      </c>
      <c r="D59" s="1204"/>
      <c r="E59" s="1205"/>
      <c r="F59" s="358">
        <v>2983</v>
      </c>
      <c r="G59" s="358">
        <v>4625</v>
      </c>
      <c r="H59" s="359">
        <v>3745</v>
      </c>
    </row>
    <row r="60" spans="2:8" ht="45.75" customHeight="1" x14ac:dyDescent="0.2">
      <c r="B60" s="123"/>
      <c r="C60" s="1203" t="s">
        <v>576</v>
      </c>
      <c r="D60" s="1204"/>
      <c r="E60" s="1205"/>
      <c r="F60" s="358">
        <v>4713</v>
      </c>
      <c r="G60" s="358">
        <v>4570</v>
      </c>
      <c r="H60" s="359">
        <v>3460</v>
      </c>
    </row>
    <row r="61" spans="2:8" ht="45.75" customHeight="1" x14ac:dyDescent="0.2">
      <c r="B61" s="123"/>
      <c r="C61" s="1203" t="s">
        <v>577</v>
      </c>
      <c r="D61" s="1204"/>
      <c r="E61" s="1205"/>
      <c r="F61" s="358">
        <v>2763</v>
      </c>
      <c r="G61" s="358">
        <v>2754</v>
      </c>
      <c r="H61" s="359">
        <v>2740</v>
      </c>
    </row>
    <row r="62" spans="2:8" ht="45.75" customHeight="1" thickBot="1" x14ac:dyDescent="0.25">
      <c r="B62" s="124"/>
      <c r="C62" s="1206" t="s">
        <v>578</v>
      </c>
      <c r="D62" s="1207"/>
      <c r="E62" s="1208"/>
      <c r="F62" s="360">
        <v>1883</v>
      </c>
      <c r="G62" s="360">
        <v>2309</v>
      </c>
      <c r="H62" s="361">
        <v>2502</v>
      </c>
    </row>
    <row r="63" spans="2:8" ht="52.5" customHeight="1" thickBot="1" x14ac:dyDescent="0.25">
      <c r="B63" s="125"/>
      <c r="C63" s="1209" t="s">
        <v>49</v>
      </c>
      <c r="D63" s="1209"/>
      <c r="E63" s="1210"/>
      <c r="F63" s="362">
        <v>52449</v>
      </c>
      <c r="G63" s="362">
        <v>54879</v>
      </c>
      <c r="H63" s="363">
        <v>52860</v>
      </c>
    </row>
    <row r="64" spans="2:8" ht="13.2" x14ac:dyDescent="0.2"/>
  </sheetData>
  <sheetProtection algorithmName="SHA-512" hashValue="d9Q412unhq0vx829yaht7Uh0K/DJmApita8ioJgYAniudvkQOyWsyGtLW3FGc8TLOjCrpze8QEQmxnQHN7dKSA==" saltValue="eTDop4hDaFvt3ANzXnRX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7B984-6825-46EB-AF6C-78905AE3EF05}">
  <sheetPr>
    <pageSetUpPr fitToPage="1"/>
  </sheetPr>
  <dimension ref="A1:DE85"/>
  <sheetViews>
    <sheetView showGridLines="0" zoomScale="80" zoomScaleNormal="80" zoomScaleSheetLayoutView="55" workbookViewId="0">
      <selection activeCell="CI17" sqref="CI17"/>
    </sheetView>
  </sheetViews>
  <sheetFormatPr defaultColWidth="0" defaultRowHeight="0" customHeight="1" zeroHeight="1" x14ac:dyDescent="0.2"/>
  <cols>
    <col min="1" max="1" width="6.33203125" style="1217" customWidth="1"/>
    <col min="2" max="107" width="2.44140625" style="1217" customWidth="1"/>
    <col min="108" max="108" width="6.109375" style="1219" customWidth="1"/>
    <col min="109" max="109" width="5.88671875" style="1218" customWidth="1"/>
    <col min="110" max="16384" width="8.6640625" style="1217" hidden="1"/>
  </cols>
  <sheetData>
    <row r="1" spans="1:109" ht="42.75" customHeight="1" x14ac:dyDescent="0.2">
      <c r="A1" s="1274"/>
      <c r="B1" s="1273"/>
      <c r="DD1" s="1217"/>
      <c r="DE1" s="1217"/>
    </row>
    <row r="2" spans="1:109" ht="25.5" customHeight="1" x14ac:dyDescent="0.2">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2">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2" x14ac:dyDescent="0.2">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2" x14ac:dyDescent="0.2">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2" x14ac:dyDescent="0.2">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2" x14ac:dyDescent="0.2">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2" x14ac:dyDescent="0.2">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2" x14ac:dyDescent="0.2">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2" x14ac:dyDescent="0.2">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2" x14ac:dyDescent="0.2">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2" x14ac:dyDescent="0.2">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2" x14ac:dyDescent="0.2">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2" x14ac:dyDescent="0.2">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2" x14ac:dyDescent="0.2">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2" x14ac:dyDescent="0.2">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2" x14ac:dyDescent="0.2">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2" x14ac:dyDescent="0.2">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2" x14ac:dyDescent="0.2">
      <c r="DD19" s="1217"/>
      <c r="DE19" s="1217"/>
    </row>
    <row r="20" spans="1:109" ht="13.2" x14ac:dyDescent="0.2">
      <c r="DD20" s="1217"/>
      <c r="DE20" s="1217"/>
    </row>
    <row r="21" spans="1:109" ht="17.25" customHeight="1" x14ac:dyDescent="0.2">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2">
      <c r="B22" s="1218"/>
    </row>
    <row r="23" spans="1:109" ht="13.2" x14ac:dyDescent="0.2">
      <c r="B23" s="1218"/>
    </row>
    <row r="24" spans="1:109" ht="13.2" x14ac:dyDescent="0.2">
      <c r="B24" s="1218"/>
    </row>
    <row r="25" spans="1:109" ht="13.2" x14ac:dyDescent="0.2">
      <c r="B25" s="1218"/>
    </row>
    <row r="26" spans="1:109" ht="13.2" x14ac:dyDescent="0.2">
      <c r="B26" s="1218"/>
    </row>
    <row r="27" spans="1:109" ht="13.2" x14ac:dyDescent="0.2">
      <c r="B27" s="1218"/>
    </row>
    <row r="28" spans="1:109" ht="13.2" x14ac:dyDescent="0.2">
      <c r="B28" s="1218"/>
    </row>
    <row r="29" spans="1:109" ht="13.2" x14ac:dyDescent="0.2">
      <c r="B29" s="1218"/>
    </row>
    <row r="30" spans="1:109" ht="13.2" x14ac:dyDescent="0.2">
      <c r="B30" s="1218"/>
    </row>
    <row r="31" spans="1:109" ht="13.2" x14ac:dyDescent="0.2">
      <c r="B31" s="1218"/>
    </row>
    <row r="32" spans="1:109" ht="13.2" x14ac:dyDescent="0.2">
      <c r="B32" s="1218"/>
    </row>
    <row r="33" spans="2:109" ht="13.2" x14ac:dyDescent="0.2">
      <c r="B33" s="1218"/>
    </row>
    <row r="34" spans="2:109" ht="13.2" x14ac:dyDescent="0.2">
      <c r="B34" s="1218"/>
    </row>
    <row r="35" spans="2:109" ht="13.2" x14ac:dyDescent="0.2">
      <c r="B35" s="1218"/>
    </row>
    <row r="36" spans="2:109" ht="13.2" x14ac:dyDescent="0.2">
      <c r="B36" s="1218"/>
    </row>
    <row r="37" spans="2:109" ht="13.2" x14ac:dyDescent="0.2">
      <c r="B37" s="1218"/>
    </row>
    <row r="38" spans="2:109" ht="13.2" x14ac:dyDescent="0.2">
      <c r="B38" s="1218"/>
    </row>
    <row r="39" spans="2:109" ht="13.2" x14ac:dyDescent="0.2">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2" x14ac:dyDescent="0.2">
      <c r="B40" s="1258"/>
      <c r="DD40" s="1258"/>
      <c r="DE40" s="1217"/>
    </row>
    <row r="41" spans="2:109" ht="16.2" x14ac:dyDescent="0.2">
      <c r="B41" s="1269" t="s">
        <v>589</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2" x14ac:dyDescent="0.2">
      <c r="B42" s="1218"/>
      <c r="G42" s="1254"/>
      <c r="I42" s="1253"/>
      <c r="J42" s="1253"/>
      <c r="K42" s="1253"/>
      <c r="AM42" s="1254"/>
      <c r="AN42" s="1254" t="s">
        <v>585</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2">
      <c r="B43" s="1218"/>
      <c r="AN43" s="1252" t="s">
        <v>588</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2" x14ac:dyDescent="0.2">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2" x14ac:dyDescent="0.2">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2" x14ac:dyDescent="0.2">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2" x14ac:dyDescent="0.2">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2" x14ac:dyDescent="0.2">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2" x14ac:dyDescent="0.2">
      <c r="B49" s="1218"/>
      <c r="AN49" s="1217" t="s">
        <v>583</v>
      </c>
    </row>
    <row r="50" spans="1:109" ht="13.2" x14ac:dyDescent="0.2">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1218"/>
      <c r="G51" s="1233"/>
      <c r="H51" s="1233"/>
      <c r="I51" s="1266"/>
      <c r="J51" s="1266"/>
      <c r="K51" s="1232"/>
      <c r="L51" s="1232"/>
      <c r="M51" s="1232"/>
      <c r="N51" s="1232"/>
      <c r="AM51" s="1231"/>
      <c r="AN51" s="1225" t="s">
        <v>582</v>
      </c>
      <c r="AO51" s="1225"/>
      <c r="AP51" s="1225"/>
      <c r="AQ51" s="1225"/>
      <c r="AR51" s="1225"/>
      <c r="AS51" s="1225"/>
      <c r="AT51" s="1225"/>
      <c r="AU51" s="1225"/>
      <c r="AV51" s="1225"/>
      <c r="AW51" s="1225"/>
      <c r="AX51" s="1225"/>
      <c r="AY51" s="1225"/>
      <c r="AZ51" s="1225"/>
      <c r="BA51" s="1225"/>
      <c r="BB51" s="1225" t="s">
        <v>580</v>
      </c>
      <c r="BC51" s="1225"/>
      <c r="BD51" s="1225"/>
      <c r="BE51" s="1225"/>
      <c r="BF51" s="1225"/>
      <c r="BG51" s="1225"/>
      <c r="BH51" s="1225"/>
      <c r="BI51" s="1225"/>
      <c r="BJ51" s="1225"/>
      <c r="BK51" s="1225"/>
      <c r="BL51" s="1225"/>
      <c r="BM51" s="1225"/>
      <c r="BN51" s="1225"/>
      <c r="BO51" s="1225"/>
      <c r="BP51" s="1224"/>
      <c r="BQ51" s="1224"/>
      <c r="BR51" s="1224"/>
      <c r="BS51" s="1224"/>
      <c r="BT51" s="1224"/>
      <c r="BU51" s="1224"/>
      <c r="BV51" s="1224"/>
      <c r="BW51" s="1224"/>
      <c r="BX51" s="1224"/>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2" x14ac:dyDescent="0.2">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2" x14ac:dyDescent="0.2">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587</v>
      </c>
      <c r="BC53" s="1225"/>
      <c r="BD53" s="1225"/>
      <c r="BE53" s="1225"/>
      <c r="BF53" s="1225"/>
      <c r="BG53" s="1225"/>
      <c r="BH53" s="1225"/>
      <c r="BI53" s="1225"/>
      <c r="BJ53" s="1225"/>
      <c r="BK53" s="1225"/>
      <c r="BL53" s="1225"/>
      <c r="BM53" s="1225"/>
      <c r="BN53" s="1225"/>
      <c r="BO53" s="1225"/>
      <c r="BP53" s="1224">
        <v>63.9</v>
      </c>
      <c r="BQ53" s="1224"/>
      <c r="BR53" s="1224"/>
      <c r="BS53" s="1224"/>
      <c r="BT53" s="1224"/>
      <c r="BU53" s="1224"/>
      <c r="BV53" s="1224"/>
      <c r="BW53" s="1224"/>
      <c r="BX53" s="1224">
        <v>65</v>
      </c>
      <c r="BY53" s="1224"/>
      <c r="BZ53" s="1224"/>
      <c r="CA53" s="1224"/>
      <c r="CB53" s="1224"/>
      <c r="CC53" s="1224"/>
      <c r="CD53" s="1224"/>
      <c r="CE53" s="1224"/>
      <c r="CF53" s="1224">
        <v>66.400000000000006</v>
      </c>
      <c r="CG53" s="1224"/>
      <c r="CH53" s="1224"/>
      <c r="CI53" s="1224"/>
      <c r="CJ53" s="1224"/>
      <c r="CK53" s="1224"/>
      <c r="CL53" s="1224"/>
      <c r="CM53" s="1224"/>
      <c r="CN53" s="1224">
        <v>67.8</v>
      </c>
      <c r="CO53" s="1224"/>
      <c r="CP53" s="1224"/>
      <c r="CQ53" s="1224"/>
      <c r="CR53" s="1224"/>
      <c r="CS53" s="1224"/>
      <c r="CT53" s="1224"/>
      <c r="CU53" s="1224"/>
      <c r="CV53" s="1224">
        <v>68.2</v>
      </c>
      <c r="CW53" s="1224"/>
      <c r="CX53" s="1224"/>
      <c r="CY53" s="1224"/>
      <c r="CZ53" s="1224"/>
      <c r="DA53" s="1224"/>
      <c r="DB53" s="1224"/>
      <c r="DC53" s="1224"/>
    </row>
    <row r="54" spans="1:109" ht="13.2" x14ac:dyDescent="0.2">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2" x14ac:dyDescent="0.2">
      <c r="A55" s="1253"/>
      <c r="B55" s="1218"/>
      <c r="G55" s="1229"/>
      <c r="H55" s="1229"/>
      <c r="I55" s="1229"/>
      <c r="J55" s="1229"/>
      <c r="K55" s="1232"/>
      <c r="L55" s="1232"/>
      <c r="M55" s="1232"/>
      <c r="N55" s="1232"/>
      <c r="AN55" s="1226" t="s">
        <v>581</v>
      </c>
      <c r="AO55" s="1226"/>
      <c r="AP55" s="1226"/>
      <c r="AQ55" s="1226"/>
      <c r="AR55" s="1226"/>
      <c r="AS55" s="1226"/>
      <c r="AT55" s="1226"/>
      <c r="AU55" s="1226"/>
      <c r="AV55" s="1226"/>
      <c r="AW55" s="1226"/>
      <c r="AX55" s="1226"/>
      <c r="AY55" s="1226"/>
      <c r="AZ55" s="1226"/>
      <c r="BA55" s="1226"/>
      <c r="BB55" s="1225" t="s">
        <v>580</v>
      </c>
      <c r="BC55" s="1225"/>
      <c r="BD55" s="1225"/>
      <c r="BE55" s="1225"/>
      <c r="BF55" s="1225"/>
      <c r="BG55" s="1225"/>
      <c r="BH55" s="1225"/>
      <c r="BI55" s="1225"/>
      <c r="BJ55" s="1225"/>
      <c r="BK55" s="1225"/>
      <c r="BL55" s="1225"/>
      <c r="BM55" s="1225"/>
      <c r="BN55" s="1225"/>
      <c r="BO55" s="1225"/>
      <c r="BP55" s="1224">
        <v>27.8</v>
      </c>
      <c r="BQ55" s="1224"/>
      <c r="BR55" s="1224"/>
      <c r="BS55" s="1224"/>
      <c r="BT55" s="1224"/>
      <c r="BU55" s="1224"/>
      <c r="BV55" s="1224"/>
      <c r="BW55" s="1224"/>
      <c r="BX55" s="1224">
        <v>19</v>
      </c>
      <c r="BY55" s="1224"/>
      <c r="BZ55" s="1224"/>
      <c r="CA55" s="1224"/>
      <c r="CB55" s="1224"/>
      <c r="CC55" s="1224"/>
      <c r="CD55" s="1224"/>
      <c r="CE55" s="1224"/>
      <c r="CF55" s="1224">
        <v>4</v>
      </c>
      <c r="CG55" s="1224"/>
      <c r="CH55" s="1224"/>
      <c r="CI55" s="1224"/>
      <c r="CJ55" s="1224"/>
      <c r="CK55" s="1224"/>
      <c r="CL55" s="1224"/>
      <c r="CM55" s="1224"/>
      <c r="CN55" s="1224">
        <v>0.4</v>
      </c>
      <c r="CO55" s="1224"/>
      <c r="CP55" s="1224"/>
      <c r="CQ55" s="1224"/>
      <c r="CR55" s="1224"/>
      <c r="CS55" s="1224"/>
      <c r="CT55" s="1224"/>
      <c r="CU55" s="1224"/>
      <c r="CV55" s="1224">
        <v>9.8000000000000007</v>
      </c>
      <c r="CW55" s="1224"/>
      <c r="CX55" s="1224"/>
      <c r="CY55" s="1224"/>
      <c r="CZ55" s="1224"/>
      <c r="DA55" s="1224"/>
      <c r="DB55" s="1224"/>
      <c r="DC55" s="1224"/>
    </row>
    <row r="56" spans="1:109" ht="13.2" x14ac:dyDescent="0.2">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2" x14ac:dyDescent="0.2">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587</v>
      </c>
      <c r="BC57" s="1225"/>
      <c r="BD57" s="1225"/>
      <c r="BE57" s="1225"/>
      <c r="BF57" s="1225"/>
      <c r="BG57" s="1225"/>
      <c r="BH57" s="1225"/>
      <c r="BI57" s="1225"/>
      <c r="BJ57" s="1225"/>
      <c r="BK57" s="1225"/>
      <c r="BL57" s="1225"/>
      <c r="BM57" s="1225"/>
      <c r="BN57" s="1225"/>
      <c r="BO57" s="1225"/>
      <c r="BP57" s="1224">
        <v>62</v>
      </c>
      <c r="BQ57" s="1224"/>
      <c r="BR57" s="1224"/>
      <c r="BS57" s="1224"/>
      <c r="BT57" s="1224"/>
      <c r="BU57" s="1224"/>
      <c r="BV57" s="1224"/>
      <c r="BW57" s="1224"/>
      <c r="BX57" s="1224">
        <v>61.7</v>
      </c>
      <c r="BY57" s="1224"/>
      <c r="BZ57" s="1224"/>
      <c r="CA57" s="1224"/>
      <c r="CB57" s="1224"/>
      <c r="CC57" s="1224"/>
      <c r="CD57" s="1224"/>
      <c r="CE57" s="1224"/>
      <c r="CF57" s="1224">
        <v>63</v>
      </c>
      <c r="CG57" s="1224"/>
      <c r="CH57" s="1224"/>
      <c r="CI57" s="1224"/>
      <c r="CJ57" s="1224"/>
      <c r="CK57" s="1224"/>
      <c r="CL57" s="1224"/>
      <c r="CM57" s="1224"/>
      <c r="CN57" s="1224">
        <v>64.3</v>
      </c>
      <c r="CO57" s="1224"/>
      <c r="CP57" s="1224"/>
      <c r="CQ57" s="1224"/>
      <c r="CR57" s="1224"/>
      <c r="CS57" s="1224"/>
      <c r="CT57" s="1224"/>
      <c r="CU57" s="1224"/>
      <c r="CV57" s="1224">
        <v>65.2</v>
      </c>
      <c r="CW57" s="1224"/>
      <c r="CX57" s="1224"/>
      <c r="CY57" s="1224"/>
      <c r="CZ57" s="1224"/>
      <c r="DA57" s="1224"/>
      <c r="DB57" s="1224"/>
      <c r="DC57" s="1224"/>
      <c r="DD57" s="1264"/>
      <c r="DE57" s="1259"/>
    </row>
    <row r="58" spans="1:109" s="1253" customFormat="1" ht="13.2" x14ac:dyDescent="0.2">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2" x14ac:dyDescent="0.2">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2" x14ac:dyDescent="0.2">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2" x14ac:dyDescent="0.2">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2" x14ac:dyDescent="0.2">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6.2" x14ac:dyDescent="0.2">
      <c r="B63" s="1257" t="s">
        <v>586</v>
      </c>
    </row>
    <row r="64" spans="1:109" ht="13.2" x14ac:dyDescent="0.2">
      <c r="B64" s="1218"/>
      <c r="G64" s="1254"/>
      <c r="I64" s="1256"/>
      <c r="J64" s="1256"/>
      <c r="K64" s="1256"/>
      <c r="L64" s="1256"/>
      <c r="M64" s="1256"/>
      <c r="N64" s="1255"/>
      <c r="AM64" s="1254"/>
      <c r="AN64" s="1254" t="s">
        <v>585</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2" x14ac:dyDescent="0.2">
      <c r="B65" s="1218"/>
      <c r="AN65" s="1252" t="s">
        <v>584</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2" x14ac:dyDescent="0.2">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2" x14ac:dyDescent="0.2">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2" x14ac:dyDescent="0.2">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2" x14ac:dyDescent="0.2">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2" x14ac:dyDescent="0.2">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2" x14ac:dyDescent="0.2">
      <c r="B71" s="1218"/>
      <c r="G71" s="1239"/>
      <c r="I71" s="1242"/>
      <c r="J71" s="1241"/>
      <c r="K71" s="1241"/>
      <c r="L71" s="1240"/>
      <c r="M71" s="1241"/>
      <c r="N71" s="1240"/>
      <c r="AM71" s="1239"/>
      <c r="AN71" s="1217" t="s">
        <v>583</v>
      </c>
    </row>
    <row r="72" spans="2:107" ht="13.2" x14ac:dyDescent="0.2">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2" x14ac:dyDescent="0.2">
      <c r="B73" s="1218"/>
      <c r="G73" s="1233"/>
      <c r="H73" s="1233"/>
      <c r="I73" s="1233"/>
      <c r="J73" s="1233"/>
      <c r="K73" s="1230"/>
      <c r="L73" s="1230"/>
      <c r="M73" s="1230"/>
      <c r="N73" s="1230"/>
      <c r="AM73" s="1231"/>
      <c r="AN73" s="1225" t="s">
        <v>582</v>
      </c>
      <c r="AO73" s="1225"/>
      <c r="AP73" s="1225"/>
      <c r="AQ73" s="1225"/>
      <c r="AR73" s="1225"/>
      <c r="AS73" s="1225"/>
      <c r="AT73" s="1225"/>
      <c r="AU73" s="1225"/>
      <c r="AV73" s="1225"/>
      <c r="AW73" s="1225"/>
      <c r="AX73" s="1225"/>
      <c r="AY73" s="1225"/>
      <c r="AZ73" s="1225"/>
      <c r="BA73" s="1225"/>
      <c r="BB73" s="1225" t="s">
        <v>580</v>
      </c>
      <c r="BC73" s="1225"/>
      <c r="BD73" s="1225"/>
      <c r="BE73" s="1225"/>
      <c r="BF73" s="1225"/>
      <c r="BG73" s="1225"/>
      <c r="BH73" s="1225"/>
      <c r="BI73" s="1225"/>
      <c r="BJ73" s="1225"/>
      <c r="BK73" s="1225"/>
      <c r="BL73" s="1225"/>
      <c r="BM73" s="1225"/>
      <c r="BN73" s="1225"/>
      <c r="BO73" s="1225"/>
      <c r="BP73" s="1224"/>
      <c r="BQ73" s="1224"/>
      <c r="BR73" s="1224"/>
      <c r="BS73" s="1224"/>
      <c r="BT73" s="1224"/>
      <c r="BU73" s="1224"/>
      <c r="BV73" s="1224"/>
      <c r="BW73" s="1224"/>
      <c r="BX73" s="1224"/>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2" x14ac:dyDescent="0.2">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2" x14ac:dyDescent="0.2">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579</v>
      </c>
      <c r="BC75" s="1225"/>
      <c r="BD75" s="1225"/>
      <c r="BE75" s="1225"/>
      <c r="BF75" s="1225"/>
      <c r="BG75" s="1225"/>
      <c r="BH75" s="1225"/>
      <c r="BI75" s="1225"/>
      <c r="BJ75" s="1225"/>
      <c r="BK75" s="1225"/>
      <c r="BL75" s="1225"/>
      <c r="BM75" s="1225"/>
      <c r="BN75" s="1225"/>
      <c r="BO75" s="1225"/>
      <c r="BP75" s="1224">
        <v>5.5</v>
      </c>
      <c r="BQ75" s="1224"/>
      <c r="BR75" s="1224"/>
      <c r="BS75" s="1224"/>
      <c r="BT75" s="1224"/>
      <c r="BU75" s="1224"/>
      <c r="BV75" s="1224"/>
      <c r="BW75" s="1224"/>
      <c r="BX75" s="1224">
        <v>5</v>
      </c>
      <c r="BY75" s="1224"/>
      <c r="BZ75" s="1224"/>
      <c r="CA75" s="1224"/>
      <c r="CB75" s="1224"/>
      <c r="CC75" s="1224"/>
      <c r="CD75" s="1224"/>
      <c r="CE75" s="1224"/>
      <c r="CF75" s="1224">
        <v>4.7</v>
      </c>
      <c r="CG75" s="1224"/>
      <c r="CH75" s="1224"/>
      <c r="CI75" s="1224"/>
      <c r="CJ75" s="1224"/>
      <c r="CK75" s="1224"/>
      <c r="CL75" s="1224"/>
      <c r="CM75" s="1224"/>
      <c r="CN75" s="1224">
        <v>4.5</v>
      </c>
      <c r="CO75" s="1224"/>
      <c r="CP75" s="1224"/>
      <c r="CQ75" s="1224"/>
      <c r="CR75" s="1224"/>
      <c r="CS75" s="1224"/>
      <c r="CT75" s="1224"/>
      <c r="CU75" s="1224"/>
      <c r="CV75" s="1224">
        <v>4.5999999999999996</v>
      </c>
      <c r="CW75" s="1224"/>
      <c r="CX75" s="1224"/>
      <c r="CY75" s="1224"/>
      <c r="CZ75" s="1224"/>
      <c r="DA75" s="1224"/>
      <c r="DB75" s="1224"/>
      <c r="DC75" s="1224"/>
    </row>
    <row r="76" spans="2:107" ht="13.2" x14ac:dyDescent="0.2">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2" x14ac:dyDescent="0.2">
      <c r="B77" s="1218"/>
      <c r="G77" s="1229"/>
      <c r="H77" s="1229"/>
      <c r="I77" s="1229"/>
      <c r="J77" s="1229"/>
      <c r="K77" s="1230"/>
      <c r="L77" s="1230"/>
      <c r="M77" s="1230"/>
      <c r="N77" s="1230"/>
      <c r="AN77" s="1226" t="s">
        <v>581</v>
      </c>
      <c r="AO77" s="1226"/>
      <c r="AP77" s="1226"/>
      <c r="AQ77" s="1226"/>
      <c r="AR77" s="1226"/>
      <c r="AS77" s="1226"/>
      <c r="AT77" s="1226"/>
      <c r="AU77" s="1226"/>
      <c r="AV77" s="1226"/>
      <c r="AW77" s="1226"/>
      <c r="AX77" s="1226"/>
      <c r="AY77" s="1226"/>
      <c r="AZ77" s="1226"/>
      <c r="BA77" s="1226"/>
      <c r="BB77" s="1225" t="s">
        <v>580</v>
      </c>
      <c r="BC77" s="1225"/>
      <c r="BD77" s="1225"/>
      <c r="BE77" s="1225"/>
      <c r="BF77" s="1225"/>
      <c r="BG77" s="1225"/>
      <c r="BH77" s="1225"/>
      <c r="BI77" s="1225"/>
      <c r="BJ77" s="1225"/>
      <c r="BK77" s="1225"/>
      <c r="BL77" s="1225"/>
      <c r="BM77" s="1225"/>
      <c r="BN77" s="1225"/>
      <c r="BO77" s="1225"/>
      <c r="BP77" s="1224">
        <v>27.8</v>
      </c>
      <c r="BQ77" s="1224"/>
      <c r="BR77" s="1224"/>
      <c r="BS77" s="1224"/>
      <c r="BT77" s="1224"/>
      <c r="BU77" s="1224"/>
      <c r="BV77" s="1224"/>
      <c r="BW77" s="1224"/>
      <c r="BX77" s="1224">
        <v>19</v>
      </c>
      <c r="BY77" s="1224"/>
      <c r="BZ77" s="1224"/>
      <c r="CA77" s="1224"/>
      <c r="CB77" s="1224"/>
      <c r="CC77" s="1224"/>
      <c r="CD77" s="1224"/>
      <c r="CE77" s="1224"/>
      <c r="CF77" s="1224">
        <v>4</v>
      </c>
      <c r="CG77" s="1224"/>
      <c r="CH77" s="1224"/>
      <c r="CI77" s="1224"/>
      <c r="CJ77" s="1224"/>
      <c r="CK77" s="1224"/>
      <c r="CL77" s="1224"/>
      <c r="CM77" s="1224"/>
      <c r="CN77" s="1224">
        <v>0.4</v>
      </c>
      <c r="CO77" s="1224"/>
      <c r="CP77" s="1224"/>
      <c r="CQ77" s="1224"/>
      <c r="CR77" s="1224"/>
      <c r="CS77" s="1224"/>
      <c r="CT77" s="1224"/>
      <c r="CU77" s="1224"/>
      <c r="CV77" s="1224">
        <v>9.8000000000000007</v>
      </c>
      <c r="CW77" s="1224"/>
      <c r="CX77" s="1224"/>
      <c r="CY77" s="1224"/>
      <c r="CZ77" s="1224"/>
      <c r="DA77" s="1224"/>
      <c r="DB77" s="1224"/>
      <c r="DC77" s="1224"/>
    </row>
    <row r="78" spans="2:107" ht="13.2" x14ac:dyDescent="0.2">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2" x14ac:dyDescent="0.2">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579</v>
      </c>
      <c r="BC79" s="1225"/>
      <c r="BD79" s="1225"/>
      <c r="BE79" s="1225"/>
      <c r="BF79" s="1225"/>
      <c r="BG79" s="1225"/>
      <c r="BH79" s="1225"/>
      <c r="BI79" s="1225"/>
      <c r="BJ79" s="1225"/>
      <c r="BK79" s="1225"/>
      <c r="BL79" s="1225"/>
      <c r="BM79" s="1225"/>
      <c r="BN79" s="1225"/>
      <c r="BO79" s="1225"/>
      <c r="BP79" s="1224">
        <v>7.5</v>
      </c>
      <c r="BQ79" s="1224"/>
      <c r="BR79" s="1224"/>
      <c r="BS79" s="1224"/>
      <c r="BT79" s="1224"/>
      <c r="BU79" s="1224"/>
      <c r="BV79" s="1224"/>
      <c r="BW79" s="1224"/>
      <c r="BX79" s="1224">
        <v>8</v>
      </c>
      <c r="BY79" s="1224"/>
      <c r="BZ79" s="1224"/>
      <c r="CA79" s="1224"/>
      <c r="CB79" s="1224"/>
      <c r="CC79" s="1224"/>
      <c r="CD79" s="1224"/>
      <c r="CE79" s="1224"/>
      <c r="CF79" s="1224">
        <v>8</v>
      </c>
      <c r="CG79" s="1224"/>
      <c r="CH79" s="1224"/>
      <c r="CI79" s="1224"/>
      <c r="CJ79" s="1224"/>
      <c r="CK79" s="1224"/>
      <c r="CL79" s="1224"/>
      <c r="CM79" s="1224"/>
      <c r="CN79" s="1224">
        <v>8.3000000000000007</v>
      </c>
      <c r="CO79" s="1224"/>
      <c r="CP79" s="1224"/>
      <c r="CQ79" s="1224"/>
      <c r="CR79" s="1224"/>
      <c r="CS79" s="1224"/>
      <c r="CT79" s="1224"/>
      <c r="CU79" s="1224"/>
      <c r="CV79" s="1224">
        <v>8.6</v>
      </c>
      <c r="CW79" s="1224"/>
      <c r="CX79" s="1224"/>
      <c r="CY79" s="1224"/>
      <c r="CZ79" s="1224"/>
      <c r="DA79" s="1224"/>
      <c r="DB79" s="1224"/>
      <c r="DC79" s="1224"/>
    </row>
    <row r="80" spans="2:107" ht="13.2" x14ac:dyDescent="0.2">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2" x14ac:dyDescent="0.2">
      <c r="B81" s="1218"/>
    </row>
    <row r="82" spans="2:109" ht="16.2" x14ac:dyDescent="0.2">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2" x14ac:dyDescent="0.2">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2" x14ac:dyDescent="0.2">
      <c r="DD84" s="1217"/>
      <c r="DE84" s="1217"/>
    </row>
    <row r="85" spans="2:109" ht="13.2" x14ac:dyDescent="0.2">
      <c r="DD85" s="1217"/>
      <c r="DE85" s="1217"/>
    </row>
  </sheetData>
  <sheetProtection algorithmName="SHA-512" hashValue="BLYNdjbdjVadZyYWOrLVbsBeG4EhZP7ad3TpPPmSVjOUQzwBWv2mi2OHF0cMNzOG02V+W7J5yHv3nfPzp9kEeQ==" saltValue="L2ziUXq/j9zryw8Eq0ioy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7CA13-7804-480C-B996-3D6BAEE9F1EA}">
  <sheetPr>
    <pageSetUpPr fitToPage="1"/>
  </sheetPr>
  <dimension ref="A1:DR125"/>
  <sheetViews>
    <sheetView showGridLines="0" topLeftCell="A79" zoomScale="80" zoomScaleNormal="80" zoomScaleSheetLayoutView="70" workbookViewId="0">
      <selection activeCell="CP92" sqref="CP92"/>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479</v>
      </c>
    </row>
  </sheetData>
  <sheetProtection algorithmName="SHA-512" hashValue="CUh51fWUazDeNeHd9dj3G7OpujVqasIGxIRujUbywtBTgbj4Fd5YT9mDkDaTjNyjopudoOsZBFTV2A0XkdqHtg==" saltValue="FZWyy+uuzhLbQQVKIq+nx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F692C-6501-488B-8307-6D6D47C658B6}">
  <sheetPr>
    <pageSetUpPr fitToPage="1"/>
  </sheetPr>
  <dimension ref="A1:DR125"/>
  <sheetViews>
    <sheetView showGridLines="0" tabSelected="1" zoomScaleNormal="100" zoomScaleSheetLayoutView="55" workbookViewId="0">
      <selection activeCell="BX12" sqref="BX12"/>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479</v>
      </c>
    </row>
  </sheetData>
  <sheetProtection algorithmName="SHA-512" hashValue="x5XK6EzYgTU7FG5YcL3n66cJfkkL+Rl+PgsZUw6sJWmYZcPreawjlC31HUq1M1sovchv3ORfX5tPjgqWxGDhwQ==" saltValue="VQHKlH4BQutV8Ft8xQaTi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528</v>
      </c>
      <c r="G2" s="139"/>
      <c r="H2" s="140"/>
    </row>
    <row r="3" spans="1:8" x14ac:dyDescent="0.2">
      <c r="A3" s="136" t="s">
        <v>521</v>
      </c>
      <c r="B3" s="141"/>
      <c r="C3" s="142"/>
      <c r="D3" s="143">
        <v>72250</v>
      </c>
      <c r="E3" s="144"/>
      <c r="F3" s="145">
        <v>70329</v>
      </c>
      <c r="G3" s="146"/>
      <c r="H3" s="147"/>
    </row>
    <row r="4" spans="1:8" x14ac:dyDescent="0.2">
      <c r="A4" s="148"/>
      <c r="B4" s="149"/>
      <c r="C4" s="150"/>
      <c r="D4" s="151">
        <v>38563</v>
      </c>
      <c r="E4" s="152"/>
      <c r="F4" s="153">
        <v>39403</v>
      </c>
      <c r="G4" s="154"/>
      <c r="H4" s="155"/>
    </row>
    <row r="5" spans="1:8" x14ac:dyDescent="0.2">
      <c r="A5" s="136" t="s">
        <v>523</v>
      </c>
      <c r="B5" s="141"/>
      <c r="C5" s="142"/>
      <c r="D5" s="143">
        <v>47028</v>
      </c>
      <c r="E5" s="144"/>
      <c r="F5" s="145">
        <v>71871</v>
      </c>
      <c r="G5" s="146"/>
      <c r="H5" s="147"/>
    </row>
    <row r="6" spans="1:8" x14ac:dyDescent="0.2">
      <c r="A6" s="148"/>
      <c r="B6" s="149"/>
      <c r="C6" s="150"/>
      <c r="D6" s="151">
        <v>26074</v>
      </c>
      <c r="E6" s="152"/>
      <c r="F6" s="153">
        <v>38232</v>
      </c>
      <c r="G6" s="154"/>
      <c r="H6" s="155"/>
    </row>
    <row r="7" spans="1:8" x14ac:dyDescent="0.2">
      <c r="A7" s="136" t="s">
        <v>524</v>
      </c>
      <c r="B7" s="141"/>
      <c r="C7" s="142"/>
      <c r="D7" s="143">
        <v>62167</v>
      </c>
      <c r="E7" s="144"/>
      <c r="F7" s="145">
        <v>71807</v>
      </c>
      <c r="G7" s="146"/>
      <c r="H7" s="147"/>
    </row>
    <row r="8" spans="1:8" x14ac:dyDescent="0.2">
      <c r="A8" s="148"/>
      <c r="B8" s="149"/>
      <c r="C8" s="150"/>
      <c r="D8" s="151">
        <v>29855</v>
      </c>
      <c r="E8" s="152"/>
      <c r="F8" s="153">
        <v>37333</v>
      </c>
      <c r="G8" s="154"/>
      <c r="H8" s="155"/>
    </row>
    <row r="9" spans="1:8" x14ac:dyDescent="0.2">
      <c r="A9" s="136" t="s">
        <v>525</v>
      </c>
      <c r="B9" s="141"/>
      <c r="C9" s="142"/>
      <c r="D9" s="143">
        <v>66556</v>
      </c>
      <c r="E9" s="144"/>
      <c r="F9" s="145">
        <v>80821</v>
      </c>
      <c r="G9" s="146"/>
      <c r="H9" s="147"/>
    </row>
    <row r="10" spans="1:8" x14ac:dyDescent="0.2">
      <c r="A10" s="148"/>
      <c r="B10" s="149"/>
      <c r="C10" s="150"/>
      <c r="D10" s="151">
        <v>42810</v>
      </c>
      <c r="E10" s="152"/>
      <c r="F10" s="153">
        <v>49586</v>
      </c>
      <c r="G10" s="154"/>
      <c r="H10" s="155"/>
    </row>
    <row r="11" spans="1:8" x14ac:dyDescent="0.2">
      <c r="A11" s="136" t="s">
        <v>526</v>
      </c>
      <c r="B11" s="141"/>
      <c r="C11" s="142"/>
      <c r="D11" s="143">
        <v>172272</v>
      </c>
      <c r="E11" s="144"/>
      <c r="F11" s="145">
        <v>79840</v>
      </c>
      <c r="G11" s="146"/>
      <c r="H11" s="147"/>
    </row>
    <row r="12" spans="1:8" x14ac:dyDescent="0.2">
      <c r="A12" s="148"/>
      <c r="B12" s="149"/>
      <c r="C12" s="156"/>
      <c r="D12" s="151">
        <v>83077</v>
      </c>
      <c r="E12" s="152"/>
      <c r="F12" s="153">
        <v>45238</v>
      </c>
      <c r="G12" s="154"/>
      <c r="H12" s="155"/>
    </row>
    <row r="13" spans="1:8" x14ac:dyDescent="0.2">
      <c r="A13" s="136"/>
      <c r="B13" s="141"/>
      <c r="C13" s="157"/>
      <c r="D13" s="158">
        <v>84055</v>
      </c>
      <c r="E13" s="159"/>
      <c r="F13" s="160">
        <v>74934</v>
      </c>
      <c r="G13" s="161"/>
      <c r="H13" s="147"/>
    </row>
    <row r="14" spans="1:8" x14ac:dyDescent="0.2">
      <c r="A14" s="148"/>
      <c r="B14" s="149"/>
      <c r="C14" s="150"/>
      <c r="D14" s="151">
        <v>44076</v>
      </c>
      <c r="E14" s="152"/>
      <c r="F14" s="153">
        <v>41958</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5.73</v>
      </c>
      <c r="C19" s="162">
        <f>ROUND(VALUE(SUBSTITUTE(実質収支比率等に係る経年分析!G$48,"▲","-")),2)</f>
        <v>9.8800000000000008</v>
      </c>
      <c r="D19" s="162">
        <f>ROUND(VALUE(SUBSTITUTE(実質収支比率等に係る経年分析!H$48,"▲","-")),2)</f>
        <v>14.87</v>
      </c>
      <c r="E19" s="162">
        <f>ROUND(VALUE(SUBSTITUTE(実質収支比率等に係る経年分析!I$48,"▲","-")),2)</f>
        <v>12.28</v>
      </c>
      <c r="F19" s="162">
        <f>ROUND(VALUE(SUBSTITUTE(実質収支比率等に係る経年分析!J$48,"▲","-")),2)</f>
        <v>3.54</v>
      </c>
    </row>
    <row r="20" spans="1:11" x14ac:dyDescent="0.2">
      <c r="A20" s="162" t="s">
        <v>53</v>
      </c>
      <c r="B20" s="162">
        <f>ROUND(VALUE(SUBSTITUTE(実質収支比率等に係る経年分析!F$47,"▲","-")),2)</f>
        <v>70.86</v>
      </c>
      <c r="C20" s="162">
        <f>ROUND(VALUE(SUBSTITUTE(実質収支比率等に係る経年分析!G$47,"▲","-")),2)</f>
        <v>67.02</v>
      </c>
      <c r="D20" s="162">
        <f>ROUND(VALUE(SUBSTITUTE(実質収支比率等に係る経年分析!H$47,"▲","-")),2)</f>
        <v>70.010000000000005</v>
      </c>
      <c r="E20" s="162">
        <f>ROUND(VALUE(SUBSTITUTE(実質収支比率等に係る経年分析!I$47,"▲","-")),2)</f>
        <v>73.02</v>
      </c>
      <c r="F20" s="162">
        <f>ROUND(VALUE(SUBSTITUTE(実質収支比率等に係る経年分析!J$47,"▲","-")),2)</f>
        <v>73.03</v>
      </c>
    </row>
    <row r="21" spans="1:11" x14ac:dyDescent="0.2">
      <c r="A21" s="162" t="s">
        <v>54</v>
      </c>
      <c r="B21" s="162">
        <f>IF(ISNUMBER(VALUE(SUBSTITUTE(実質収支比率等に係る経年分析!F$49,"▲","-"))),ROUND(VALUE(SUBSTITUTE(実質収支比率等に係る経年分析!F$49,"▲","-")),2),NA())</f>
        <v>-15.69</v>
      </c>
      <c r="C21" s="162">
        <f>IF(ISNUMBER(VALUE(SUBSTITUTE(実質収支比率等に係る経年分析!G$49,"▲","-"))),ROUND(VALUE(SUBSTITUTE(実質収支比率等に係る経年分析!G$49,"▲","-")),2),NA())</f>
        <v>-7.0000000000000007E-2</v>
      </c>
      <c r="D21" s="162">
        <f>IF(ISNUMBER(VALUE(SUBSTITUTE(実質収支比率等に係る経年分析!H$49,"▲","-"))),ROUND(VALUE(SUBSTITUTE(実質収支比率等に係る経年分析!H$49,"▲","-")),2),NA())</f>
        <v>0.55000000000000004</v>
      </c>
      <c r="E21" s="162">
        <f>IF(ISNUMBER(VALUE(SUBSTITUTE(実質収支比率等に係る経年分析!I$49,"▲","-"))),ROUND(VALUE(SUBSTITUTE(実質収支比率等に係る経年分析!I$49,"▲","-")),2),NA())</f>
        <v>-6.18</v>
      </c>
      <c r="F21" s="162">
        <f>IF(ISNUMBER(VALUE(SUBSTITUTE(実質収支比率等に係る経年分析!J$49,"▲","-"))),ROUND(VALUE(SUBSTITUTE(実質収支比率等に係る経年分析!J$49,"▲","-")),2),NA())</f>
        <v>-13.64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観光施設事業特別会計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0.06</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0.05</v>
      </c>
    </row>
    <row r="30" spans="1:11" x14ac:dyDescent="0.2">
      <c r="A30" s="163" t="str">
        <f>IF(連結実質赤字比率に係る赤字・黒字の構成分析!C$40="",NA(),連結実質赤字比率に係る赤字・黒字の構成分析!C$40)</f>
        <v>国民健康保険事業特別会計（直診勘定）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0.19</v>
      </c>
    </row>
    <row r="31" spans="1:11" x14ac:dyDescent="0.2">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0.26</v>
      </c>
    </row>
    <row r="32" spans="1:11" x14ac:dyDescent="0.2">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1.17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1.1200000000000001</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1.1399999999999999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1.1299999999999999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1.1599999999999999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1.1499999999999999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1.1299999999999999</v>
      </c>
    </row>
    <row r="34" spans="1:16" x14ac:dyDescent="0.2">
      <c r="A34" s="163" t="str">
        <f>IF(連結実質赤字比率に係る赤字・黒字の構成分析!C$36="",NA(),連結実質赤字比率に係る赤字・黒字の構成分析!C$36)</f>
        <v>国民健康保険事業特別会計（事業勘定）</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1.27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1.71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1.78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1.99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2.21</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5.72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9.8699999999999992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14.87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12.27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3.53</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9.3699999999999992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9.0399999999999991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9.52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9.8699999999999992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4120</v>
      </c>
      <c r="E42" s="164"/>
      <c r="F42" s="164"/>
      <c r="G42" s="164">
        <f>'実質公債費比率（分子）の構造'!L$52</f>
        <v>3917</v>
      </c>
      <c r="H42" s="164"/>
      <c r="I42" s="164"/>
      <c r="J42" s="164">
        <f>'実質公債費比率（分子）の構造'!M$52</f>
        <v>3838</v>
      </c>
      <c r="K42" s="164"/>
      <c r="L42" s="164"/>
      <c r="M42" s="164">
        <f>'実質公債費比率（分子）の構造'!N$52</f>
        <v>3766</v>
      </c>
      <c r="N42" s="164"/>
      <c r="O42" s="164"/>
      <c r="P42" s="164">
        <f>'実質公債費比率（分子）の構造'!O$52</f>
        <v>3701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f>'実質公債費比率（分子）の構造'!O$51</f>
        <v>1</v>
      </c>
      <c r="O43" s="164"/>
      <c r="P43" s="164"/>
    </row>
    <row r="44" spans="1:16" x14ac:dyDescent="0.2">
      <c r="A44" s="164" t="s">
        <v>62</v>
      </c>
      <c r="B44" s="164">
        <f>'実質公債費比率（分子）の構造'!K$50</f>
        <v>77</v>
      </c>
      <c r="C44" s="164"/>
      <c r="D44" s="164"/>
      <c r="E44" s="164">
        <f>'実質公債費比率（分子）の構造'!L$50</f>
        <v>136</v>
      </c>
      <c r="F44" s="164"/>
      <c r="G44" s="164"/>
      <c r="H44" s="164">
        <f>'実質公債費比率（分子）の構造'!M$50</f>
        <v>352</v>
      </c>
      <c r="I44" s="164"/>
      <c r="J44" s="164"/>
      <c r="K44" s="164">
        <f>'実質公債費比率（分子）の構造'!N$50</f>
        <v>233</v>
      </c>
      <c r="L44" s="164"/>
      <c r="M44" s="164"/>
      <c r="N44" s="164">
        <f>'実質公債費比率（分子）の構造'!O$50</f>
        <v>766</v>
      </c>
      <c r="O44" s="164"/>
      <c r="P44" s="164"/>
    </row>
    <row r="45" spans="1:16" x14ac:dyDescent="0.2">
      <c r="A45" s="164" t="s">
        <v>63</v>
      </c>
      <c r="B45" s="164">
        <f>'実質公債費比率（分子）の構造'!K$49</f>
        <v>9</v>
      </c>
      <c r="C45" s="164"/>
      <c r="D45" s="164"/>
      <c r="E45" s="164">
        <f>'実質公債費比率（分子）の構造'!L$49</f>
        <v>9</v>
      </c>
      <c r="F45" s="164"/>
      <c r="G45" s="164"/>
      <c r="H45" s="164">
        <f>'実質公債費比率（分子）の構造'!M$49</f>
        <v>9</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1250</v>
      </c>
      <c r="C46" s="164"/>
      <c r="D46" s="164"/>
      <c r="E46" s="164">
        <f>'実質公債費比率（分子）の構造'!L$48</f>
        <v>1283</v>
      </c>
      <c r="F46" s="164"/>
      <c r="G46" s="164"/>
      <c r="H46" s="164">
        <f>'実質公債費比率（分子）の構造'!M$48</f>
        <v>1243</v>
      </c>
      <c r="I46" s="164"/>
      <c r="J46" s="164"/>
      <c r="K46" s="164">
        <f>'実質公債費比率（分子）の構造'!N$48</f>
        <v>1228</v>
      </c>
      <c r="L46" s="164"/>
      <c r="M46" s="164"/>
      <c r="N46" s="164">
        <f>'実質公債費比率（分子）の構造'!O$48</f>
        <v>1145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3886</v>
      </c>
      <c r="C49" s="164"/>
      <c r="D49" s="164"/>
      <c r="E49" s="164">
        <f>'実質公債費比率（分子）の構造'!L$45</f>
        <v>3659</v>
      </c>
      <c r="F49" s="164"/>
      <c r="G49" s="164"/>
      <c r="H49" s="164">
        <f>'実質公債費比率（分子）の構造'!M$45</f>
        <v>3402</v>
      </c>
      <c r="I49" s="164"/>
      <c r="J49" s="164"/>
      <c r="K49" s="164">
        <f>'実質公債費比率（分子）の構造'!N$45</f>
        <v>3343</v>
      </c>
      <c r="L49" s="164"/>
      <c r="M49" s="164"/>
      <c r="N49" s="164">
        <f>'実質公債費比率（分子）の構造'!O$45</f>
        <v>3038</v>
      </c>
      <c r="O49" s="164"/>
      <c r="P49" s="164"/>
    </row>
    <row r="50" spans="1:16" x14ac:dyDescent="0.2">
      <c r="A50" s="164" t="s">
        <v>67</v>
      </c>
      <c r="B50" s="164" t="e">
        <f>NA()</f>
        <v>#N/A</v>
      </c>
      <c r="C50" s="164">
        <f>IF(ISNUMBER('実質公債費比率（分子）の構造'!K$53),'実質公債費比率（分子）の構造'!K$53,NA())</f>
        <v>1102</v>
      </c>
      <c r="D50" s="164" t="e">
        <f>NA()</f>
        <v>#N/A</v>
      </c>
      <c r="E50" s="164" t="e">
        <f>NA()</f>
        <v>#N/A</v>
      </c>
      <c r="F50" s="164">
        <f>IF(ISNUMBER('実質公債費比率（分子）の構造'!L$53),'実質公債費比率（分子）の構造'!L$53,NA())</f>
        <v>1170</v>
      </c>
      <c r="G50" s="164" t="e">
        <f>NA()</f>
        <v>#N/A</v>
      </c>
      <c r="H50" s="164" t="e">
        <f>NA()</f>
        <v>#N/A</v>
      </c>
      <c r="I50" s="164">
        <f>IF(ISNUMBER('実質公債費比率（分子）の構造'!M$53),'実質公債費比率（分子）の構造'!M$53,NA())</f>
        <v>1168</v>
      </c>
      <c r="J50" s="164" t="e">
        <f>NA()</f>
        <v>#N/A</v>
      </c>
      <c r="K50" s="164" t="e">
        <f>NA()</f>
        <v>#N/A</v>
      </c>
      <c r="L50" s="164">
        <f>IF(ISNUMBER('実質公債費比率（分子）の構造'!N$53),'実質公債費比率（分子）の構造'!N$53,NA())</f>
        <v>1038</v>
      </c>
      <c r="M50" s="164" t="e">
        <f>NA()</f>
        <v>#N/A</v>
      </c>
      <c r="N50" s="164" t="e">
        <f>NA()</f>
        <v>#N/A</v>
      </c>
      <c r="O50" s="164">
        <f>IF(ISNUMBER('実質公債費比率（分子）の構造'!O$53),'実質公債費比率（分子）の構造'!O$53,NA())</f>
        <v>1249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35342</v>
      </c>
      <c r="E56" s="163"/>
      <c r="F56" s="163"/>
      <c r="G56" s="163">
        <f>'将来負担比率（分子）の構造'!J$52</f>
        <v>34363</v>
      </c>
      <c r="H56" s="163"/>
      <c r="I56" s="163"/>
      <c r="J56" s="163">
        <f>'将来負担比率（分子）の構造'!K$52</f>
        <v>31694</v>
      </c>
      <c r="K56" s="163"/>
      <c r="L56" s="163"/>
      <c r="M56" s="163">
        <f>'将来負担比率（分子）の構造'!L$52</f>
        <v>30530</v>
      </c>
      <c r="N56" s="163"/>
      <c r="O56" s="163"/>
      <c r="P56" s="163">
        <f>'将来負担比率（分子）の構造'!M$52</f>
        <v>29588</v>
      </c>
    </row>
    <row r="57" spans="1:16" x14ac:dyDescent="0.2">
      <c r="A57" s="163" t="s">
        <v>42</v>
      </c>
      <c r="B57" s="163"/>
      <c r="C57" s="163"/>
      <c r="D57" s="163">
        <f>'将来負担比率（分子）の構造'!I$51</f>
        <v>3424</v>
      </c>
      <c r="E57" s="163"/>
      <c r="F57" s="163"/>
      <c r="G57" s="163">
        <f>'将来負担比率（分子）の構造'!J$51</f>
        <v>3089</v>
      </c>
      <c r="H57" s="163"/>
      <c r="I57" s="163"/>
      <c r="J57" s="163">
        <f>'将来負担比率（分子）の構造'!K$51</f>
        <v>2801</v>
      </c>
      <c r="K57" s="163"/>
      <c r="L57" s="163"/>
      <c r="M57" s="163">
        <f>'将来負担比率（分子）の構造'!L$51</f>
        <v>2480</v>
      </c>
      <c r="N57" s="163"/>
      <c r="O57" s="163"/>
      <c r="P57" s="163">
        <f>'将来負担比率（分子）の構造'!M$51</f>
        <v>2214</v>
      </c>
    </row>
    <row r="58" spans="1:16" x14ac:dyDescent="0.2">
      <c r="A58" s="163" t="s">
        <v>41</v>
      </c>
      <c r="B58" s="163"/>
      <c r="C58" s="163"/>
      <c r="D58" s="163">
        <f>'将来負担比率（分子）の構造'!I$50</f>
        <v>47860</v>
      </c>
      <c r="E58" s="163"/>
      <c r="F58" s="163"/>
      <c r="G58" s="163">
        <f>'将来負担比率（分子）の構造'!J$50</f>
        <v>49089</v>
      </c>
      <c r="H58" s="163"/>
      <c r="I58" s="163"/>
      <c r="J58" s="163">
        <f>'将来負担比率（分子）の構造'!K$50</f>
        <v>50876</v>
      </c>
      <c r="K58" s="163"/>
      <c r="L58" s="163"/>
      <c r="M58" s="163">
        <f>'将来負担比率（分子）の構造'!L$50</f>
        <v>53431</v>
      </c>
      <c r="N58" s="163"/>
      <c r="O58" s="163"/>
      <c r="P58" s="163">
        <f>'将来負担比率（分子）の構造'!M$50</f>
        <v>51185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7425</v>
      </c>
      <c r="C62" s="163"/>
      <c r="D62" s="163"/>
      <c r="E62" s="163">
        <f>'将来負担比率（分子）の構造'!J$45</f>
        <v>7276</v>
      </c>
      <c r="F62" s="163"/>
      <c r="G62" s="163"/>
      <c r="H62" s="163">
        <f>'将来負担比率（分子）の構造'!K$45</f>
        <v>7218</v>
      </c>
      <c r="I62" s="163"/>
      <c r="J62" s="163"/>
      <c r="K62" s="163">
        <f>'将来負担比率（分子）の構造'!L$45</f>
        <v>7207</v>
      </c>
      <c r="L62" s="163"/>
      <c r="M62" s="163"/>
      <c r="N62" s="163">
        <f>'将来負担比率（分子）の構造'!M$45</f>
        <v>7382</v>
      </c>
      <c r="O62" s="163"/>
      <c r="P62" s="163"/>
    </row>
    <row r="63" spans="1:16" x14ac:dyDescent="0.2">
      <c r="A63" s="163" t="s">
        <v>34</v>
      </c>
      <c r="B63" s="163">
        <f>'将来負担比率（分子）の構造'!I$44</f>
        <v>18</v>
      </c>
      <c r="C63" s="163"/>
      <c r="D63" s="163"/>
      <c r="E63" s="163">
        <f>'将来負担比率（分子）の構造'!J$44</f>
        <v>9</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12122</v>
      </c>
      <c r="C64" s="163"/>
      <c r="D64" s="163"/>
      <c r="E64" s="163">
        <f>'将来負担比率（分子）の構造'!J$43</f>
        <v>10920</v>
      </c>
      <c r="F64" s="163"/>
      <c r="G64" s="163"/>
      <c r="H64" s="163">
        <f>'将来負担比率（分子）の構造'!K$43</f>
        <v>10030</v>
      </c>
      <c r="I64" s="163"/>
      <c r="J64" s="163"/>
      <c r="K64" s="163">
        <f>'将来負担比率（分子）の構造'!L$43</f>
        <v>9369</v>
      </c>
      <c r="L64" s="163"/>
      <c r="M64" s="163"/>
      <c r="N64" s="163">
        <f>'将来負担比率（分子）の構造'!M$43</f>
        <v>9236</v>
      </c>
      <c r="O64" s="163"/>
      <c r="P64" s="163"/>
    </row>
    <row r="65" spans="1:16" x14ac:dyDescent="0.2">
      <c r="A65" s="163" t="s">
        <v>32</v>
      </c>
      <c r="B65" s="163">
        <f>'将来負担比率（分子）の構造'!I$42</f>
        <v>271</v>
      </c>
      <c r="C65" s="163"/>
      <c r="D65" s="163"/>
      <c r="E65" s="163">
        <f>'将来負担比率（分子）の構造'!J$42</f>
        <v>239</v>
      </c>
      <c r="F65" s="163"/>
      <c r="G65" s="163"/>
      <c r="H65" s="163">
        <f>'将来負担比率（分子）の構造'!K$42</f>
        <v>241</v>
      </c>
      <c r="I65" s="163"/>
      <c r="J65" s="163"/>
      <c r="K65" s="163">
        <f>'将来負担比率（分子）の構造'!L$42</f>
        <v>234</v>
      </c>
      <c r="L65" s="163"/>
      <c r="M65" s="163"/>
      <c r="N65" s="163">
        <f>'将来負担比率（分子）の構造'!M$42</f>
        <v>15</v>
      </c>
      <c r="O65" s="163"/>
      <c r="P65" s="163"/>
    </row>
    <row r="66" spans="1:16" x14ac:dyDescent="0.2">
      <c r="A66" s="163" t="s">
        <v>31</v>
      </c>
      <c r="B66" s="163">
        <f>'将来負担比率（分子）の構造'!I$41</f>
        <v>21472</v>
      </c>
      <c r="C66" s="163"/>
      <c r="D66" s="163"/>
      <c r="E66" s="163">
        <f>'将来負担比率（分子）の構造'!J$41</f>
        <v>20408</v>
      </c>
      <c r="F66" s="163"/>
      <c r="G66" s="163"/>
      <c r="H66" s="163">
        <f>'将来負担比率（分子）の構造'!K$41</f>
        <v>18286</v>
      </c>
      <c r="I66" s="163"/>
      <c r="J66" s="163"/>
      <c r="K66" s="163">
        <f>'将来負担比率（分子）の構造'!L$41</f>
        <v>15730</v>
      </c>
      <c r="L66" s="163"/>
      <c r="M66" s="163"/>
      <c r="N66" s="163">
        <f>'将来負担比率（分子）の構造'!M$41</f>
        <v>16106</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19369</v>
      </c>
      <c r="C72" s="167">
        <f>基金残高に係る経年分析!G55</f>
        <v>20416</v>
      </c>
      <c r="D72" s="167">
        <f>基金残高に係る経年分析!H55</f>
        <v>20764</v>
      </c>
    </row>
    <row r="73" spans="1:16" x14ac:dyDescent="0.2">
      <c r="A73" s="166" t="s">
        <v>74</v>
      </c>
      <c r="B73" s="167">
        <f>基金残高に係る経年分析!F56</f>
        <v>5819</v>
      </c>
      <c r="C73" s="167">
        <f>基金残高に係る経年分析!G56</f>
        <v>5971</v>
      </c>
      <c r="D73" s="167">
        <f>基金残高に係る経年分析!H56</f>
        <v>6099</v>
      </c>
    </row>
    <row r="74" spans="1:16" x14ac:dyDescent="0.2">
      <c r="A74" s="166" t="s">
        <v>75</v>
      </c>
      <c r="B74" s="167">
        <f>基金残高に係る経年分析!F57</f>
        <v>27261</v>
      </c>
      <c r="C74" s="167">
        <f>基金残高に係る経年分析!G57</f>
        <v>28491</v>
      </c>
      <c r="D74" s="167">
        <f>基金残高に係る経年分析!H57</f>
        <v>25997</v>
      </c>
    </row>
  </sheetData>
  <sheetProtection algorithmName="SHA-512" hashValue="uvyQ+pCGmXJj460UTXCEjTgDTPaSOM3yjtGKHoKQnoX0NNsbUMjH6Stdd/Cf+Ce58JpyHwoJWBmvBPtHmnJgKw==" saltValue="qtCj21tZ++AibXUaZwnWN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2026-03-06T05:50:58Z</cp:lastPrinted>
  <dcterms:created xsi:type="dcterms:W3CDTF">2026-02-23T06:48:02Z</dcterms:created>
  <dcterms:modified xsi:type="dcterms:W3CDTF">2026-09-28T09:53:56Z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2026-09-28T09:53:56Z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cbd6bb10-a640-4d01-99e2-d7000b8e64a7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