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02大垣市\"/>
    </mc:Choice>
  </mc:AlternateContent>
  <xr:revisionPtr revIDLastSave="0" documentId="13_ncr:1_{A1730016-DF51-49DA-B044-98A58D72B78A}" xr6:coauthVersionLast="47" xr6:coauthVersionMax="47" xr10:uidLastSave="{00000000-0000-0000-0000-000000000000}"/>
  <bookViews>
    <workbookView xWindow="22932" yWindow="-4368" windowWidth="30936" windowHeight="16776"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9" i="10"/>
  <c r="AO38" i="10"/>
  <c r="AO37" i="10"/>
  <c r="AO36"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C39" i="10"/>
  <c r="BE38" i="10"/>
  <c r="C38" i="10"/>
  <c r="BE37" i="10"/>
  <c r="C37" i="10"/>
  <c r="BE36" i="10"/>
  <c r="C36" i="10"/>
  <c r="BW35" i="10"/>
  <c r="BW36" i="10" s="1"/>
  <c r="BW37" i="10" s="1"/>
  <c r="BW38" i="10" s="1"/>
  <c r="BW39" i="10" s="1"/>
  <c r="BW40" i="10" s="1"/>
  <c r="BW41" i="10" s="1"/>
  <c r="BW42" i="10" s="1"/>
  <c r="BW43" i="10" s="1"/>
  <c r="BE35" i="10"/>
  <c r="CO34" i="10"/>
  <c r="CO35" i="10" s="1"/>
  <c r="CO36" i="10" s="1"/>
  <c r="CO37" i="10" s="1"/>
  <c r="CO38" i="10" s="1"/>
  <c r="CO39" i="10" s="1"/>
  <c r="BW34" i="10"/>
  <c r="C34" i="10"/>
  <c r="C35" i="10" s="1"/>
  <c r="U34" i="10" l="1"/>
  <c r="U35" i="10" s="1"/>
  <c r="U36" i="10" s="1"/>
  <c r="U37" i="10" s="1"/>
  <c r="U38" i="10" s="1"/>
  <c r="U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AM39" i="10" s="1"/>
  <c r="BE34" i="10"/>
</calcChain>
</file>

<file path=xl/sharedStrings.xml><?xml version="1.0" encoding="utf-8"?>
<sst xmlns="http://schemas.openxmlformats.org/spreadsheetml/2006/main" count="1134" uniqueCount="598">
  <si>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</si>
  <si>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</si>
  <si>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</si>
  <si>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</si>
  <si>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</si>
  <si>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</si>
  <si>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</si>
  <si>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</si>
  <si>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</si>
  <si>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</si>
  <si>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</si>
  <si>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</si>
  <si>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</si>
  <si>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</si>
  <si>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</si>
  <si>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</si>
  <si>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</si>
  <si>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</si>
  <si>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</si>
  <si>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</si>
  <si>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</si>
  <si>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</si>
  <si>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</si>
  <si>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</si>
  <si>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</si>
  <si>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</si>
  <si>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</si>
  <si>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</si>
  <si>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</si>
  <si>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</si>
  <si>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</si>
  <si>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</si>
  <si>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</si>
  <si>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</si>
  <si>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</si>
  <si>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</si>
  <si>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</si>
  <si>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</si>
  <si>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</si>
  <si>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</si>
  <si>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</si>
  <si>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</si>
  <si>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</si>
  <si>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</si>
  <si>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</si>
  <si>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</si>
  <si>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</si>
  <si>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</si>
  <si>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</si>
  <si>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</si>
  <si>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</si>
  <si>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</si>
  <si>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</si>
  <si>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</si>
  <si>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</si>
  <si>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</si>
  <si>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</si>
  <si>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</si>
  <si>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</si>
  <si>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</si>
  <si>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</si>
  <si>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</si>
  <si>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</si>
  <si>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</si>
  <si>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</si>
  <si>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</si>
  <si>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</si>
  <si>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</si>
  <si>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</si>
  <si>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</si>
  <si>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</si>
  <si>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</si>
  <si>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</si>
  <si>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</si>
  <si>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</si>
  <si>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</si>
  <si>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</si>
  <si>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</si>
  <si>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</si>
  <si>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</si>
  <si>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</si>
  <si>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</si>
  <si>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</si>
  <si>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</si>
  <si>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</si>
  <si>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</si>
  <si>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</si>
  <si>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</si>
  <si>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</si>
  <si>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</si>
  <si>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</si>
  <si>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</si>
  <si>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</si>
  <si>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</si>
  <si>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大垣市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</si>
  <si>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</si>
  <si>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</si>
  <si>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</si>
  <si>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</si>
  <si>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</si>
  <si>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</si>
  <si>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</si>
  <si>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</si>
  <si>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</si>
  <si>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</si>
  <si>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</si>
  <si>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</si>
  <si>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</si>
  <si>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</si>
  <si>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</si>
  <si>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</si>
  <si>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</si>
  <si>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</si>
  <si>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</si>
  <si>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</si>
  <si>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</si>
  <si>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</si>
  <si>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</si>
  <si>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</si>
  <si>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</si>
  <si>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</si>
  <si>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</si>
  <si>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</si>
  <si>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</si>
  <si>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</si>
  <si>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</si>
  <si>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</si>
  <si>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</si>
  <si>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</si>
  <si>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</si>
  <si>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</si>
  <si>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</si>
  <si>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</si>
  <si>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</si>
  <si>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</si>
  <si>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</si>
  <si>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</si>
  <si>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</si>
  <si>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</si>
  <si>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</si>
  <si>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</si>
  <si>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</si>
  <si>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</si>
  <si>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</si>
  <si>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</si>
  <si>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</si>
  <si>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</si>
  <si>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</si>
  <si>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</si>
  <si>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</si>
  <si>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</si>
  <si>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</si>
  <si>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</si>
  <si>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</si>
  <si>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</si>
  <si>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</si>
  <si>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</si>
  <si>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</si>
  <si>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</si>
  <si>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</si>
  <si>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</si>
  <si>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</si>
  <si>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</si>
  <si>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</si>
  <si>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</si>
  <si>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</si>
  <si>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</si>
  <si>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</si>
  <si>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</si>
  <si>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</si>
  <si>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</si>
  <si>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</si>
  <si>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</si>
  <si>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</si>
  <si>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</si>
  <si>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</si>
  <si>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</si>
  <si>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</si>
  <si>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</si>
  <si>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</si>
  <si>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</si>
  <si>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</si>
  <si>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</si>
  <si>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</si>
  <si>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</si>
  <si>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</si>
  <si>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</si>
  <si>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</si>
  <si>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</si>
  <si>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</si>
  <si>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</si>
  <si>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</si>
  <si>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</si>
  <si>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</si>
  <si>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</si>
  <si>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</si>
  <si>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</si>
  <si>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</si>
  <si>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</si>
  <si>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</si>
  <si>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</si>
  <si>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</si>
  <si>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</si>
  <si>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岐阜県大垣市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</si>
  <si>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</si>
  <si>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</si>
  <si>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</si>
  <si>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</si>
  <si>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</si>
  <si>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</si>
  <si>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</si>
  <si>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</si>
  <si>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</si>
  <si>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</si>
  <si>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</si>
  <si>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</si>
  <si>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</si>
  <si>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</si>
  <si>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</si>
  <si>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</si>
  <si>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</si>
  <si>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</si>
  <si>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</si>
  <si>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</si>
  <si>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</si>
  <si>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</si>
  <si>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</si>
  <si>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</si>
  <si>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</si>
  <si>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</si>
  <si>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</si>
  <si>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</si>
  <si>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</si>
  <si>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</si>
  <si>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</si>
  <si>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</si>
  <si>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</si>
  <si>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</si>
  <si>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</si>
  <si>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</si>
  <si>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</si>
  <si>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</si>
  <si>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</si>
  <si>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</si>
  <si>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</si>
  <si>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</si>
  <si>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</si>
  <si>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</si>
  <si>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</si>
  <si>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</si>
  <si>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</si>
  <si>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</si>
  <si>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</si>
  <si>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</si>
  <si>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</si>
  <si>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</si>
  <si>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</si>
  <si>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</si>
  <si>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</si>
  <si>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</si>
  <si>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</si>
  <si>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</si>
  <si>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</si>
  <si>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</si>
  <si>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</si>
  <si>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</si>
  <si>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</si>
  <si>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</si>
  <si>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</si>
  <si>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</si>
  <si>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</si>
  <si>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</si>
  <si>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</si>
  <si>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</si>
  <si>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</si>
  <si>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</si>
  <si>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</si>
  <si>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</si>
  <si>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</si>
  <si>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</si>
  <si>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</si>
  <si>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</si>
  <si>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</si>
  <si>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</si>
  <si>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</si>
  <si>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</si>
  <si>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</si>
  <si>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</si>
  <si>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</si>
  <si>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</si>
  <si>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</si>
  <si>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</si>
  <si>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</si>
  <si>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</si>
  <si>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</si>
  <si>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</si>
  <si>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</si>
  <si>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</si>
  <si>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</si>
  <si>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</si>
  <si>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</si>
  <si>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</si>
  <si>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</si>
  <si>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</si>
  <si>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</si>
  <si>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</si>
  <si>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</si>
  <si>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</si>
  <si>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</si>
  <si>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</si>
  <si>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</si>
  <si>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</si>
  <si>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</si>
  <si>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</si>
  <si>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</si>
  <si>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</si>
  <si>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</si>
  <si>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</si>
  <si>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</si>
  <si>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</si>
  <si>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</si>
  <si>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</si>
  <si>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</si>
  <si>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</si>
  <si>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</si>
  <si>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</si>
  <si>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</si>
  <si>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</si>
  <si>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</si>
  <si>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</si>
  <si>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</si>
  <si>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</si>
  <si>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</si>
  <si>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</si>
  <si>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</si>
  <si>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</si>
  <si>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</si>
  <si>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</si>
  <si>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</si>
  <si>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</si>
  <si>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</si>
  <si>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</si>
  <si>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</si>
  <si>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</si>
  <si>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</si>
  <si>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</si>
  <si>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</si>
  <si>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</si>
  <si>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</si>
  <si>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</si>
  <si>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</si>
  <si>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</si>
  <si>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</si>
  <si>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</si>
  <si>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岐阜県大垣市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</si>
  <si>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</si>
  <si>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</si>
  <si>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</si>
  <si>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</si>
  <si>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</si>
  <si>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</si>
  <si>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</si>
  <si>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</si>
  <si>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</si>
  <si>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</si>
  <si>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</si>
  <si>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</si>
  <si>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</si>
  <si>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</si>
  <si>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</si>
  <si>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</si>
  <si>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</si>
  <si>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</si>
  <si>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</si>
  <si>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</si>
  <si>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</si>
  <si>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</si>
  <si>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</si>
  <si>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</si>
  <si>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</si>
  <si>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</si>
  <si>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</si>
  <si>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</si>
  <si>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</si>
  <si>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</si>
  <si>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</si>
  <si>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</si>
  <si>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</si>
  <si>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</si>
  <si>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</si>
  <si>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国民健康保険直営診療施設事業会計</t>
    <phoneticPr fontId="5"/>
  </si>
  <si>
    <t>後期高齢者医療事業会計</t>
    <phoneticPr fontId="5"/>
  </si>
  <si>
    <t>介護保険事業会計</t>
    <phoneticPr fontId="5"/>
  </si>
  <si>
    <t>駐車場事業会計</t>
    <phoneticPr fontId="5"/>
  </si>
  <si>
    <t>競輪事業会計</t>
    <phoneticPr fontId="5"/>
  </si>
  <si>
    <t>病院事業会計</t>
    <phoneticPr fontId="5"/>
  </si>
  <si>
    <t>法適用企業</t>
    <phoneticPr fontId="5"/>
  </si>
  <si>
    <t>水道事業会計</t>
    <phoneticPr fontId="5"/>
  </si>
  <si>
    <t>簡易水道事業会計</t>
    <phoneticPr fontId="5"/>
  </si>
  <si>
    <t>公共下水道事業会計</t>
    <phoneticPr fontId="5"/>
  </si>
  <si>
    <t>特定環境保全公共下水道事業会計</t>
    <phoneticPr fontId="5"/>
  </si>
  <si>
    <t>農業集落排水事業会計</t>
    <phoneticPr fontId="5"/>
  </si>
  <si>
    <t>公設地方卸売市場事業会計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</si>
  <si>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</si>
  <si>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</si>
  <si>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</si>
  <si>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</si>
  <si>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</si>
  <si>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</si>
  <si>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</si>
  <si>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</si>
  <si>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</si>
  <si>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</si>
  <si>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</si>
  <si>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</si>
  <si>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</si>
  <si>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</si>
  <si>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</si>
  <si>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</si>
  <si>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</si>
  <si>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</si>
  <si>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</si>
  <si>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</si>
  <si>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</si>
  <si>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</si>
  <si>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</si>
  <si>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</si>
  <si>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</si>
  <si>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</si>
  <si>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</si>
  <si>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</si>
  <si>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</si>
  <si>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</si>
  <si>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</si>
  <si>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</si>
  <si>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</si>
  <si>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</si>
  <si>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</si>
  <si>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</si>
  <si>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</si>
  <si>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</si>
  <si>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</si>
  <si>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</si>
  <si>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</si>
  <si>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</si>
  <si>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</si>
  <si>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</si>
  <si>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</si>
  <si>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</si>
  <si>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</si>
  <si>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</si>
  <si>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</si>
  <si>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</si>
  <si>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</si>
  <si>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</si>
  <si>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</si>
  <si>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</si>
  <si>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</si>
  <si>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</si>
  <si>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</si>
  <si>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</si>
  <si>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</si>
  <si>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</si>
  <si>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</si>
  <si>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</si>
  <si>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</si>
  <si>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</si>
  <si>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</si>
  <si>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</si>
  <si>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</si>
  <si>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</si>
  <si>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</si>
  <si>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</si>
  <si>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</si>
  <si>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</si>
  <si>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</si>
  <si>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</si>
  <si>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</si>
  <si>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</si>
  <si>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</si>
  <si>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</si>
  <si>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</si>
  <si>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</si>
  <si>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</si>
  <si>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</si>
  <si>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</si>
  <si>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</si>
  <si>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</si>
  <si>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</si>
  <si>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</si>
  <si>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</si>
  <si>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</si>
  <si>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</si>
  <si>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</si>
  <si>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</si>
  <si>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</si>
  <si>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</si>
  <si>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</si>
  <si>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</si>
  <si>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</si>
  <si>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</si>
  <si>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</si>
  <si>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</si>
  <si>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</si>
  <si>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</si>
  <si>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</si>
  <si>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</si>
  <si>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</si>
  <si>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</si>
  <si>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</si>
  <si>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</si>
  <si>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</si>
  <si>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</si>
  <si>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</si>
  <si>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</si>
  <si>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</si>
  <si>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</si>
  <si>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</si>
  <si>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</si>
  <si>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</si>
  <si>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</si>
  <si>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</si>
  <si>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</si>
  <si>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</si>
  <si>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</si>
  <si>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</si>
  <si>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</si>
  <si>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</si>
  <si>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</si>
  <si>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</si>
  <si>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</si>
  <si>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</si>
  <si>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</si>
  <si>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</si>
  <si>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</si>
  <si>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</si>
  <si>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</si>
  <si>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</si>
  <si>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</si>
  <si>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0.84</t>
  </si>
  <si>
    <t>▲ 2.39</t>
  </si>
  <si>
    <t>▲ 0.67</t>
  </si>
  <si>
    <t>病院事業会計</t>
  </si>
  <si>
    <t>介護保険事業会計</t>
  </si>
  <si>
    <t>水道事業会計</t>
  </si>
  <si>
    <t>一般会計</t>
  </si>
  <si>
    <t>競輪事業会計</t>
  </si>
  <si>
    <t>国民健康保険事業会計</t>
  </si>
  <si>
    <t>公共下水道事業会計</t>
  </si>
  <si>
    <t>後期高齢者医療事業会計</t>
  </si>
  <si>
    <t>その他会計（赤字）</t>
  </si>
  <si>
    <t>その他会計（黒字）</t>
  </si>
  <si>
    <t>R02</t>
    <phoneticPr fontId="5"/>
  </si>
  <si>
    <t>R03</t>
    <phoneticPr fontId="5"/>
  </si>
  <si>
    <t>R04</t>
    <phoneticPr fontId="5"/>
  </si>
  <si>
    <t>R05</t>
    <phoneticPr fontId="5"/>
  </si>
  <si>
    <t>R06</t>
    <phoneticPr fontId="5"/>
  </si>
  <si>
    <t>-</t>
    <phoneticPr fontId="2"/>
  </si>
  <si>
    <t>大垣消防組合</t>
    <rPh sb="0" eb="6">
      <t>オオガキショウボウクミアイ</t>
    </rPh>
    <phoneticPr fontId="38"/>
  </si>
  <si>
    <t>大垣衛生施設組合</t>
    <rPh sb="0" eb="2">
      <t>オオガキ</t>
    </rPh>
    <rPh sb="2" eb="6">
      <t>エイセイシセツ</t>
    </rPh>
    <rPh sb="6" eb="8">
      <t>クミアイ</t>
    </rPh>
    <phoneticPr fontId="38"/>
  </si>
  <si>
    <t>西南濃粗大廃棄物処理組合</t>
    <rPh sb="0" eb="3">
      <t>セイナンノウ</t>
    </rPh>
    <rPh sb="3" eb="8">
      <t>ソダイハイキブツ</t>
    </rPh>
    <rPh sb="8" eb="10">
      <t>ショリ</t>
    </rPh>
    <rPh sb="10" eb="12">
      <t>クミアイ</t>
    </rPh>
    <phoneticPr fontId="38"/>
  </si>
  <si>
    <t>西濃環境整備組合</t>
    <rPh sb="0" eb="8">
      <t>セイノウカンキョウセイビクミアイ</t>
    </rPh>
    <phoneticPr fontId="38"/>
  </si>
  <si>
    <t>あすわ苑老人福祉施設事務組合</t>
    <rPh sb="3" eb="4">
      <t>エン</t>
    </rPh>
    <rPh sb="4" eb="10">
      <t>ロウジンフクシシセツ</t>
    </rPh>
    <rPh sb="10" eb="14">
      <t>ジムクミアイ</t>
    </rPh>
    <phoneticPr fontId="38"/>
  </si>
  <si>
    <t>大垣市安八郡安八町東安中学校組合</t>
    <rPh sb="0" eb="3">
      <t>オオガキシ</t>
    </rPh>
    <rPh sb="3" eb="9">
      <t>アンパチグンアンパチチョウ</t>
    </rPh>
    <rPh sb="9" eb="11">
      <t>トンアン</t>
    </rPh>
    <rPh sb="11" eb="14">
      <t>チュウガッコウ</t>
    </rPh>
    <rPh sb="14" eb="16">
      <t>クミアイ</t>
    </rPh>
    <phoneticPr fontId="38"/>
  </si>
  <si>
    <t>岐阜県後期高齢者医療広域連合（一般会計）</t>
    <rPh sb="0" eb="3">
      <t>ギフケン</t>
    </rPh>
    <rPh sb="3" eb="8">
      <t>コウキコウレイシャ</t>
    </rPh>
    <rPh sb="8" eb="14">
      <t>イリョウコウイキレンゴウ</t>
    </rPh>
    <rPh sb="15" eb="19">
      <t>イッパンカイケイ</t>
    </rPh>
    <phoneticPr fontId="38"/>
  </si>
  <si>
    <t>岐阜県後期高齢者医療広域連合（特別会計）</t>
    <rPh sb="0" eb="3">
      <t>ギフケン</t>
    </rPh>
    <rPh sb="3" eb="8">
      <t>コウキコウレイシャ</t>
    </rPh>
    <rPh sb="8" eb="14">
      <t>イリョウコウイキレンゴウ</t>
    </rPh>
    <rPh sb="15" eb="19">
      <t>トクベツカイケイ</t>
    </rPh>
    <phoneticPr fontId="38"/>
  </si>
  <si>
    <t>西美濃さくら苑介護老人保健施設事務組合</t>
    <rPh sb="0" eb="3">
      <t>ニシミノ</t>
    </rPh>
    <rPh sb="6" eb="7">
      <t>エン</t>
    </rPh>
    <rPh sb="7" eb="11">
      <t>カイゴロウジン</t>
    </rPh>
    <rPh sb="11" eb="15">
      <t>ホケンシセツ</t>
    </rPh>
    <rPh sb="15" eb="19">
      <t>ジムクミアイ</t>
    </rPh>
    <phoneticPr fontId="38"/>
  </si>
  <si>
    <t>大垣輪中水防事務組合</t>
    <rPh sb="0" eb="10">
      <t>オオガキワジュウスイボウジムクミアイ</t>
    </rPh>
    <phoneticPr fontId="38"/>
  </si>
  <si>
    <t>岐阜県市町村会館組合</t>
    <rPh sb="0" eb="3">
      <t>ギフケン</t>
    </rPh>
    <rPh sb="3" eb="6">
      <t>シチョウソン</t>
    </rPh>
    <rPh sb="6" eb="8">
      <t>カイカン</t>
    </rPh>
    <rPh sb="8" eb="10">
      <t>クミアイ</t>
    </rPh>
    <phoneticPr fontId="38"/>
  </si>
  <si>
    <t>基金繰入金　102</t>
    <phoneticPr fontId="38"/>
  </si>
  <si>
    <t>大垣勤労者福祉サービスセンター</t>
    <rPh sb="0" eb="5">
      <t>オオガキキンロウシャ</t>
    </rPh>
    <rPh sb="5" eb="7">
      <t>フクシ</t>
    </rPh>
    <phoneticPr fontId="2"/>
  </si>
  <si>
    <t>大垣市文化事業団</t>
    <rPh sb="0" eb="3">
      <t>オオガキシ</t>
    </rPh>
    <rPh sb="3" eb="8">
      <t>ブンカジギョウダン</t>
    </rPh>
    <phoneticPr fontId="2"/>
  </si>
  <si>
    <t>○</t>
    <phoneticPr fontId="2"/>
  </si>
  <si>
    <t>大垣市土地開発公社</t>
    <rPh sb="0" eb="3">
      <t>オオガキシ</t>
    </rPh>
    <rPh sb="3" eb="9">
      <t>トチカイハツコウシャ</t>
    </rPh>
    <phoneticPr fontId="2"/>
  </si>
  <si>
    <t>かみいしづ緑の村公社</t>
    <rPh sb="5" eb="6">
      <t>ミドリ</t>
    </rPh>
    <rPh sb="7" eb="10">
      <t>ムラコウシャ</t>
    </rPh>
    <phoneticPr fontId="2"/>
  </si>
  <si>
    <t>養老線管理機構</t>
    <rPh sb="0" eb="3">
      <t>ヨウロウセン</t>
    </rPh>
    <rPh sb="3" eb="7">
      <t>カンリキコウ</t>
    </rPh>
    <phoneticPr fontId="2"/>
  </si>
  <si>
    <t>樽見鉄道株式会社</t>
    <rPh sb="0" eb="8">
      <t>タルミテツドウカブシキガイシャ</t>
    </rPh>
    <phoneticPr fontId="2"/>
  </si>
  <si>
    <t>基金繰入金　60</t>
    <phoneticPr fontId="38"/>
  </si>
  <si>
    <t>基金繰入金　1,265</t>
    <rPh sb="0" eb="5">
      <t>キキンクリイレキン</t>
    </rPh>
    <phoneticPr fontId="38"/>
  </si>
  <si>
    <t>基金繰入金　275</t>
    <rPh sb="0" eb="5">
      <t>キキンクリイレキン</t>
    </rPh>
    <phoneticPr fontId="38"/>
  </si>
  <si>
    <t>基金繰入金　800</t>
    <phoneticPr fontId="38"/>
  </si>
  <si>
    <t>法適用</t>
    <rPh sb="0" eb="1">
      <t>ホウ</t>
    </rPh>
    <rPh sb="1" eb="3">
      <t>テキヨウ</t>
    </rPh>
    <phoneticPr fontId="2"/>
  </si>
  <si>
    <t>公共施設整備基金</t>
    <rPh sb="0" eb="4">
      <t>コウキョウシセツ</t>
    </rPh>
    <rPh sb="4" eb="8">
      <t>セイビキキン</t>
    </rPh>
    <phoneticPr fontId="5"/>
  </si>
  <si>
    <t>養老線支援基金</t>
    <rPh sb="0" eb="5">
      <t>ヨウロウセンシエン</t>
    </rPh>
    <rPh sb="5" eb="7">
      <t>キキン</t>
    </rPh>
    <phoneticPr fontId="5"/>
  </si>
  <si>
    <t>水都大垣ふるさと応援基金</t>
    <rPh sb="0" eb="2">
      <t>スイト</t>
    </rPh>
    <rPh sb="2" eb="4">
      <t>オオガキ</t>
    </rPh>
    <rPh sb="8" eb="12">
      <t>オウエンキキン</t>
    </rPh>
    <phoneticPr fontId="5"/>
  </si>
  <si>
    <t>国際協力田口基金</t>
  </si>
  <si>
    <t>未来づくり基金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</si>
  <si>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</si>
  <si>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</si>
  <si>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において、主に地方債現在高等に係る基準財政需要額算入見込額の減により、将来負担比率は増加した。また、有形固定資産減価償却率については依然高い水準にあり、これは公共施設等の管理においては維持補修等を重視し、施設更新や大規模改修を抑制してきたためである。今後、総合管理計画の基本方針にもあるように、将来の需要を見通した上で公共施設等の集約、規模の縮小、廃止等の検討を進めるとともに、老朽化に伴う更新等を計画的に順次進めることで新規整備の抑制と施設の適正管理に努めていく。更新の財源には引き続き地方債を活用するが、将来負担に備えた基金への積立や、交付税措置のある地方債の活用により将来負担の軽減を図っていく。</t>
    <rPh sb="48" eb="50">
      <t>ゾウカ</t>
    </rPh>
    <rPh sb="239" eb="241">
      <t>コウシン</t>
    </rPh>
    <rPh sb="242" eb="244">
      <t>ザイゲン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</si>
  <si>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</si>
  <si>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</si>
  <si>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</si>
  <si>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</si>
  <si>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</si>
  <si>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</si>
  <si>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るが、主に基準財政需要額算入公債費の減により、前年度より悪化した。今後、公共施設の長寿命化対策に伴う公共施設等適正管理推進事業債の償還が本格化することで更なる悪化が見込まれる。
　将来負担比率も、主に地方債現在高等に係る基準財政需要額算入見込額の減により、前年度より悪化した。老朽化した施設等の更新を行うにあたって、交付税措置のある地方債の活用だけでなく、事務事業の徹底した見直しなど財政健全化に向けた取り組みが必要である。</t>
    <rPh sb="27" eb="28">
      <t>オモ</t>
    </rPh>
    <rPh sb="152" eb="155">
      <t>ゼンネンド</t>
    </rPh>
    <rPh sb="157" eb="159">
      <t>アッカ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</si>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</sst>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CB3ECDD-6E42-4786-B086-D34871EDA17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12A8-4D1E-B84B-308081063D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43417</c:v>
                </c:pt>
                <c:pt idx="1">
                  <c:v>40224</c:v>
                </c:pt>
                <c:pt idx="2">
                  <c:v>33859</c:v>
                </c:pt>
                <c:pt idx="3">
                  <c:v>41122</c:v>
                </c:pt>
                <c:pt idx="4">
                  <c:v>44998</c:v>
                </c:pt>
              </c:numCache>
            </c:numRef>
          </c:val>
          <c:smooth val="0"/>
          <c:extLst>
            <c:ext xmlns:c16="http://schemas.microsoft.com/office/drawing/2014/chart" uri="{C3380CC4-5D6E-409C-BE32-E72D297353CC}">
              <c16:uniqueId val="{00000001-12A8-4D1E-B84B-308081063D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6.14</c:v>
                </c:pt>
                <c:pt idx="1">
                  <c:v>12.55</c:v>
                </c:pt>
                <c:pt idx="2">
                  <c:v>6.13</c:v>
                </c:pt>
                <c:pt idx="3">
                  <c:v>7.57</c:v>
                </c:pt>
                <c:pt idx="4">
                  <c:v>5.61</c:v>
                </c:pt>
              </c:numCache>
            </c:numRef>
          </c:val>
          <c:extLst>
            <c:ext xmlns:c16="http://schemas.microsoft.com/office/drawing/2014/chart" uri="{C3380CC4-5D6E-409C-BE32-E72D297353CC}">
              <c16:uniqueId val="{00000000-C22F-47DB-8DBC-EBAA2F7D07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c:v>
                </c:pt>
                <c:pt idx="1">
                  <c:v>17.559999999999999</c:v>
                </c:pt>
                <c:pt idx="2">
                  <c:v>22.34</c:v>
                </c:pt>
                <c:pt idx="3">
                  <c:v>24.56</c:v>
                </c:pt>
                <c:pt idx="4">
                  <c:v>24.98</c:v>
                </c:pt>
              </c:numCache>
            </c:numRef>
          </c:val>
          <c:extLst>
            <c:ext xmlns:c16="http://schemas.microsoft.com/office/drawing/2014/chart" uri="{C3380CC4-5D6E-409C-BE32-E72D297353CC}">
              <c16:uniqueId val="{00000001-C22F-47DB-8DBC-EBAA2F7D07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-0.84</c:v>
                </c:pt>
                <c:pt idx="1">
                  <c:v>9.34</c:v>
                </c:pt>
                <c:pt idx="2">
                  <c:v>-2.39</c:v>
                </c:pt>
                <c:pt idx="3">
                  <c:v>4.2300000000000004</c:v>
                </c:pt>
                <c:pt idx="4">
                  <c:v>-0.67</c:v>
                </c:pt>
              </c:numCache>
            </c:numRef>
          </c:val>
          <c:smooth val="0"/>
          <c:extLst>
            <c:ext xmlns:c16="http://schemas.microsoft.com/office/drawing/2014/chart" uri="{C3380CC4-5D6E-409C-BE32-E72D297353CC}">
              <c16:uniqueId val="{00000002-C22F-47DB-8DBC-EBAA2F7D07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0.06</c:v>
                </c:pt>
                <c:pt idx="4">
                  <c:v>#N/A</c:v>
                </c:pt>
                <c:pt idx="5">
                  <c:v>0.03</c:v>
                </c:pt>
                <c:pt idx="6">
                  <c:v>#N/A</c:v>
                </c:pt>
                <c:pt idx="7">
                  <c:v>0.03</c:v>
                </c:pt>
                <c:pt idx="8">
                  <c:v>#N/A</c:v>
                </c:pt>
                <c:pt idx="9">
                  <c:v>0.02</c:v>
                </c:pt>
              </c:numCache>
            </c:numRef>
          </c:val>
          <c:extLst>
            <c:ext xmlns:c16="http://schemas.microsoft.com/office/drawing/2014/chart" uri="{C3380CC4-5D6E-409C-BE32-E72D297353CC}">
              <c16:uniqueId val="{00000000-E687-4661-A749-A11C007BD32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687-4661-A749-A11C007BD325}"/>
            </c:ext>
          </c:extLst>
        </c:ser>
        <c:ser>
          <c:idx val="2"/>
          <c:order val="2"/>
          <c:tx>
            <c:strRef>
              <c:f>データシート!$A$29</c:f>
              <c:strCache>
                <c:ptCount val="1"/>
                <c:pt idx="0">
                  <c:v>後期高齢者医療事業会計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0.18</c:v>
                </c:pt>
                <c:pt idx="2">
                  <c:v>#N/A</c:v>
                </c:pt>
                <c:pt idx="3">
                  <c:v>0.17</c:v>
                </c:pt>
                <c:pt idx="4">
                  <c:v>#N/A</c:v>
                </c:pt>
                <c:pt idx="5">
                  <c:v>0.21</c:v>
                </c:pt>
                <c:pt idx="6">
                  <c:v>#N/A</c:v>
                </c:pt>
                <c:pt idx="7">
                  <c:v>0.21</c:v>
                </c:pt>
                <c:pt idx="8">
                  <c:v>#N/A</c:v>
                </c:pt>
                <c:pt idx="9">
                  <c:v>0.25</c:v>
                </c:pt>
              </c:numCache>
            </c:numRef>
          </c:val>
          <c:extLst>
            <c:ext xmlns:c16="http://schemas.microsoft.com/office/drawing/2014/chart" uri="{C3380CC4-5D6E-409C-BE32-E72D297353CC}">
              <c16:uniqueId val="{00000002-E687-4661-A749-A11C007BD325}"/>
            </c:ext>
          </c:extLst>
        </c:ser>
        <c:ser>
          <c:idx val="3"/>
          <c:order val="3"/>
          <c:tx>
            <c:strRef>
              <c:f>データシート!$A$30</c:f>
              <c:strCache>
                <c:ptCount val="1"/>
                <c:pt idx="0">
                  <c:v>公共下水道事業会計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0.89</c:v>
                </c:pt>
                <c:pt idx="2">
                  <c:v>#N/A</c:v>
                </c:pt>
                <c:pt idx="3">
                  <c:v>0.84</c:v>
                </c:pt>
                <c:pt idx="4">
                  <c:v>#N/A</c:v>
                </c:pt>
                <c:pt idx="5">
                  <c:v>0.86</c:v>
                </c:pt>
                <c:pt idx="6">
                  <c:v>#N/A</c:v>
                </c:pt>
                <c:pt idx="7">
                  <c:v>0.84</c:v>
                </c:pt>
                <c:pt idx="8">
                  <c:v>#N/A</c:v>
                </c:pt>
                <c:pt idx="9">
                  <c:v>0.81</c:v>
                </c:pt>
              </c:numCache>
            </c:numRef>
          </c:val>
          <c:extLst>
            <c:ext xmlns:c16="http://schemas.microsoft.com/office/drawing/2014/chart" uri="{C3380CC4-5D6E-409C-BE32-E72D297353CC}">
              <c16:uniqueId val="{00000003-E687-4661-A749-A11C007BD325}"/>
            </c:ext>
          </c:extLst>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6.33</c:v>
                </c:pt>
                <c:pt idx="2">
                  <c:v>#N/A</c:v>
                </c:pt>
                <c:pt idx="3">
                  <c:v>5.7</c:v>
                </c:pt>
                <c:pt idx="4">
                  <c:v>#N/A</c:v>
                </c:pt>
                <c:pt idx="5">
                  <c:v>4.75</c:v>
                </c:pt>
                <c:pt idx="6">
                  <c:v>#N/A</c:v>
                </c:pt>
                <c:pt idx="7">
                  <c:v>3.23</c:v>
                </c:pt>
                <c:pt idx="8">
                  <c:v>#N/A</c:v>
                </c:pt>
                <c:pt idx="9">
                  <c:v>2.86</c:v>
                </c:pt>
              </c:numCache>
            </c:numRef>
          </c:val>
          <c:extLst>
            <c:ext xmlns:c16="http://schemas.microsoft.com/office/drawing/2014/chart" uri="{C3380CC4-5D6E-409C-BE32-E72D297353CC}">
              <c16:uniqueId val="{00000004-E687-4661-A749-A11C007BD325}"/>
            </c:ext>
          </c:extLst>
        </c:ser>
        <c:ser>
          <c:idx val="5"/>
          <c:order val="5"/>
          <c:tx>
            <c:strRef>
              <c:f>データシート!$A$32</c:f>
              <c:strCache>
                <c:ptCount val="1"/>
                <c:pt idx="0">
                  <c:v>競輪事業会計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3.23</c:v>
                </c:pt>
                <c:pt idx="2">
                  <c:v>#N/A</c:v>
                </c:pt>
                <c:pt idx="3">
                  <c:v>2.93</c:v>
                </c:pt>
                <c:pt idx="4">
                  <c:v>#N/A</c:v>
                </c:pt>
                <c:pt idx="5">
                  <c:v>2.97</c:v>
                </c:pt>
                <c:pt idx="6">
                  <c:v>#N/A</c:v>
                </c:pt>
                <c:pt idx="7">
                  <c:v>2.99</c:v>
                </c:pt>
                <c:pt idx="8">
                  <c:v>#N/A</c:v>
                </c:pt>
                <c:pt idx="9">
                  <c:v>3.14</c:v>
                </c:pt>
              </c:numCache>
            </c:numRef>
          </c:val>
          <c:extLst>
            <c:ext xmlns:c16="http://schemas.microsoft.com/office/drawing/2014/chart" uri="{C3380CC4-5D6E-409C-BE32-E72D297353CC}">
              <c16:uniqueId val="{00000005-E687-4661-A749-A11C007BD325}"/>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6.13</c:v>
                </c:pt>
                <c:pt idx="2">
                  <c:v>#N/A</c:v>
                </c:pt>
                <c:pt idx="3">
                  <c:v>12.54</c:v>
                </c:pt>
                <c:pt idx="4">
                  <c:v>#N/A</c:v>
                </c:pt>
                <c:pt idx="5">
                  <c:v>6.13</c:v>
                </c:pt>
                <c:pt idx="6">
                  <c:v>#N/A</c:v>
                </c:pt>
                <c:pt idx="7">
                  <c:v>7.57</c:v>
                </c:pt>
                <c:pt idx="8">
                  <c:v>#N/A</c:v>
                </c:pt>
                <c:pt idx="9">
                  <c:v>5.61</c:v>
                </c:pt>
              </c:numCache>
            </c:numRef>
          </c:val>
          <c:extLst>
            <c:ext xmlns:c16="http://schemas.microsoft.com/office/drawing/2014/chart" uri="{C3380CC4-5D6E-409C-BE32-E72D297353CC}">
              <c16:uniqueId val="{00000006-E687-4661-A749-A11C007BD325}"/>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5.72</c:v>
                </c:pt>
                <c:pt idx="2">
                  <c:v>#N/A</c:v>
                </c:pt>
                <c:pt idx="3">
                  <c:v>5.61</c:v>
                </c:pt>
                <c:pt idx="4">
                  <c:v>#N/A</c:v>
                </c:pt>
                <c:pt idx="5">
                  <c:v>5.78</c:v>
                </c:pt>
                <c:pt idx="6">
                  <c:v>#N/A</c:v>
                </c:pt>
                <c:pt idx="7">
                  <c:v>5.54</c:v>
                </c:pt>
                <c:pt idx="8">
                  <c:v>#N/A</c:v>
                </c:pt>
                <c:pt idx="9">
                  <c:v>5.64</c:v>
                </c:pt>
              </c:numCache>
            </c:numRef>
          </c:val>
          <c:extLst>
            <c:ext xmlns:c16="http://schemas.microsoft.com/office/drawing/2014/chart" uri="{C3380CC4-5D6E-409C-BE32-E72D297353CC}">
              <c16:uniqueId val="{00000007-E687-4661-A749-A11C007BD325}"/>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c:v>
                </c:pt>
                <c:pt idx="2">
                  <c:v>#N/A</c:v>
                </c:pt>
                <c:pt idx="3">
                  <c:v>5.25</c:v>
                </c:pt>
                <c:pt idx="4">
                  <c:v>#N/A</c:v>
                </c:pt>
                <c:pt idx="5">
                  <c:v>5.59</c:v>
                </c:pt>
                <c:pt idx="6">
                  <c:v>#N/A</c:v>
                </c:pt>
                <c:pt idx="7">
                  <c:v>5.48</c:v>
                </c:pt>
                <c:pt idx="8">
                  <c:v>#N/A</c:v>
                </c:pt>
                <c:pt idx="9">
                  <c:v>6.09</c:v>
                </c:pt>
              </c:numCache>
            </c:numRef>
          </c:val>
          <c:extLst>
            <c:ext xmlns:c16="http://schemas.microsoft.com/office/drawing/2014/chart" uri="{C3380CC4-5D6E-409C-BE32-E72D297353CC}">
              <c16:uniqueId val="{00000008-E687-4661-A749-A11C007BD325}"/>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77.010000000000005</c:v>
                </c:pt>
                <c:pt idx="2">
                  <c:v>#N/A</c:v>
                </c:pt>
                <c:pt idx="3">
                  <c:v>77.989999999999995</c:v>
                </c:pt>
                <c:pt idx="4">
                  <c:v>#N/A</c:v>
                </c:pt>
                <c:pt idx="5">
                  <c:v>82.74</c:v>
                </c:pt>
                <c:pt idx="6">
                  <c:v>#N/A</c:v>
                </c:pt>
                <c:pt idx="7">
                  <c:v>81.23</c:v>
                </c:pt>
                <c:pt idx="8">
                  <c:v>#N/A</c:v>
                </c:pt>
                <c:pt idx="9">
                  <c:v>75.760000000000005</c:v>
                </c:pt>
              </c:numCache>
            </c:numRef>
          </c:val>
          <c:extLst>
            <c:ext xmlns:c16="http://schemas.microsoft.com/office/drawing/2014/chart" uri="{C3380CC4-5D6E-409C-BE32-E72D297353CC}">
              <c16:uniqueId val="{00000009-E687-4661-A749-A11C007BD32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6532</c:v>
                </c:pt>
                <c:pt idx="5">
                  <c:v>6429</c:v>
                </c:pt>
                <c:pt idx="8">
                  <c:v>6438</c:v>
                </c:pt>
                <c:pt idx="11">
                  <c:v>6243</c:v>
                </c:pt>
                <c:pt idx="14">
                  <c:v>6125</c:v>
                </c:pt>
              </c:numCache>
            </c:numRef>
          </c:val>
          <c:extLst>
            <c:ext xmlns:c16="http://schemas.microsoft.com/office/drawing/2014/chart" uri="{C3380CC4-5D6E-409C-BE32-E72D297353CC}">
              <c16:uniqueId val="{00000000-8F66-4C31-997C-9EE20AAB04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F66-4C31-997C-9EE20AAB04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216</c:v>
                </c:pt>
                <c:pt idx="3">
                  <c:v>213</c:v>
                </c:pt>
                <c:pt idx="6">
                  <c:v>211</c:v>
                </c:pt>
                <c:pt idx="9">
                  <c:v>209</c:v>
                </c:pt>
                <c:pt idx="12">
                  <c:v>208</c:v>
                </c:pt>
              </c:numCache>
            </c:numRef>
          </c:val>
          <c:extLst>
            <c:ext xmlns:c16="http://schemas.microsoft.com/office/drawing/2014/chart" uri="{C3380CC4-5D6E-409C-BE32-E72D297353CC}">
              <c16:uniqueId val="{00000002-8F66-4C31-997C-9EE20AAB04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97</c:v>
                </c:pt>
                <c:pt idx="3">
                  <c:v>106</c:v>
                </c:pt>
                <c:pt idx="6">
                  <c:v>108</c:v>
                </c:pt>
                <c:pt idx="9">
                  <c:v>136</c:v>
                </c:pt>
                <c:pt idx="12">
                  <c:v>144</c:v>
                </c:pt>
              </c:numCache>
            </c:numRef>
          </c:val>
          <c:extLst>
            <c:ext xmlns:c16="http://schemas.microsoft.com/office/drawing/2014/chart" uri="{C3380CC4-5D6E-409C-BE32-E72D297353CC}">
              <c16:uniqueId val="{00000003-8F66-4C31-997C-9EE20AAB04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1248</c:v>
                </c:pt>
                <c:pt idx="3">
                  <c:v>1023</c:v>
                </c:pt>
                <c:pt idx="6">
                  <c:v>1123</c:v>
                </c:pt>
                <c:pt idx="9">
                  <c:v>1081</c:v>
                </c:pt>
                <c:pt idx="12">
                  <c:v>1212</c:v>
                </c:pt>
              </c:numCache>
            </c:numRef>
          </c:val>
          <c:extLst>
            <c:ext xmlns:c16="http://schemas.microsoft.com/office/drawing/2014/chart" uri="{C3380CC4-5D6E-409C-BE32-E72D297353CC}">
              <c16:uniqueId val="{00000004-8F66-4C31-997C-9EE20AAB04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66-4C31-997C-9EE20AAB04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F66-4C31-997C-9EE20AAB04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5586</c:v>
                </c:pt>
                <c:pt idx="3">
                  <c:v>5654</c:v>
                </c:pt>
                <c:pt idx="6">
                  <c:v>5886</c:v>
                </c:pt>
                <c:pt idx="9">
                  <c:v>5886</c:v>
                </c:pt>
                <c:pt idx="12">
                  <c:v>5696</c:v>
                </c:pt>
              </c:numCache>
            </c:numRef>
          </c:val>
          <c:extLst>
            <c:ext xmlns:c16="http://schemas.microsoft.com/office/drawing/2014/chart" uri="{C3380CC4-5D6E-409C-BE32-E72D297353CC}">
              <c16:uniqueId val="{00000007-8F66-4C31-997C-9EE20AAB04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615</c:v>
                </c:pt>
                <c:pt idx="2">
                  <c:v>#N/A</c:v>
                </c:pt>
                <c:pt idx="3">
                  <c:v>#N/A</c:v>
                </c:pt>
                <c:pt idx="4">
                  <c:v>567</c:v>
                </c:pt>
                <c:pt idx="5">
                  <c:v>#N/A</c:v>
                </c:pt>
                <c:pt idx="6">
                  <c:v>#N/A</c:v>
                </c:pt>
                <c:pt idx="7">
                  <c:v>890</c:v>
                </c:pt>
                <c:pt idx="8">
                  <c:v>#N/A</c:v>
                </c:pt>
                <c:pt idx="9">
                  <c:v>#N/A</c:v>
                </c:pt>
                <c:pt idx="10">
                  <c:v>1069</c:v>
                </c:pt>
                <c:pt idx="11">
                  <c:v>#N/A</c:v>
                </c:pt>
                <c:pt idx="12">
                  <c:v>#N/A</c:v>
                </c:pt>
                <c:pt idx="13">
                  <c:v>1135</c:v>
                </c:pt>
                <c:pt idx="14">
                  <c:v>#N/A</c:v>
                </c:pt>
              </c:numCache>
            </c:numRef>
          </c:val>
          <c:smooth val="0"/>
          <c:extLst>
            <c:ext xmlns:c16="http://schemas.microsoft.com/office/drawing/2014/chart" uri="{C3380CC4-5D6E-409C-BE32-E72D297353CC}">
              <c16:uniqueId val="{00000008-8F66-4C31-997C-9EE20AAB04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59662</c:v>
                </c:pt>
                <c:pt idx="5">
                  <c:v>58255</c:v>
                </c:pt>
                <c:pt idx="8">
                  <c:v>55391</c:v>
                </c:pt>
                <c:pt idx="11">
                  <c:v>52617</c:v>
                </c:pt>
                <c:pt idx="14">
                  <c:v>49072</c:v>
                </c:pt>
              </c:numCache>
            </c:numRef>
          </c:val>
          <c:extLst>
            <c:ext xmlns:c16="http://schemas.microsoft.com/office/drawing/2014/chart" uri="{C3380CC4-5D6E-409C-BE32-E72D297353CC}">
              <c16:uniqueId val="{00000000-FE0A-4C81-9358-83124FF1A6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17140</c:v>
                </c:pt>
                <c:pt idx="5">
                  <c:v>14860</c:v>
                </c:pt>
                <c:pt idx="8">
                  <c:v>12847</c:v>
                </c:pt>
                <c:pt idx="11">
                  <c:v>11542</c:v>
                </c:pt>
                <c:pt idx="14">
                  <c:v>10952</c:v>
                </c:pt>
              </c:numCache>
            </c:numRef>
          </c:val>
          <c:extLst>
            <c:ext xmlns:c16="http://schemas.microsoft.com/office/drawing/2014/chart" uri="{C3380CC4-5D6E-409C-BE32-E72D297353CC}">
              <c16:uniqueId val="{00000001-FE0A-4C81-9358-83124FF1A6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12771</c:v>
                </c:pt>
                <c:pt idx="5">
                  <c:v>15098</c:v>
                </c:pt>
                <c:pt idx="8">
                  <c:v>18359</c:v>
                </c:pt>
                <c:pt idx="11">
                  <c:v>20188</c:v>
                </c:pt>
                <c:pt idx="14">
                  <c:v>20705</c:v>
                </c:pt>
              </c:numCache>
            </c:numRef>
          </c:val>
          <c:extLst>
            <c:ext xmlns:c16="http://schemas.microsoft.com/office/drawing/2014/chart" uri="{C3380CC4-5D6E-409C-BE32-E72D297353CC}">
              <c16:uniqueId val="{00000002-FE0A-4C81-9358-83124FF1A6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E0A-4C81-9358-83124FF1A6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E0A-4C81-9358-83124FF1A6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586</c:v>
                </c:pt>
                <c:pt idx="3">
                  <c:v>511</c:v>
                </c:pt>
                <c:pt idx="6">
                  <c:v>587</c:v>
                </c:pt>
                <c:pt idx="9">
                  <c:v>478</c:v>
                </c:pt>
                <c:pt idx="12">
                  <c:v>430</c:v>
                </c:pt>
              </c:numCache>
            </c:numRef>
          </c:val>
          <c:extLst>
            <c:ext xmlns:c16="http://schemas.microsoft.com/office/drawing/2014/chart" uri="{C3380CC4-5D6E-409C-BE32-E72D297353CC}">
              <c16:uniqueId val="{00000005-FE0A-4C81-9358-83124FF1A6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8667</c:v>
                </c:pt>
                <c:pt idx="3">
                  <c:v>9035</c:v>
                </c:pt>
                <c:pt idx="6">
                  <c:v>9278</c:v>
                </c:pt>
                <c:pt idx="9">
                  <c:v>9615</c:v>
                </c:pt>
                <c:pt idx="12">
                  <c:v>9822</c:v>
                </c:pt>
              </c:numCache>
            </c:numRef>
          </c:val>
          <c:extLst>
            <c:ext xmlns:c16="http://schemas.microsoft.com/office/drawing/2014/chart" uri="{C3380CC4-5D6E-409C-BE32-E72D297353CC}">
              <c16:uniqueId val="{00000006-FE0A-4C81-9358-83124FF1A6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1340</c:v>
                </c:pt>
                <c:pt idx="3">
                  <c:v>1314</c:v>
                </c:pt>
                <c:pt idx="6">
                  <c:v>1569</c:v>
                </c:pt>
                <c:pt idx="9">
                  <c:v>1576</c:v>
                </c:pt>
                <c:pt idx="12">
                  <c:v>1595</c:v>
                </c:pt>
              </c:numCache>
            </c:numRef>
          </c:val>
          <c:extLst>
            <c:ext xmlns:c16="http://schemas.microsoft.com/office/drawing/2014/chart" uri="{C3380CC4-5D6E-409C-BE32-E72D297353CC}">
              <c16:uniqueId val="{00000007-FE0A-4C81-9358-83124FF1A6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16486</c:v>
                </c:pt>
                <c:pt idx="3">
                  <c:v>14094</c:v>
                </c:pt>
                <c:pt idx="6">
                  <c:v>12006</c:v>
                </c:pt>
                <c:pt idx="9">
                  <c:v>10964</c:v>
                </c:pt>
                <c:pt idx="12">
                  <c:v>11125</c:v>
                </c:pt>
              </c:numCache>
            </c:numRef>
          </c:val>
          <c:extLst>
            <c:ext xmlns:c16="http://schemas.microsoft.com/office/drawing/2014/chart" uri="{C3380CC4-5D6E-409C-BE32-E72D297353CC}">
              <c16:uniqueId val="{00000008-FE0A-4C81-9358-83124FF1A6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3257</c:v>
                </c:pt>
                <c:pt idx="3">
                  <c:v>2963</c:v>
                </c:pt>
                <c:pt idx="6">
                  <c:v>2665</c:v>
                </c:pt>
                <c:pt idx="9">
                  <c:v>2528</c:v>
                </c:pt>
                <c:pt idx="12">
                  <c:v>2255</c:v>
                </c:pt>
              </c:numCache>
            </c:numRef>
          </c:val>
          <c:extLst>
            <c:ext xmlns:c16="http://schemas.microsoft.com/office/drawing/2014/chart" uri="{C3380CC4-5D6E-409C-BE32-E72D297353CC}">
              <c16:uniqueId val="{00000009-FE0A-4C81-9358-83124FF1A6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69356</c:v>
                </c:pt>
                <c:pt idx="3">
                  <c:v>68492</c:v>
                </c:pt>
                <c:pt idx="6">
                  <c:v>64499</c:v>
                </c:pt>
                <c:pt idx="9">
                  <c:v>62362</c:v>
                </c:pt>
                <c:pt idx="12">
                  <c:v>60416</c:v>
                </c:pt>
              </c:numCache>
            </c:numRef>
          </c:val>
          <c:extLst>
            <c:ext xmlns:c16="http://schemas.microsoft.com/office/drawing/2014/chart" uri="{C3380CC4-5D6E-409C-BE32-E72D297353CC}">
              <c16:uniqueId val="{0000000A-FE0A-4C81-9358-83124FF1A6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10120</c:v>
                </c:pt>
                <c:pt idx="2">
                  <c:v>#N/A</c:v>
                </c:pt>
                <c:pt idx="3">
                  <c:v>#N/A</c:v>
                </c:pt>
                <c:pt idx="4">
                  <c:v>8197</c:v>
                </c:pt>
                <c:pt idx="5">
                  <c:v>#N/A</c:v>
                </c:pt>
                <c:pt idx="6">
                  <c:v>#N/A</c:v>
                </c:pt>
                <c:pt idx="7">
                  <c:v>4008</c:v>
                </c:pt>
                <c:pt idx="8">
                  <c:v>#N/A</c:v>
                </c:pt>
                <c:pt idx="9">
                  <c:v>#N/A</c:v>
                </c:pt>
                <c:pt idx="10">
                  <c:v>3176</c:v>
                </c:pt>
                <c:pt idx="11">
                  <c:v>#N/A</c:v>
                </c:pt>
                <c:pt idx="12">
                  <c:v>#N/A</c:v>
                </c:pt>
                <c:pt idx="13">
                  <c:v>4913</c:v>
                </c:pt>
                <c:pt idx="14">
                  <c:v>#N/A</c:v>
                </c:pt>
              </c:numCache>
            </c:numRef>
          </c:val>
          <c:smooth val="0"/>
          <c:extLst>
            <c:ext xmlns:c16="http://schemas.microsoft.com/office/drawing/2014/chart" uri="{C3380CC4-5D6E-409C-BE32-E72D297353CC}">
              <c16:uniqueId val="{0000000B-FE0A-4C81-9358-83124FF1A6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8257</c:v>
                </c:pt>
                <c:pt idx="1">
                  <c:v>9262</c:v>
                </c:pt>
                <c:pt idx="2">
                  <c:v>9668</c:v>
                </c:pt>
              </c:numCache>
            </c:numRef>
          </c:val>
          <c:extLst>
            <c:ext xmlns:c16="http://schemas.microsoft.com/office/drawing/2014/chart" uri="{C3380CC4-5D6E-409C-BE32-E72D297353CC}">
              <c16:uniqueId val="{00000000-C480-4AA9-A40E-A3FC57B7950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1688</c:v>
                </c:pt>
                <c:pt idx="1">
                  <c:v>2117</c:v>
                </c:pt>
                <c:pt idx="2">
                  <c:v>2044</c:v>
                </c:pt>
              </c:numCache>
            </c:numRef>
          </c:val>
          <c:extLst>
            <c:ext xmlns:c16="http://schemas.microsoft.com/office/drawing/2014/chart" uri="{C3380CC4-5D6E-409C-BE32-E72D297353CC}">
              <c16:uniqueId val="{00000001-C480-4AA9-A40E-A3FC57B7950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5262</c:v>
                </c:pt>
                <c:pt idx="1">
                  <c:v>4927</c:v>
                </c:pt>
                <c:pt idx="2">
                  <c:v>4881</c:v>
                </c:pt>
              </c:numCache>
            </c:numRef>
          </c:val>
          <c:extLst>
            <c:ext xmlns:c16="http://schemas.microsoft.com/office/drawing/2014/chart" uri="{C3380CC4-5D6E-409C-BE32-E72D297353CC}">
              <c16:uniqueId val="{00000002-C480-4AA9-A40E-A3FC57B7950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{37F1D2C0-3EAB-4C70-BA97-28DDCB26C749}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EBC-4B6B-8504-365E4626239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{75354C60-3ED9-453B-9E21-E83B693BB849}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BC-4B6B-8504-365E4626239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{27B4AB5C-0BF6-493F-81D7-511D3FC9163F}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BC-4B6B-8504-365E4626239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{35AEDAF3-345A-4AB8-A0F6-6A9FDC5A9593}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BC-4B6B-8504-365E4626239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{FCFC4D04-79FC-4203-A8FD-29BDC8A35E73}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BC-4B6B-8504-365E4626239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{2F93B9A0-C56C-433A-8229-4A3501AC379E}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EBC-4B6B-8504-365E4626239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{F6B1599D-1CD4-4FD1-89C6-48B7FC50D03C}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EBC-4B6B-8504-365E4626239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{61B97C10-099B-4EDB-81F5-664E8EDE68EA}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EBC-4B6B-8504-365E4626239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{4DF00263-08F0-4709-B214-7EAB3A70B937}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EBC-4B6B-8504-365E462623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c:v>
                </c:pt>
                <c:pt idx="8">
                  <c:v>75.099999999999994</c:v>
                </c:pt>
                <c:pt idx="16">
                  <c:v>76.2</c:v>
                </c:pt>
                <c:pt idx="24">
                  <c:v>77.2</c:v>
                </c:pt>
                <c:pt idx="32">
                  <c:v>78.3</c:v>
                </c:pt>
              </c:numCache>
            </c:numRef>
          </c:xVal>
          <c:yVal>
            <c:numRef>
              <c:f>公会計指標分析・財政指標組合せ分析表!$BP$51:$DC$51</c:f>
              <c:numCache>
                <c:formatCode>#,##0.0;"▲ "#,##0.0</c:formatCode>
                <c:ptCount val="40"/>
                <c:pt idx="0">
                  <c:v>32.5</c:v>
                </c:pt>
                <c:pt idx="8">
                  <c:v>25</c:v>
                </c:pt>
                <c:pt idx="16">
                  <c:v>12.5</c:v>
                </c:pt>
                <c:pt idx="24">
                  <c:v>9.6</c:v>
                </c:pt>
                <c:pt idx="32">
                  <c:v>14.5</c:v>
                </c:pt>
              </c:numCache>
            </c:numRef>
          </c:yVal>
          <c:smooth val="0"/>
          <c:extLst>
            <c:ext xmlns:c16="http://schemas.microsoft.com/office/drawing/2014/chart" uri="{C3380CC4-5D6E-409C-BE32-E72D297353CC}">
              <c16:uniqueId val="{00000009-CEBC-4B6B-8504-365E4626239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{E3D10560-54D7-426B-88E1-FF4505B5927F}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EBC-4B6B-8504-365E4626239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{34F79252-6DEF-4FBE-B9A9-EC005E934F77}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BC-4B6B-8504-365E4626239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{51F82CF2-D36F-41F3-9C96-8130E5DD2C05}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BC-4B6B-8504-365E4626239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{6FF5B3CA-791E-4DCB-B94F-5FA96B863B85}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BC-4B6B-8504-365E4626239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{8796F8F0-D4DA-45B7-AEE8-EEF22FEFF1A1}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BC-4B6B-8504-365E4626239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{B9CB5F31-0572-4910-AF06-CDA6BEF6F81B}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EBC-4B6B-8504-365E4626239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{B2E4A58F-D3EE-480F-93A9-4604FD32EA74}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EBC-4B6B-8504-365E4626239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{57E8C39F-66DD-462B-A46E-5F544078A13C}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EBC-4B6B-8504-365E4626239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{A247552C-A983-46B4-9CB4-4601838E74D5}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EBC-4B6B-8504-365E462623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CEBC-4B6B-8504-365E46262390}"/>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{74C5DB4D-E546-4D02-865E-CEAC8ED39F7B}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3FB-47E7-9BB0-481EE0A9F9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{89B0E9F2-C2EF-4942-96FD-49CF20123461}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3FB-47E7-9BB0-481EE0A9F9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{C875DE7F-C859-4F02-9E1F-04A4387F9CA3}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3FB-47E7-9BB0-481EE0A9F9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{B60756A2-3F90-497F-A179-5A59A6FF5415}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3FB-47E7-9BB0-481EE0A9F9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{027FB144-5D70-4683-A90A-AC9BE8A77E85}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3FB-47E7-9BB0-481EE0A9F99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{7B0B7BC8-9EAC-4C83-8A47-16928AE24D61}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3FB-47E7-9BB0-481EE0A9F99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{5FBD10CA-FD76-4E78-B46F-6BE0A84A64E3}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3FB-47E7-9BB0-481EE0A9F99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{8A0FBD9E-A65F-48C3-A742-EE6CF7DFF513}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3FB-47E7-9BB0-481EE0A9F99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{26EE46F8-074B-4FE8-8DF8-2EA1FDB75987}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3FB-47E7-9BB0-481EE0A9F9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1.7</c:v>
                </c:pt>
                <c:pt idx="16">
                  <c:v>2.1</c:v>
                </c:pt>
                <c:pt idx="24">
                  <c:v>2.5</c:v>
                </c:pt>
                <c:pt idx="32">
                  <c:v>3.1</c:v>
                </c:pt>
              </c:numCache>
            </c:numRef>
          </c:xVal>
          <c:yVal>
            <c:numRef>
              <c:f>公会計指標分析・財政指標組合せ分析表!$BP$73:$DC$73</c:f>
              <c:numCache>
                <c:formatCode>#,##0.0;"▲ "#,##0.0</c:formatCode>
                <c:ptCount val="40"/>
                <c:pt idx="0">
                  <c:v>32.5</c:v>
                </c:pt>
                <c:pt idx="8">
                  <c:v>25</c:v>
                </c:pt>
                <c:pt idx="16">
                  <c:v>12.5</c:v>
                </c:pt>
                <c:pt idx="24">
                  <c:v>9.6</c:v>
                </c:pt>
                <c:pt idx="32">
                  <c:v>14.5</c:v>
                </c:pt>
              </c:numCache>
            </c:numRef>
          </c:yVal>
          <c:smooth val="0"/>
          <c:extLst>
            <c:ext xmlns:c16="http://schemas.microsoft.com/office/drawing/2014/chart" uri="{C3380CC4-5D6E-409C-BE32-E72D297353CC}">
              <c16:uniqueId val="{00000009-73FB-47E7-9BB0-481EE0A9F99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{8F6A9F34-7536-441D-AB1D-22131CB8A3A5}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3FB-47E7-9BB0-481EE0A9F99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{E4FAAC81-1585-4AC9-98C1-B3497CD5D4F5}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3FB-47E7-9BB0-481EE0A9F9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{D94772BE-53DF-4D57-8CA2-0F83FC2C9E88}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3FB-47E7-9BB0-481EE0A9F9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{86A3C9B0-90A7-4264-A87F-B50EC47062A2}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3FB-47E7-9BB0-481EE0A9F9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{05A6ABDC-8A23-498D-9CF4-AB56FC5C7B85}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3FB-47E7-9BB0-481EE0A9F99A}"/>
                </c:ext>
              </c:extLst>
            </c:dLbl>
            <c:dLbl>
              <c:idx val="8"/>
              <c:layout>
                <c:manualLayout>
                  <c:x val="0"/>
                  <c:y val="2.20805160876685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{805BE047-D82E-4699-A15F-4C647E43D968}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3FB-47E7-9BB0-481EE0A9F99A}"/>
                </c:ext>
              </c:extLst>
            </c:dLbl>
            <c:dLbl>
              <c:idx val="16"/>
              <c:layout>
                <c:manualLayout>
                  <c:x val="0"/>
                  <c:y val="-2.99608125723077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{C2CF926E-80D8-464A-AC98-38DD7A8C1E04}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3FB-47E7-9BB0-481EE0A9F99A}"/>
                </c:ext>
              </c:extLst>
            </c:dLbl>
            <c:dLbl>
              <c:idx val="24"/>
              <c:layout>
                <c:manualLayout>
                  <c:x val="0"/>
                  <c:y val="7.8806389722085035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{6694E215-76C4-4722-888A-93736B785FD4}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3FB-47E7-9BB0-481EE0A9F99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{68A412C2-957E-458D-A08C-48987D8C29EC}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3FB-47E7-9BB0-481EE0A9F9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73FB-47E7-9BB0-481EE0A9F99A}"/>
            </c:ext>
          </c:extLst>
        </c:ser>
        <c:dLbls>
          <c:showLegendKey val="0"/>
          <c:showVal val="1"/>
          <c:showCatName val="0"/>
          <c:showSerName val="0"/>
          <c:showPercent val="0"/>
          <c:showBubbleSize val="0"/>
        </c:dLbls>
        <c:axId val="84219776"/>
        <c:axId val="84234240"/>
      </c:scatterChart>
      <c:valAx>
        <c:axId val="84219776"/>
        <c:scaling>
          <c:orientation val="maxMin"/>
          <c:max val="5"/>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156,912
150,513
206.57
69,612,201
67,360,956
2,172,585
38,706,463
60,416,154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年度の財政力指数は、法人税割の増等により分子である基準財政収入額が前年度比で</a:t>
          </a:r>
          <a:r>
            <a:rPr kumimoji="1" lang="en-US" altLang="ja-JP" sz="1200">
              <a:latin typeface="ＭＳ Ｐゴシック" panose="020B0600070205080204" pitchFamily="50" charset="-128"/>
              <a:ea typeface="ＭＳ Ｐゴシック" panose="020B0600070205080204" pitchFamily="50" charset="-128"/>
            </a:rPr>
            <a:t>742</a:t>
          </a:r>
          <a:r>
            <a:rPr kumimoji="1" lang="ja-JP" altLang="en-US" sz="1200">
              <a:latin typeface="ＭＳ Ｐゴシック" panose="020B0600070205080204" pitchFamily="50" charset="-128"/>
              <a:ea typeface="ＭＳ Ｐゴシック" panose="020B0600070205080204" pitchFamily="50" charset="-128"/>
            </a:rPr>
            <a:t>百万円の増となる一方</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、臨時財政対策債への振替額の減等により</a:t>
          </a:r>
          <a:r>
            <a:rPr kumimoji="1" lang="ja-JP" altLang="en-US" sz="1200">
              <a:latin typeface="ＭＳ Ｐゴシック" panose="020B0600070205080204" pitchFamily="50" charset="-128"/>
              <a:ea typeface="ＭＳ Ｐゴシック" panose="020B0600070205080204" pitchFamily="50" charset="-128"/>
            </a:rPr>
            <a:t>分母である基準財政需要額が前年度比で</a:t>
          </a:r>
          <a:r>
            <a:rPr kumimoji="1" lang="en-US" altLang="ja-JP" sz="1200">
              <a:latin typeface="ＭＳ Ｐゴシック" panose="020B0600070205080204" pitchFamily="50" charset="-128"/>
              <a:ea typeface="ＭＳ Ｐゴシック" panose="020B0600070205080204" pitchFamily="50" charset="-128"/>
            </a:rPr>
            <a:t>903</a:t>
          </a:r>
          <a:r>
            <a:rPr kumimoji="1" lang="ja-JP" altLang="en-US" sz="1200">
              <a:latin typeface="ＭＳ Ｐゴシック" panose="020B0600070205080204" pitchFamily="50" charset="-128"/>
              <a:ea typeface="ＭＳ Ｐゴシック" panose="020B0600070205080204" pitchFamily="50" charset="-128"/>
            </a:rPr>
            <a:t>百万円増となったため、単年度では前年度（</a:t>
          </a:r>
          <a:r>
            <a:rPr kumimoji="1" lang="en-US" altLang="ja-JP" sz="1200">
              <a:latin typeface="ＭＳ Ｐゴシック" panose="020B0600070205080204" pitchFamily="50" charset="-128"/>
              <a:ea typeface="ＭＳ Ｐゴシック" panose="020B0600070205080204" pitchFamily="50" charset="-128"/>
            </a:rPr>
            <a:t>0.839</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0.001</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0.838</a:t>
          </a:r>
          <a:r>
            <a:rPr kumimoji="1" lang="ja-JP" altLang="en-US" sz="1200">
              <a:latin typeface="ＭＳ Ｐゴシック" panose="020B0600070205080204" pitchFamily="50" charset="-128"/>
              <a:ea typeface="ＭＳ Ｐゴシック" panose="020B0600070205080204" pitchFamily="50" charset="-128"/>
            </a:rPr>
            <a:t>となった。また、単年度の財政力指数において、令和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年度に比べ令和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年度は上昇したことにより、</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カ年平均の財政力指数が前年度（</a:t>
          </a:r>
          <a:r>
            <a:rPr kumimoji="1" lang="en-US" altLang="ja-JP" sz="1200">
              <a:latin typeface="ＭＳ Ｐゴシック" panose="020B0600070205080204" pitchFamily="50" charset="-128"/>
              <a:ea typeface="ＭＳ Ｐゴシック" panose="020B0600070205080204" pitchFamily="50" charset="-128"/>
            </a:rPr>
            <a:t>0.832</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0.004</a:t>
          </a:r>
          <a:r>
            <a:rPr kumimoji="1" lang="ja-JP" altLang="en-US" sz="1200">
              <a:latin typeface="ＭＳ Ｐゴシック" panose="020B0600070205080204" pitchFamily="50" charset="-128"/>
              <a:ea typeface="ＭＳ Ｐゴシック" panose="020B0600070205080204" pitchFamily="50" charset="-128"/>
            </a:rPr>
            <a:t>ポイント増の</a:t>
          </a:r>
          <a:r>
            <a:rPr kumimoji="1" lang="en-US" altLang="ja-JP" sz="1200">
              <a:latin typeface="ＭＳ Ｐゴシック" panose="020B0600070205080204" pitchFamily="50" charset="-128"/>
              <a:ea typeface="ＭＳ Ｐゴシック" panose="020B0600070205080204" pitchFamily="50" charset="-128"/>
            </a:rPr>
            <a:t>0.836</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≪単年度財政力指数≫</a:t>
          </a:r>
        </a:p>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 </a:t>
          </a:r>
          <a:r>
            <a:rPr kumimoji="1" lang="en-US" altLang="ja-JP" sz="1200">
              <a:latin typeface="ＭＳ Ｐゴシック" panose="020B0600070205080204" pitchFamily="50" charset="-128"/>
              <a:ea typeface="ＭＳ Ｐゴシック" panose="020B0600070205080204" pitchFamily="50" charset="-128"/>
            </a:rPr>
            <a:t>0.828</a:t>
          </a:r>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 </a:t>
          </a:r>
          <a:r>
            <a:rPr kumimoji="1" lang="en-US" altLang="ja-JP" sz="1200">
              <a:latin typeface="ＭＳ Ｐゴシック" panose="020B0600070205080204" pitchFamily="50" charset="-128"/>
              <a:ea typeface="ＭＳ Ｐゴシック" panose="020B0600070205080204" pitchFamily="50" charset="-128"/>
            </a:rPr>
            <a:t>0.830</a:t>
          </a:r>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 </a:t>
          </a:r>
          <a:r>
            <a:rPr kumimoji="1" lang="en-US" altLang="ja-JP" sz="1200">
              <a:latin typeface="ＭＳ Ｐゴシック" panose="020B0600070205080204" pitchFamily="50" charset="-128"/>
              <a:ea typeface="ＭＳ Ｐゴシック" panose="020B0600070205080204" pitchFamily="50" charset="-128"/>
            </a:rPr>
            <a:t>0.839</a:t>
          </a:r>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a:t>
          </a:r>
          <a:r>
            <a:rPr kumimoji="1" lang="ja-JP" altLang="en-US" sz="1200" baseline="0">
              <a:latin typeface="ＭＳ Ｐゴシック" panose="020B0600070205080204" pitchFamily="50" charset="-128"/>
              <a:ea typeface="ＭＳ Ｐゴシック" panose="020B0600070205080204" pitchFamily="50" charset="-128"/>
            </a:rPr>
            <a:t> </a:t>
          </a:r>
          <a:r>
            <a:rPr kumimoji="1" lang="en-US" altLang="ja-JP" sz="1200" baseline="0">
              <a:latin typeface="ＭＳ Ｐゴシック" panose="020B0600070205080204" pitchFamily="50" charset="-128"/>
              <a:ea typeface="ＭＳ Ｐゴシック" panose="020B0600070205080204" pitchFamily="50" charset="-128"/>
            </a:rPr>
            <a:t>0.838</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58965</xdr:rowOff>
    </xdr:from>
    <xdr:to>
      <xdr:col>23</xdr:col>
      <xdr:colOff>133350</xdr:colOff>
      <xdr:row>41</xdr:row>
      <xdr:rowOff>76200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0884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31949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61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41728</xdr:rowOff>
    </xdr:from>
    <xdr:to>
      <xdr:col>19</xdr:col>
      <xdr:colOff>133350</xdr:colOff>
      <xdr:row>41</xdr:row>
      <xdr:rowOff>76200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711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41728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161472</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42834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24692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162378</xdr:rowOff>
    </xdr:from>
    <xdr:to>
      <xdr:col>15</xdr:col>
      <xdr:colOff>133350</xdr:colOff>
      <xdr:row>41</xdr:row>
      <xdr:rowOff>92528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102705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年度の経常収支比率は前年度比</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92.2</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分母となる経常一般財源については、定額減税の影響により地方税が大幅減となったものの、普通交付税の増や定額減税減収補塡特例交付金の皆増等により、前年度比</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百万円増となった。また、分子となる経常経費充当一般財源は人件費や扶助費等の増により</a:t>
          </a:r>
          <a:r>
            <a:rPr kumimoji="1" lang="en-US" altLang="ja-JP" sz="1300">
              <a:latin typeface="ＭＳ Ｐゴシック" panose="020B0600070205080204" pitchFamily="50" charset="-128"/>
              <a:ea typeface="ＭＳ Ｐゴシック" panose="020B0600070205080204" pitchFamily="50" charset="-128"/>
            </a:rPr>
            <a:t>1,786</a:t>
          </a:r>
          <a:r>
            <a:rPr kumimoji="1" lang="ja-JP" altLang="en-US" sz="1300">
              <a:latin typeface="ＭＳ Ｐゴシック" panose="020B0600070205080204" pitchFamily="50" charset="-128"/>
              <a:ea typeface="ＭＳ Ｐゴシック" panose="020B0600070205080204" pitchFamily="50" charset="-128"/>
            </a:rPr>
            <a:t>百万円増となった。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なお、臨時財政対策債を経常一般財源等から除いた場合の経常収支比率は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9313</xdr:rowOff>
    </xdr:from>
    <xdr:to>
      <xdr:col>23</xdr:col>
      <xdr:colOff>133350</xdr:colOff>
      <xdr:row>66</xdr:row>
      <xdr:rowOff>114723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96313"/>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86800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0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114723</xdr:rowOff>
    </xdr:from>
    <xdr:to>
      <xdr:col>24</xdr:col>
      <xdr:colOff>12700</xdr:colOff>
      <xdr:row>66</xdr:row>
      <xdr:rowOff>114723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95690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3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9313</xdr:rowOff>
    </xdr:from>
    <xdr:to>
      <xdr:col>24</xdr:col>
      <xdr:colOff>12700</xdr:colOff>
      <xdr:row>60</xdr:row>
      <xdr:rowOff>9313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9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84667</xdr:rowOff>
    </xdr:from>
    <xdr:to>
      <xdr:col>23</xdr:col>
      <xdr:colOff>133350</xdr:colOff>
      <xdr:row>63</xdr:row>
      <xdr:rowOff>170604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714567"/>
          <a:ext cx="8382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31767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6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52494</xdr:rowOff>
    </xdr:from>
    <xdr:to>
      <xdr:col>19</xdr:col>
      <xdr:colOff>133350</xdr:colOff>
      <xdr:row>62</xdr:row>
      <xdr:rowOff>84667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6823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114300</xdr:rowOff>
    </xdr:from>
    <xdr:to>
      <xdr:col>19</xdr:col>
      <xdr:colOff>184150</xdr:colOff>
      <xdr:row>63</xdr:row>
      <xdr:rowOff>44450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29227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76200</xdr:rowOff>
    </xdr:from>
    <xdr:to>
      <xdr:col>15</xdr:col>
      <xdr:colOff>82550</xdr:colOff>
      <xdr:row>62</xdr:row>
      <xdr:rowOff>52494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91750"/>
          <a:ext cx="889000" cy="49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113471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76200</xdr:rowOff>
    </xdr:from>
    <xdr:to>
      <xdr:col>11</xdr:col>
      <xdr:colOff>31750</xdr:colOff>
      <xdr:row>62</xdr:row>
      <xdr:rowOff>165100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91750"/>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111337</xdr:rowOff>
    </xdr:from>
    <xdr:to>
      <xdr:col>11</xdr:col>
      <xdr:colOff>82550</xdr:colOff>
      <xdr:row>61</xdr:row>
      <xdr:rowOff>41487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91881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89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33867</xdr:rowOff>
    </xdr:from>
    <xdr:to>
      <xdr:col>19</xdr:col>
      <xdr:colOff>184150</xdr:colOff>
      <xdr:row>62</xdr:row>
      <xdr:rowOff>135467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1694</xdr:rowOff>
    </xdr:from>
    <xdr:to>
      <xdr:col>15</xdr:col>
      <xdr:colOff>133350</xdr:colOff>
      <xdr:row>62</xdr:row>
      <xdr:rowOff>103294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25400</xdr:rowOff>
    </xdr:from>
    <xdr:to>
      <xdr:col>11</xdr:col>
      <xdr:colOff>82550</xdr:colOff>
      <xdr:row>59</xdr:row>
      <xdr:rowOff>127000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137177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29227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人件費（退職手当を除き、事業費支弁人件費を含む）は、人事院勧告により給与水準が上がったことにより前年度比</a:t>
          </a:r>
          <a:r>
            <a:rPr kumimoji="1" lang="en-US" altLang="ja-JP" sz="1300">
              <a:latin typeface="ＭＳ Ｐゴシック" panose="020B0600070205080204" pitchFamily="50" charset="-128"/>
              <a:ea typeface="ＭＳ Ｐゴシック" panose="020B0600070205080204" pitchFamily="50" charset="-128"/>
            </a:rPr>
            <a:t>814</a:t>
          </a:r>
          <a:r>
            <a:rPr kumimoji="1" lang="ja-JP" altLang="en-US" sz="1300">
              <a:latin typeface="ＭＳ Ｐゴシック" panose="020B0600070205080204" pitchFamily="50" charset="-128"/>
              <a:ea typeface="ＭＳ Ｐゴシック" panose="020B0600070205080204" pitchFamily="50" charset="-128"/>
            </a:rPr>
            <a:t>百万円の増となった。</a:t>
          </a:r>
        </a:p>
        <a:p>
          <a:r>
            <a:rPr kumimoji="1" lang="ja-JP" altLang="en-US" sz="1300">
              <a:latin typeface="ＭＳ Ｐゴシック" panose="020B0600070205080204" pitchFamily="50" charset="-128"/>
              <a:ea typeface="ＭＳ Ｐゴシック" panose="020B0600070205080204" pitchFamily="50" charset="-128"/>
            </a:rPr>
            <a:t>　物件費は、市民会館解体事業や自治体情報システム標準化推進事業の増により、前年度比</a:t>
          </a:r>
          <a:r>
            <a:rPr kumimoji="1" lang="en-US" altLang="ja-JP" sz="1300">
              <a:latin typeface="ＭＳ Ｐゴシック" panose="020B0600070205080204" pitchFamily="50" charset="-128"/>
              <a:ea typeface="ＭＳ Ｐゴシック" panose="020B0600070205080204" pitchFamily="50" charset="-128"/>
            </a:rPr>
            <a:t>916</a:t>
          </a:r>
          <a:r>
            <a:rPr kumimoji="1" lang="ja-JP" altLang="en-US" sz="1300">
              <a:latin typeface="ＭＳ Ｐゴシック" panose="020B0600070205080204" pitchFamily="50" charset="-128"/>
              <a:ea typeface="ＭＳ Ｐゴシック" panose="020B0600070205080204" pitchFamily="50" charset="-128"/>
            </a:rPr>
            <a:t>百万円の増となった。</a:t>
          </a:r>
        </a:p>
        <a:p>
          <a:r>
            <a:rPr kumimoji="1" lang="ja-JP" altLang="en-US" sz="1300">
              <a:latin typeface="ＭＳ Ｐゴシック" panose="020B0600070205080204" pitchFamily="50" charset="-128"/>
              <a:ea typeface="ＭＳ Ｐゴシック" panose="020B0600070205080204" pitchFamily="50" charset="-128"/>
            </a:rPr>
            <a:t>　人件費・物件費等の決算額では、前年度比</a:t>
          </a:r>
          <a:r>
            <a:rPr kumimoji="1" lang="en-US" altLang="ja-JP" sz="1300">
              <a:latin typeface="ＭＳ Ｐゴシック" panose="020B0600070205080204" pitchFamily="50" charset="-128"/>
              <a:ea typeface="ＭＳ Ｐゴシック" panose="020B0600070205080204" pitchFamily="50" charset="-128"/>
            </a:rPr>
            <a:t>1,761</a:t>
          </a:r>
          <a:r>
            <a:rPr kumimoji="1" lang="ja-JP" altLang="en-US" sz="1300">
              <a:latin typeface="ＭＳ Ｐゴシック" panose="020B0600070205080204" pitchFamily="50" charset="-128"/>
              <a:ea typeface="ＭＳ Ｐゴシック" panose="020B0600070205080204" pitchFamily="50" charset="-128"/>
            </a:rPr>
            <a:t>百万円増の</a:t>
          </a:r>
          <a:r>
            <a:rPr kumimoji="1" lang="en-US" altLang="ja-JP" sz="1300">
              <a:latin typeface="ＭＳ Ｐゴシック" panose="020B0600070205080204" pitchFamily="50" charset="-128"/>
              <a:ea typeface="ＭＳ Ｐゴシック" panose="020B0600070205080204" pitchFamily="50" charset="-128"/>
            </a:rPr>
            <a:t>21,135</a:t>
          </a:r>
          <a:r>
            <a:rPr kumimoji="1" lang="ja-JP" altLang="en-US" sz="1300">
              <a:latin typeface="ＭＳ Ｐゴシック" panose="020B0600070205080204" pitchFamily="50" charset="-128"/>
              <a:ea typeface="ＭＳ Ｐゴシック" panose="020B0600070205080204" pitchFamily="50" charset="-128"/>
            </a:rPr>
            <a:t>百万円となった。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55905</xdr:rowOff>
    </xdr:from>
    <xdr:to>
      <xdr:col>23</xdr:col>
      <xdr:colOff>133350</xdr:colOff>
      <xdr:row>83</xdr:row>
      <xdr:rowOff>5293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43355"/>
          <a:ext cx="838200" cy="29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15789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589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55905</xdr:rowOff>
    </xdr:from>
    <xdr:to>
      <xdr:col>19</xdr:col>
      <xdr:colOff>133350</xdr:colOff>
      <xdr:row>81</xdr:row>
      <xdr:rowOff>113697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43355"/>
          <a:ext cx="889000" cy="5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46727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4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76415</xdr:rowOff>
    </xdr:from>
    <xdr:to>
      <xdr:col>15</xdr:col>
      <xdr:colOff>82550</xdr:colOff>
      <xdr:row>81</xdr:row>
      <xdr:rowOff>113697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3865"/>
          <a:ext cx="889000" cy="3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97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59477</xdr:rowOff>
    </xdr:from>
    <xdr:to>
      <xdr:col>11</xdr:col>
      <xdr:colOff>31750</xdr:colOff>
      <xdr:row>81</xdr:row>
      <xdr:rowOff>76415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46927"/>
          <a:ext cx="889000" cy="1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84834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15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2026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60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125943</xdr:rowOff>
    </xdr:from>
    <xdr:to>
      <xdr:col>23</xdr:col>
      <xdr:colOff>184150</xdr:colOff>
      <xdr:row>83</xdr:row>
      <xdr:rowOff>56093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8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47220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06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5105</xdr:rowOff>
    </xdr:from>
    <xdr:to>
      <xdr:col>19</xdr:col>
      <xdr:colOff>184150</xdr:colOff>
      <xdr:row>81</xdr:row>
      <xdr:rowOff>106705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9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116882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61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62897</xdr:rowOff>
    </xdr:from>
    <xdr:to>
      <xdr:col>15</xdr:col>
      <xdr:colOff>133350</xdr:colOff>
      <xdr:row>81</xdr:row>
      <xdr:rowOff>164497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3224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9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25615</xdr:rowOff>
    </xdr:from>
    <xdr:to>
      <xdr:col>11</xdr:col>
      <xdr:colOff>82550</xdr:colOff>
      <xdr:row>81</xdr:row>
      <xdr:rowOff>127215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137392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8677</xdr:rowOff>
    </xdr:from>
    <xdr:to>
      <xdr:col>7</xdr:col>
      <xdr:colOff>31750</xdr:colOff>
      <xdr:row>81</xdr:row>
      <xdr:rowOff>110277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9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120454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6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採用退職等に伴う職員構成の変動により、ラスパイレス指数が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a:t>
          </a:r>
        </a:p>
        <a:p>
          <a:r>
            <a:rPr kumimoji="1" lang="ja-JP" altLang="en-US" sz="1300">
              <a:latin typeface="ＭＳ Ｐゴシック" panose="020B0600070205080204" pitchFamily="50" charset="-128"/>
              <a:ea typeface="ＭＳ Ｐゴシック" panose="020B0600070205080204" pitchFamily="50" charset="-128"/>
            </a:rPr>
            <a:t>　今後も人事院勧告に準拠し、給与の適正化に努めていく。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29211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2565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144797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7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29211</xdr:rowOff>
    </xdr:from>
    <xdr:to>
      <xdr:col>77</xdr:col>
      <xdr:colOff>44450</xdr:colOff>
      <xdr:row>87</xdr:row>
      <xdr:rowOff>2539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7391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2539</xdr:rowOff>
    </xdr:from>
    <xdr:to>
      <xdr:col>72</xdr:col>
      <xdr:colOff>203200</xdr:colOff>
      <xdr:row>87</xdr:row>
      <xdr:rowOff>99061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1868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99061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9669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149861</xdr:rowOff>
    </xdr:from>
    <xdr:to>
      <xdr:col>77</xdr:col>
      <xdr:colOff>95250</xdr:colOff>
      <xdr:row>86</xdr:row>
      <xdr:rowOff>80011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64788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0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123189</xdr:rowOff>
    </xdr:from>
    <xdr:to>
      <xdr:col>73</xdr:col>
      <xdr:colOff>44450</xdr:colOff>
      <xdr:row>87</xdr:row>
      <xdr:rowOff>53339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38116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48261</xdr:rowOff>
    </xdr:from>
    <xdr:to>
      <xdr:col>68</xdr:col>
      <xdr:colOff>203200</xdr:colOff>
      <xdr:row>87</xdr:row>
      <xdr:rowOff>149861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134638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大垣市定員管理計画（令和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日の職員数</a:t>
          </a:r>
          <a:r>
            <a:rPr kumimoji="1" lang="en-US" altLang="ja-JP" sz="1300">
              <a:latin typeface="ＭＳ Ｐゴシック" panose="020B0600070205080204" pitchFamily="50" charset="-128"/>
              <a:ea typeface="ＭＳ Ｐゴシック" panose="020B0600070205080204" pitchFamily="50" charset="-128"/>
            </a:rPr>
            <a:t>1,270</a:t>
          </a:r>
          <a:r>
            <a:rPr kumimoji="1" lang="ja-JP" altLang="en-US" sz="1300">
              <a:latin typeface="ＭＳ Ｐゴシック" panose="020B0600070205080204" pitchFamily="50" charset="-128"/>
              <a:ea typeface="ＭＳ Ｐゴシック" panose="020B0600070205080204" pitchFamily="50" charset="-128"/>
            </a:rPr>
            <a:t>人を目標数値とし、効率的かつ柔軟な行政運営体制により行政のスリム化を図りつつ、新たな行政需要に対応し、安定した行政サービスの提供を図る最適な定員管理に努めるため、令和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日現在の職員数は</a:t>
          </a:r>
          <a:r>
            <a:rPr kumimoji="1" lang="en-US" altLang="ja-JP" sz="1300">
              <a:latin typeface="ＭＳ Ｐゴシック" panose="020B0600070205080204" pitchFamily="50" charset="-128"/>
              <a:ea typeface="ＭＳ Ｐゴシック" panose="020B0600070205080204" pitchFamily="50" charset="-128"/>
            </a:rPr>
            <a:t>1,298</a:t>
          </a:r>
          <a:r>
            <a:rPr kumimoji="1" lang="ja-JP" altLang="en-US" sz="1300">
              <a:latin typeface="ＭＳ Ｐゴシック" panose="020B0600070205080204" pitchFamily="50" charset="-128"/>
              <a:ea typeface="ＭＳ Ｐゴシック" panose="020B0600070205080204" pitchFamily="50" charset="-128"/>
            </a:rPr>
            <a:t>人となった。</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100754</xdr:rowOff>
    </xdr:from>
    <xdr:to>
      <xdr:col>81</xdr:col>
      <xdr:colOff>44450</xdr:colOff>
      <xdr:row>63</xdr:row>
      <xdr:rowOff>82127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730654"/>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143510</xdr:rowOff>
    </xdr:from>
    <xdr:to>
      <xdr:col>77</xdr:col>
      <xdr:colOff>44450</xdr:colOff>
      <xdr:row>62</xdr:row>
      <xdr:rowOff>100754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601960"/>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91881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55033</xdr:rowOff>
    </xdr:from>
    <xdr:to>
      <xdr:col>72</xdr:col>
      <xdr:colOff>203200</xdr:colOff>
      <xdr:row>61</xdr:row>
      <xdr:rowOff>143510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51348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19490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22860</xdr:rowOff>
    </xdr:from>
    <xdr:to>
      <xdr:col>68</xdr:col>
      <xdr:colOff>152400</xdr:colOff>
      <xdr:row>61</xdr:row>
      <xdr:rowOff>55033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4813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31327</xdr:rowOff>
    </xdr:from>
    <xdr:to>
      <xdr:col>81</xdr:col>
      <xdr:colOff>95250</xdr:colOff>
      <xdr:row>63</xdr:row>
      <xdr:rowOff>132927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3404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80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49954</xdr:rowOff>
    </xdr:from>
    <xdr:to>
      <xdr:col>77</xdr:col>
      <xdr:colOff>95250</xdr:colOff>
      <xdr:row>62</xdr:row>
      <xdr:rowOff>151554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92710</xdr:rowOff>
    </xdr:from>
    <xdr:to>
      <xdr:col>73</xdr:col>
      <xdr:colOff>44450</xdr:colOff>
      <xdr:row>62</xdr:row>
      <xdr:rowOff>22860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7637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4233</xdr:rowOff>
    </xdr:from>
    <xdr:to>
      <xdr:col>68</xdr:col>
      <xdr:colOff>203200</xdr:colOff>
      <xdr:row>61</xdr:row>
      <xdr:rowOff>105833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90610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143510</xdr:rowOff>
    </xdr:from>
    <xdr:to>
      <xdr:col>64</xdr:col>
      <xdr:colOff>152400</xdr:colOff>
      <xdr:row>61</xdr:row>
      <xdr:rowOff>73660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58437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年度の実質公債比率は、令和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カ年平均で算出される。令和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年度を比較すると、公営企業債償還の財源に充てたと認められる繰出金が</a:t>
          </a:r>
          <a:r>
            <a:rPr kumimoji="1" lang="en-US" altLang="ja-JP" sz="1300">
              <a:latin typeface="ＭＳ Ｐゴシック" panose="020B0600070205080204" pitchFamily="50" charset="-128"/>
              <a:ea typeface="ＭＳ Ｐゴシック" panose="020B0600070205080204" pitchFamily="50" charset="-128"/>
            </a:rPr>
            <a:t>190</a:t>
          </a:r>
          <a:r>
            <a:rPr kumimoji="1" lang="ja-JP" altLang="en-US" sz="1300">
              <a:latin typeface="ＭＳ Ｐゴシック" panose="020B0600070205080204" pitchFamily="50" charset="-128"/>
              <a:ea typeface="ＭＳ Ｐゴシック" panose="020B0600070205080204" pitchFamily="50" charset="-128"/>
            </a:rPr>
            <a:t>百万円増したことや交付税措置額が</a:t>
          </a:r>
          <a:r>
            <a:rPr kumimoji="1" lang="en-US" altLang="ja-JP" sz="1300">
              <a:latin typeface="ＭＳ Ｐゴシック" panose="020B0600070205080204" pitchFamily="50" charset="-128"/>
              <a:ea typeface="ＭＳ Ｐゴシック" panose="020B0600070205080204" pitchFamily="50" charset="-128"/>
            </a:rPr>
            <a:t>291</a:t>
          </a:r>
          <a:r>
            <a:rPr kumimoji="1" lang="ja-JP" altLang="en-US" sz="1300">
              <a:latin typeface="ＭＳ Ｐゴシック" panose="020B0600070205080204" pitchFamily="50" charset="-128"/>
              <a:ea typeface="ＭＳ Ｐゴシック" panose="020B0600070205080204" pitchFamily="50" charset="-128"/>
            </a:rPr>
            <a:t>百万円減したことにより、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カ年平均が</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％となった。単年度では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≪単年度実質公債費比率≫</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 </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 </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 </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 </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68641</xdr:rowOff>
    </xdr:from>
    <xdr:to>
      <xdr:col>81</xdr:col>
      <xdr:colOff>44450</xdr:colOff>
      <xdr:row>39</xdr:row>
      <xdr:rowOff>137583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55191"/>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22678</xdr:rowOff>
    </xdr:from>
    <xdr:to>
      <xdr:col>77</xdr:col>
      <xdr:colOff>44450</xdr:colOff>
      <xdr:row>39</xdr:row>
      <xdr:rowOff>68641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09228"/>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93634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5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148167</xdr:rowOff>
    </xdr:from>
    <xdr:to>
      <xdr:col>72</xdr:col>
      <xdr:colOff>203200</xdr:colOff>
      <xdr:row>39</xdr:row>
      <xdr:rowOff>22678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6326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102205</xdr:rowOff>
    </xdr:from>
    <xdr:to>
      <xdr:col>68</xdr:col>
      <xdr:colOff>152400</xdr:colOff>
      <xdr:row>38</xdr:row>
      <xdr:rowOff>148167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17305"/>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93634</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103310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17841</xdr:rowOff>
    </xdr:from>
    <xdr:to>
      <xdr:col>77</xdr:col>
      <xdr:colOff>95250</xdr:colOff>
      <xdr:row>39</xdr:row>
      <xdr:rowOff>119441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129618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73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143328</xdr:rowOff>
    </xdr:from>
    <xdr:to>
      <xdr:col>73</xdr:col>
      <xdr:colOff>44450</xdr:colOff>
      <xdr:row>39</xdr:row>
      <xdr:rowOff>73478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83655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97367</xdr:rowOff>
    </xdr:from>
    <xdr:to>
      <xdr:col>68</xdr:col>
      <xdr:colOff>203200</xdr:colOff>
      <xdr:row>39</xdr:row>
      <xdr:rowOff>27517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51405</xdr:rowOff>
    </xdr:from>
    <xdr:to>
      <xdr:col>64</xdr:col>
      <xdr:colOff>152400</xdr:colOff>
      <xdr:row>38</xdr:row>
      <xdr:rowOff>153005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163182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3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一般会計等や公営企業債等の償還が進んだことにより一般会計等の地方債残高が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1,946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百万円の減となったため、将来負担総額は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1,881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百万円の減となった。</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また、将来負担額から差し引く充当可能財源等は、充当可能基金残高</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百万円増（財政調整基金</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百万円増、公共施設整備基金</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148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百万円増、競輪事業施設等整備基金</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百万円増）となったが、都市計画税歳入見込額などが減したことにより、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3,618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百万円減となった。充当可能財源等の減などにより、将来負担比率は前年度比</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14.5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143459</xdr:rowOff>
    </xdr:from>
    <xdr:to>
      <xdr:col>81</xdr:col>
      <xdr:colOff>44450</xdr:colOff>
      <xdr:row>15</xdr:row>
      <xdr:rowOff>19304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179800" y="2543759"/>
          <a:ext cx="838200" cy="4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143459</xdr:rowOff>
    </xdr:from>
    <xdr:to>
      <xdr:col>77</xdr:col>
      <xdr:colOff>44450</xdr:colOff>
      <xdr:row>15</xdr:row>
      <xdr:rowOff>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2543759"/>
          <a:ext cx="889000" cy="2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0</xdr:rowOff>
    </xdr:from>
    <xdr:to>
      <xdr:col>72</xdr:col>
      <xdr:colOff>203200</xdr:colOff>
      <xdr:row>15</xdr:row>
      <xdr:rowOff>120650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5717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120650</xdr:rowOff>
    </xdr:from>
    <xdr:to>
      <xdr:col>68</xdr:col>
      <xdr:colOff>152400</xdr:colOff>
      <xdr:row>16</xdr:row>
      <xdr:rowOff>21590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6924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14478</xdr:rowOff>
    </xdr:from>
    <xdr:to>
      <xdr:col>68</xdr:col>
      <xdr:colOff>203200</xdr:colOff>
      <xdr:row>14</xdr:row>
      <xdr:rowOff>116078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139954</xdr:rowOff>
    </xdr:from>
    <xdr:to>
      <xdr:col>81</xdr:col>
      <xdr:colOff>95250</xdr:colOff>
      <xdr:row>15</xdr:row>
      <xdr:rowOff>70104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54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112031</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512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92659</xdr:rowOff>
    </xdr:from>
    <xdr:to>
      <xdr:col>77</xdr:col>
      <xdr:colOff>95250</xdr:colOff>
      <xdr:row>15</xdr:row>
      <xdr:rowOff>22809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49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7586</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579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120650</xdr:rowOff>
    </xdr:from>
    <xdr:to>
      <xdr:col>73</xdr:col>
      <xdr:colOff>44450</xdr:colOff>
      <xdr:row>15</xdr:row>
      <xdr:rowOff>50800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52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35577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69850</xdr:rowOff>
    </xdr:from>
    <xdr:to>
      <xdr:col>68</xdr:col>
      <xdr:colOff>203200</xdr:colOff>
      <xdr:row>16</xdr:row>
      <xdr:rowOff>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156227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142240</xdr:rowOff>
    </xdr:from>
    <xdr:to>
      <xdr:col>64</xdr:col>
      <xdr:colOff>152400</xdr:colOff>
      <xdr:row>16</xdr:row>
      <xdr:rowOff>72390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57167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80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156,912
150,513
206.57
69,612,201
67,360,956
2,172,585
38,706,463
60,416,154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分母である経常一般財源等が</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百万円増となった一方、分子である人件費に係る経常経費充当一般財源が、人事院勧告による給与水準の増等により</a:t>
          </a:r>
          <a:r>
            <a:rPr kumimoji="1" lang="en-US" altLang="ja-JP" sz="1300">
              <a:latin typeface="ＭＳ Ｐゴシック" panose="020B0600070205080204" pitchFamily="50" charset="-128"/>
              <a:ea typeface="ＭＳ Ｐゴシック" panose="020B0600070205080204" pitchFamily="50" charset="-128"/>
            </a:rPr>
            <a:t>889</a:t>
          </a:r>
          <a:r>
            <a:rPr kumimoji="1" lang="ja-JP" altLang="en-US" sz="1300">
              <a:latin typeface="ＭＳ Ｐゴシック" panose="020B0600070205080204" pitchFamily="50" charset="-128"/>
              <a:ea typeface="ＭＳ Ｐゴシック" panose="020B0600070205080204" pitchFamily="50" charset="-128"/>
            </a:rPr>
            <a:t>百万円増となったため、人件費に係る経常収支比率は前年度比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27.8</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101600</xdr:rowOff>
    </xdr:from>
    <xdr:to>
      <xdr:col>24</xdr:col>
      <xdr:colOff>25400</xdr:colOff>
      <xdr:row>38</xdr:row>
      <xdr:rowOff>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7380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76200</xdr:rowOff>
    </xdr:from>
    <xdr:to>
      <xdr:col>19</xdr:col>
      <xdr:colOff>187325</xdr:colOff>
      <xdr:row>36</xdr:row>
      <xdr:rowOff>101600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48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36</xdr:row>
      <xdr:rowOff>76200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706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60977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37</xdr:row>
      <xdr:rowOff>19050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06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143527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162577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120650</xdr:rowOff>
    </xdr:from>
    <xdr:to>
      <xdr:col>24</xdr:col>
      <xdr:colOff>76200</xdr:colOff>
      <xdr:row>38</xdr:row>
      <xdr:rowOff>50800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92727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50800</xdr:rowOff>
    </xdr:from>
    <xdr:to>
      <xdr:col>20</xdr:col>
      <xdr:colOff>38100</xdr:colOff>
      <xdr:row>36</xdr:row>
      <xdr:rowOff>152400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137177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0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25400</xdr:rowOff>
    </xdr:from>
    <xdr:to>
      <xdr:col>15</xdr:col>
      <xdr:colOff>149225</xdr:colOff>
      <xdr:row>36</xdr:row>
      <xdr:rowOff>127000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111777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8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139700</xdr:rowOff>
    </xdr:from>
    <xdr:to>
      <xdr:col>6</xdr:col>
      <xdr:colOff>171450</xdr:colOff>
      <xdr:row>37</xdr:row>
      <xdr:rowOff>69850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分母である経常一般財源等が</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百万円増となった一方、指定管理委託料の増や新型コロナウイルスワクチン接種事業の定期接種化により、分子である物件費に係る経常経費充当一般財源が</a:t>
          </a:r>
          <a:r>
            <a:rPr kumimoji="1" lang="en-US" altLang="ja-JP" sz="1300">
              <a:latin typeface="ＭＳ Ｐゴシック" panose="020B0600070205080204" pitchFamily="50" charset="-128"/>
              <a:ea typeface="ＭＳ Ｐゴシック" panose="020B0600070205080204" pitchFamily="50" charset="-128"/>
            </a:rPr>
            <a:t>308</a:t>
          </a:r>
          <a:r>
            <a:rPr kumimoji="1" lang="ja-JP" altLang="en-US" sz="1300">
              <a:latin typeface="ＭＳ Ｐゴシック" panose="020B0600070205080204" pitchFamily="50" charset="-128"/>
              <a:ea typeface="ＭＳ Ｐゴシック" panose="020B0600070205080204" pitchFamily="50" charset="-128"/>
            </a:rPr>
            <a:t>百万円の増となったため、物件費に係る経常収支比率は前年度比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12700</xdr:rowOff>
    </xdr:from>
    <xdr:to>
      <xdr:col>82</xdr:col>
      <xdr:colOff>107950</xdr:colOff>
      <xdr:row>15</xdr:row>
      <xdr:rowOff>69850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584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153052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96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12700</xdr:rowOff>
    </xdr:from>
    <xdr:to>
      <xdr:col>78</xdr:col>
      <xdr:colOff>69850</xdr:colOff>
      <xdr:row>15</xdr:row>
      <xdr:rowOff>79375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5844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136525</xdr:rowOff>
    </xdr:from>
    <xdr:to>
      <xdr:col>73</xdr:col>
      <xdr:colOff>180975</xdr:colOff>
      <xdr:row>15</xdr:row>
      <xdr:rowOff>79375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5368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136525</xdr:rowOff>
    </xdr:from>
    <xdr:to>
      <xdr:col>69</xdr:col>
      <xdr:colOff>92075</xdr:colOff>
      <xdr:row>15</xdr:row>
      <xdr:rowOff>60325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5368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133350</xdr:rowOff>
    </xdr:from>
    <xdr:to>
      <xdr:col>78</xdr:col>
      <xdr:colOff>120650</xdr:colOff>
      <xdr:row>15</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73677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28575</xdr:rowOff>
    </xdr:from>
    <xdr:to>
      <xdr:col>74</xdr:col>
      <xdr:colOff>31750</xdr:colOff>
      <xdr:row>15</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140352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85725</xdr:rowOff>
    </xdr:from>
    <xdr:to>
      <xdr:col>69</xdr:col>
      <xdr:colOff>142875</xdr:colOff>
      <xdr:row>15</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26052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xdr:rowOff>
    </xdr:from>
    <xdr:to>
      <xdr:col>65</xdr:col>
      <xdr:colOff>53975</xdr:colOff>
      <xdr:row>15</xdr:row>
      <xdr:rowOff>111125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121302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分母である経常一般財源等が</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百万円増となった一方、介護等給付費や生活保護扶助費の増により、分子である扶助費に係る経常経費充当一般財源が</a:t>
          </a:r>
          <a:r>
            <a:rPr kumimoji="1" lang="en-US" altLang="ja-JP" sz="1300">
              <a:latin typeface="ＭＳ Ｐゴシック" panose="020B0600070205080204" pitchFamily="50" charset="-128"/>
              <a:ea typeface="ＭＳ Ｐゴシック" panose="020B0600070205080204" pitchFamily="50" charset="-128"/>
            </a:rPr>
            <a:t>449</a:t>
          </a:r>
          <a:r>
            <a:rPr kumimoji="1" lang="ja-JP" altLang="en-US" sz="1300">
              <a:latin typeface="ＭＳ Ｐゴシック" panose="020B0600070205080204" pitchFamily="50" charset="-128"/>
              <a:ea typeface="ＭＳ Ｐゴシック" panose="020B0600070205080204" pitchFamily="50" charset="-128"/>
            </a:rPr>
            <a:t>百万円増となったため、経常収支比率は前年度比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58</xdr:row>
      <xdr:rowOff>94343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11872"/>
          <a:ext cx="8382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56</xdr:row>
      <xdr:rowOff>110672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159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55</xdr:row>
      <xdr:rowOff>86178</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8732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55</xdr:row>
      <xdr:rowOff>151493</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87328"/>
          <a:ext cx="8890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％）の内訳は、繰出金</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％、維持補修費</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％となっている。（前年度　繰出金</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％、維持補修費</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繰出金について、後期高齢者医療広域連合負担金等が増加したことにより分子である繰出金に係る経常経費充当一般財源は</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百万円増となった一方、分母である経常一般財源等は</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百万円の増となったため、繰出金に係る経常収支比率は前年度比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35560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2997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161307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3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29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149860</xdr:rowOff>
    </xdr:from>
    <xdr:to>
      <xdr:col>73</xdr:col>
      <xdr:colOff>180975</xdr:colOff>
      <xdr:row>60</xdr:row>
      <xdr:rowOff>12700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939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149860</xdr:rowOff>
    </xdr:from>
    <xdr:to>
      <xdr:col>69</xdr:col>
      <xdr:colOff>92075</xdr:colOff>
      <xdr:row>59</xdr:row>
      <xdr:rowOff>138430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0939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107967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156210</xdr:rowOff>
    </xdr:from>
    <xdr:to>
      <xdr:col>82</xdr:col>
      <xdr:colOff>158750</xdr:colOff>
      <xdr:row>60</xdr:row>
      <xdr:rowOff>86360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128287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99060</xdr:rowOff>
    </xdr:from>
    <xdr:to>
      <xdr:col>69</xdr:col>
      <xdr:colOff>142875</xdr:colOff>
      <xdr:row>59</xdr:row>
      <xdr:rowOff>29210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13987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2557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分母である経常一般財源等が</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百万円増となった一方、分子である補助費等に係る経常経費充当一般財源は、病院事業会計負担金の増等により、</a:t>
          </a:r>
          <a:r>
            <a:rPr kumimoji="1" lang="en-US" altLang="ja-JP" sz="1300">
              <a:latin typeface="ＭＳ Ｐゴシック" panose="020B0600070205080204" pitchFamily="50" charset="-128"/>
              <a:ea typeface="ＭＳ Ｐゴシック" panose="020B0600070205080204" pitchFamily="50" charset="-128"/>
            </a:rPr>
            <a:t>169</a:t>
          </a:r>
          <a:r>
            <a:rPr kumimoji="1" lang="ja-JP" altLang="en-US" sz="1300">
              <a:latin typeface="ＭＳ Ｐゴシック" panose="020B0600070205080204" pitchFamily="50" charset="-128"/>
              <a:ea typeface="ＭＳ Ｐゴシック" panose="020B0600070205080204" pitchFamily="50" charset="-128"/>
            </a:rPr>
            <a:t>百万円の増となったため、補助費等に係る経常収支比率は前年度比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165100</xdr:rowOff>
    </xdr:from>
    <xdr:to>
      <xdr:col>82</xdr:col>
      <xdr:colOff>107950</xdr:colOff>
      <xdr:row>37</xdr:row>
      <xdr:rowOff>26307</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337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65513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066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110672</xdr:rowOff>
    </xdr:from>
    <xdr:to>
      <xdr:col>78</xdr:col>
      <xdr:colOff>69850</xdr:colOff>
      <xdr:row>36</xdr:row>
      <xdr:rowOff>165100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2828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34472</xdr:rowOff>
    </xdr:from>
    <xdr:to>
      <xdr:col>73</xdr:col>
      <xdr:colOff>180975</xdr:colOff>
      <xdr:row>36</xdr:row>
      <xdr:rowOff>110672</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2066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34472</xdr:rowOff>
    </xdr:from>
    <xdr:to>
      <xdr:col>69</xdr:col>
      <xdr:colOff>92075</xdr:colOff>
      <xdr:row>37</xdr:row>
      <xdr:rowOff>15422</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206672"/>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146957</xdr:rowOff>
    </xdr:from>
    <xdr:to>
      <xdr:col>82</xdr:col>
      <xdr:colOff>158750</xdr:colOff>
      <xdr:row>37</xdr:row>
      <xdr:rowOff>77107</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31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119034</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29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114300</xdr:rowOff>
    </xdr:from>
    <xdr:to>
      <xdr:col>78</xdr:col>
      <xdr:colOff>120650</xdr:colOff>
      <xdr:row>37</xdr:row>
      <xdr:rowOff>44450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29227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59872</xdr:rowOff>
    </xdr:from>
    <xdr:to>
      <xdr:col>74</xdr:col>
      <xdr:colOff>31750</xdr:colOff>
      <xdr:row>36</xdr:row>
      <xdr:rowOff>161472</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146249</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155122</xdr:rowOff>
    </xdr:from>
    <xdr:to>
      <xdr:col>69</xdr:col>
      <xdr:colOff>142875</xdr:colOff>
      <xdr:row>36</xdr:row>
      <xdr:rowOff>85272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15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95449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92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136072</xdr:rowOff>
    </xdr:from>
    <xdr:to>
      <xdr:col>65</xdr:col>
      <xdr:colOff>53975</xdr:colOff>
      <xdr:row>37</xdr:row>
      <xdr:rowOff>66222</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30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50999</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39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分母である経常一般財源等が</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百万円増となった一方、平成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年度に借入れた臨時財政対策債の償還が完了したことなどにより、分子である公債費に係る経常経費充当一般財源は前年度比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百万円の減となったため、公債費に係る経常収支比率は前年度比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7381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7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85089</xdr:rowOff>
    </xdr:from>
    <xdr:to>
      <xdr:col>24</xdr:col>
      <xdr:colOff>25400</xdr:colOff>
      <xdr:row>79</xdr:row>
      <xdr:rowOff>138430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6296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107966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309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138430</xdr:rowOff>
    </xdr:from>
    <xdr:to>
      <xdr:col>19</xdr:col>
      <xdr:colOff>187325</xdr:colOff>
      <xdr:row>79</xdr:row>
      <xdr:rowOff>153670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3682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62230</xdr:rowOff>
    </xdr:from>
    <xdr:to>
      <xdr:col>15</xdr:col>
      <xdr:colOff>98425</xdr:colOff>
      <xdr:row>79</xdr:row>
      <xdr:rowOff>153670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606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115588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1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62230</xdr:rowOff>
    </xdr:from>
    <xdr:to>
      <xdr:col>11</xdr:col>
      <xdr:colOff>9525</xdr:colOff>
      <xdr:row>79</xdr:row>
      <xdr:rowOff>153670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606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100347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30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123207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2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34289</xdr:rowOff>
    </xdr:from>
    <xdr:to>
      <xdr:col>24</xdr:col>
      <xdr:colOff>76200</xdr:colOff>
      <xdr:row>79</xdr:row>
      <xdr:rowOff>135889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6366</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87630</xdr:rowOff>
    </xdr:from>
    <xdr:to>
      <xdr:col>20</xdr:col>
      <xdr:colOff>38100</xdr:colOff>
      <xdr:row>80</xdr:row>
      <xdr:rowOff>17780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2557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71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102870</xdr:rowOff>
    </xdr:from>
    <xdr:to>
      <xdr:col>15</xdr:col>
      <xdr:colOff>149225</xdr:colOff>
      <xdr:row>80</xdr:row>
      <xdr:rowOff>33020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17797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7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11430</xdr:rowOff>
    </xdr:from>
    <xdr:to>
      <xdr:col>11</xdr:col>
      <xdr:colOff>60325</xdr:colOff>
      <xdr:row>79</xdr:row>
      <xdr:rowOff>113030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97807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102870</xdr:rowOff>
    </xdr:from>
    <xdr:to>
      <xdr:col>6</xdr:col>
      <xdr:colOff>171450</xdr:colOff>
      <xdr:row>80</xdr:row>
      <xdr:rowOff>33020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17797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7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分子である経常経費充当一般財源（公債費除く）が前年度比</a:t>
          </a:r>
          <a:r>
            <a:rPr kumimoji="1" lang="en-US" altLang="ja-JP" sz="1300">
              <a:latin typeface="ＭＳ Ｐゴシック" panose="020B0600070205080204" pitchFamily="50" charset="-128"/>
              <a:ea typeface="ＭＳ Ｐゴシック" panose="020B0600070205080204" pitchFamily="50" charset="-128"/>
            </a:rPr>
            <a:t>1,968</a:t>
          </a:r>
          <a:r>
            <a:rPr kumimoji="1" lang="ja-JP" altLang="en-US" sz="1300">
              <a:latin typeface="ＭＳ Ｐゴシック" panose="020B0600070205080204" pitchFamily="50" charset="-128"/>
              <a:ea typeface="ＭＳ Ｐゴシック" panose="020B0600070205080204" pitchFamily="50" charset="-128"/>
            </a:rPr>
            <a:t>百万円の増となったほか、分母である経常一般財源等が増加したため、公債費以外に係る経常収支比率は前年度比</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77.5</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134620</xdr:rowOff>
    </xdr:from>
    <xdr:to>
      <xdr:col>82</xdr:col>
      <xdr:colOff>107950</xdr:colOff>
      <xdr:row>78</xdr:row>
      <xdr:rowOff>88900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16482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25416</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398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88900</xdr:rowOff>
    </xdr:from>
    <xdr:to>
      <xdr:col>78</xdr:col>
      <xdr:colOff>69850</xdr:colOff>
      <xdr:row>76</xdr:row>
      <xdr:rowOff>134620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119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58420</xdr:rowOff>
    </xdr:from>
    <xdr:to>
      <xdr:col>73</xdr:col>
      <xdr:colOff>180975</xdr:colOff>
      <xdr:row>76</xdr:row>
      <xdr:rowOff>88900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274572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58420</xdr:rowOff>
    </xdr:from>
    <xdr:to>
      <xdr:col>69</xdr:col>
      <xdr:colOff>92075</xdr:colOff>
      <xdr:row>77</xdr:row>
      <xdr:rowOff>24130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274572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17797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54627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83820</xdr:rowOff>
    </xdr:from>
    <xdr:to>
      <xdr:col>78</xdr:col>
      <xdr:colOff>120650</xdr:colOff>
      <xdr:row>77</xdr:row>
      <xdr:rowOff>13970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38100</xdr:rowOff>
    </xdr:from>
    <xdr:to>
      <xdr:col>74</xdr:col>
      <xdr:colOff>31750</xdr:colOff>
      <xdr:row>76</xdr:row>
      <xdr:rowOff>139700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xdr:rowOff>
    </xdr:from>
    <xdr:to>
      <xdr:col>69</xdr:col>
      <xdr:colOff>142875</xdr:colOff>
      <xdr:row>74</xdr:row>
      <xdr:rowOff>109220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119397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85107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66878</xdr:rowOff>
    </xdr:from>
    <xdr:to>
      <xdr:col>29</xdr:col>
      <xdr:colOff>127000</xdr:colOff>
      <xdr:row>16</xdr:row>
      <xdr:rowOff>119952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86253"/>
          <a:ext cx="647700" cy="224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62907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82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119952</xdr:rowOff>
    </xdr:from>
    <xdr:to>
      <xdr:col>26</xdr:col>
      <xdr:colOff>50800</xdr:colOff>
      <xdr:row>17</xdr:row>
      <xdr:rowOff>59525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10777"/>
          <a:ext cx="698500" cy="111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75671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37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59525</xdr:rowOff>
    </xdr:from>
    <xdr:to>
      <xdr:col>22</xdr:col>
      <xdr:colOff>114300</xdr:colOff>
      <xdr:row>17</xdr:row>
      <xdr:rowOff>60973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21800"/>
          <a:ext cx="698500" cy="1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159605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60973</xdr:rowOff>
    </xdr:from>
    <xdr:to>
      <xdr:col>18</xdr:col>
      <xdr:colOff>177800</xdr:colOff>
      <xdr:row>17</xdr:row>
      <xdr:rowOff>124409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23248"/>
          <a:ext cx="698500" cy="63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22102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104894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16078</xdr:rowOff>
    </xdr:from>
    <xdr:to>
      <xdr:col>29</xdr:col>
      <xdr:colOff>177800</xdr:colOff>
      <xdr:row>15</xdr:row>
      <xdr:rowOff>117678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35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32605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8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69152</xdr:rowOff>
    </xdr:from>
    <xdr:to>
      <xdr:col>26</xdr:col>
      <xdr:colOff>101600</xdr:colOff>
      <xdr:row>16</xdr:row>
      <xdr:rowOff>170752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59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9479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28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8725</xdr:rowOff>
    </xdr:from>
    <xdr:to>
      <xdr:col>22</xdr:col>
      <xdr:colOff>165100</xdr:colOff>
      <xdr:row>17</xdr:row>
      <xdr:rowOff>110325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1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120502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3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10173</xdr:rowOff>
    </xdr:from>
    <xdr:to>
      <xdr:col>19</xdr:col>
      <xdr:colOff>38100</xdr:colOff>
      <xdr:row>17</xdr:row>
      <xdr:rowOff>111773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2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121950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4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73609</xdr:rowOff>
    </xdr:from>
    <xdr:to>
      <xdr:col>15</xdr:col>
      <xdr:colOff>101600</xdr:colOff>
      <xdr:row>18</xdr:row>
      <xdr:rowOff>3759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5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13936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24953</xdr:rowOff>
    </xdr:from>
    <xdr:to>
      <xdr:col>29</xdr:col>
      <xdr:colOff>127000</xdr:colOff>
      <xdr:row>37</xdr:row>
      <xdr:rowOff>46396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49653"/>
          <a:ext cx="647700" cy="21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244381</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54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46396</xdr:rowOff>
    </xdr:from>
    <xdr:to>
      <xdr:col>26</xdr:col>
      <xdr:colOff>50800</xdr:colOff>
      <xdr:row>37</xdr:row>
      <xdr:rowOff>99979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171096"/>
          <a:ext cx="698500" cy="53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173393</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783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99979</xdr:rowOff>
    </xdr:from>
    <xdr:to>
      <xdr:col>22</xdr:col>
      <xdr:colOff>114300</xdr:colOff>
      <xdr:row>37</xdr:row>
      <xdr:rowOff>193705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224679"/>
          <a:ext cx="698500" cy="93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229399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8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180629</xdr:rowOff>
    </xdr:from>
    <xdr:to>
      <xdr:col>18</xdr:col>
      <xdr:colOff>177800</xdr:colOff>
      <xdr:row>37</xdr:row>
      <xdr:rowOff>193705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305329"/>
          <a:ext cx="698500" cy="13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233605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84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196893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807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145603</xdr:rowOff>
    </xdr:from>
    <xdr:to>
      <xdr:col>29</xdr:col>
      <xdr:colOff>177800</xdr:colOff>
      <xdr:row>37</xdr:row>
      <xdr:rowOff>75753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98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117680</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70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167046</xdr:rowOff>
    </xdr:from>
    <xdr:to>
      <xdr:col>26</xdr:col>
      <xdr:colOff>101600</xdr:colOff>
      <xdr:row>37</xdr:row>
      <xdr:rowOff>97196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20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81973</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0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49179</xdr:rowOff>
    </xdr:from>
    <xdr:to>
      <xdr:col>22</xdr:col>
      <xdr:colOff>165100</xdr:colOff>
      <xdr:row>37</xdr:row>
      <xdr:rowOff>150779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73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135556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60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142905</xdr:rowOff>
    </xdr:from>
    <xdr:to>
      <xdr:col>19</xdr:col>
      <xdr:colOff>38100</xdr:colOff>
      <xdr:row>37</xdr:row>
      <xdr:rowOff>244505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267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229282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3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129829</xdr:rowOff>
    </xdr:from>
    <xdr:to>
      <xdr:col>15</xdr:col>
      <xdr:colOff>101600</xdr:colOff>
      <xdr:row>37</xdr:row>
      <xdr:rowOff>231429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254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216206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340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156,912
150,513
206.57
69,612,201
67,360,956
2,172,585
38,706,463
60,416,154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169990</xdr:rowOff>
    </xdr:from>
    <xdr:to>
      <xdr:col>24</xdr:col>
      <xdr:colOff>63500</xdr:colOff>
      <xdr:row>37</xdr:row>
      <xdr:rowOff>92113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70740"/>
          <a:ext cx="838200" cy="26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59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92113</xdr:rowOff>
    </xdr:from>
    <xdr:to>
      <xdr:col>19</xdr:col>
      <xdr:colOff>177800</xdr:colOff>
      <xdr:row>37</xdr:row>
      <xdr:rowOff>149568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35763"/>
          <a:ext cx="889000" cy="5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60647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149568</xdr:rowOff>
    </xdr:from>
    <xdr:to>
      <xdr:col>15</xdr:col>
      <xdr:colOff>50800</xdr:colOff>
      <xdr:row>38</xdr:row>
      <xdr:rowOff>26505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93218"/>
          <a:ext cx="889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91089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9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26505</xdr:rowOff>
    </xdr:from>
    <xdr:to>
      <xdr:col>10</xdr:col>
      <xdr:colOff>114300</xdr:colOff>
      <xdr:row>38</xdr:row>
      <xdr:rowOff>41745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416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117454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1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43616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119190</xdr:rowOff>
    </xdr:from>
    <xdr:to>
      <xdr:col>24</xdr:col>
      <xdr:colOff>114300</xdr:colOff>
      <xdr:row>36</xdr:row>
      <xdr:rowOff>49340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1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97617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9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41313</xdr:rowOff>
    </xdr:from>
    <xdr:to>
      <xdr:col>20</xdr:col>
      <xdr:colOff>38100</xdr:colOff>
      <xdr:row>37</xdr:row>
      <xdr:rowOff>142913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8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134040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7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98768</xdr:rowOff>
    </xdr:from>
    <xdr:to>
      <xdr:col>15</xdr:col>
      <xdr:colOff>101600</xdr:colOff>
      <xdr:row>38</xdr:row>
      <xdr:rowOff>28918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4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20045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3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147155</xdr:rowOff>
    </xdr:from>
    <xdr:to>
      <xdr:col>10</xdr:col>
      <xdr:colOff>165100</xdr:colOff>
      <xdr:row>38</xdr:row>
      <xdr:rowOff>77305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68432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8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162395</xdr:rowOff>
    </xdr:from>
    <xdr:to>
      <xdr:col>6</xdr:col>
      <xdr:colOff>38100</xdr:colOff>
      <xdr:row>38</xdr:row>
      <xdr:rowOff>92545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0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83672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160895</xdr:rowOff>
    </xdr:from>
    <xdr:to>
      <xdr:col>24</xdr:col>
      <xdr:colOff>63500</xdr:colOff>
      <xdr:row>59</xdr:row>
      <xdr:rowOff>20991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33545"/>
          <a:ext cx="838200" cy="20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42805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01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42480</xdr:rowOff>
    </xdr:from>
    <xdr:to>
      <xdr:col>19</xdr:col>
      <xdr:colOff>177800</xdr:colOff>
      <xdr:row>59</xdr:row>
      <xdr:rowOff>20991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86580"/>
          <a:ext cx="889000" cy="14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108892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36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42480</xdr:rowOff>
    </xdr:from>
    <xdr:to>
      <xdr:col>15</xdr:col>
      <xdr:colOff>50800</xdr:colOff>
      <xdr:row>58</xdr:row>
      <xdr:rowOff>73569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86580"/>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94588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5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47280</xdr:rowOff>
    </xdr:from>
    <xdr:to>
      <xdr:col>10</xdr:col>
      <xdr:colOff>114300</xdr:colOff>
      <xdr:row>58</xdr:row>
      <xdr:rowOff>73569</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130300" y="9991380"/>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6120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43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91551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110095</xdr:rowOff>
    </xdr:from>
    <xdr:to>
      <xdr:col>24</xdr:col>
      <xdr:colOff>114300</xdr:colOff>
      <xdr:row>58</xdr:row>
      <xdr:rowOff>40245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25022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9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141641</xdr:rowOff>
    </xdr:from>
    <xdr:to>
      <xdr:col>20</xdr:col>
      <xdr:colOff>38100</xdr:colOff>
      <xdr:row>59</xdr:row>
      <xdr:rowOff>71791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08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62918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17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163130</xdr:rowOff>
    </xdr:from>
    <xdr:to>
      <xdr:col>15</xdr:col>
      <xdr:colOff>101600</xdr:colOff>
      <xdr:row>58</xdr:row>
      <xdr:rowOff>93280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3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84407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2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22769</xdr:rowOff>
    </xdr:from>
    <xdr:to>
      <xdr:col>10</xdr:col>
      <xdr:colOff>165100</xdr:colOff>
      <xdr:row>58</xdr:row>
      <xdr:rowOff>124369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115496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5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167930</xdr:rowOff>
    </xdr:from>
    <xdr:to>
      <xdr:col>6</xdr:col>
      <xdr:colOff>38100</xdr:colOff>
      <xdr:row>58</xdr:row>
      <xdr:rowOff>98080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4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89207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3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38227</xdr:rowOff>
    </xdr:from>
    <xdr:to>
      <xdr:col>24</xdr:col>
      <xdr:colOff>63500</xdr:colOff>
      <xdr:row>77</xdr:row>
      <xdr:rowOff>66294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239877"/>
          <a:ext cx="8382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143273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659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37337</xdr:rowOff>
    </xdr:from>
    <xdr:to>
      <xdr:col>19</xdr:col>
      <xdr:colOff>177800</xdr:colOff>
      <xdr:row>77</xdr:row>
      <xdr:rowOff>66294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238987"/>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107459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62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37337</xdr:rowOff>
    </xdr:from>
    <xdr:to>
      <xdr:col>15</xdr:col>
      <xdr:colOff>50800</xdr:colOff>
      <xdr:row>77</xdr:row>
      <xdr:rowOff>63373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238987"/>
          <a:ext cx="88900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166133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6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56387</xdr:rowOff>
    </xdr:from>
    <xdr:to>
      <xdr:col>10</xdr:col>
      <xdr:colOff>114300</xdr:colOff>
      <xdr:row>77</xdr:row>
      <xdr:rowOff>63373</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258037"/>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5605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269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29989</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271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158877</xdr:rowOff>
    </xdr:from>
    <xdr:to>
      <xdr:col>24</xdr:col>
      <xdr:colOff>114300</xdr:colOff>
      <xdr:row>77</xdr:row>
      <xdr:rowOff>89027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18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137304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16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15494</xdr:rowOff>
    </xdr:from>
    <xdr:to>
      <xdr:col>20</xdr:col>
      <xdr:colOff>38100</xdr:colOff>
      <xdr:row>77</xdr:row>
      <xdr:rowOff>117094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1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108221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30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157987</xdr:rowOff>
    </xdr:from>
    <xdr:to>
      <xdr:col>15</xdr:col>
      <xdr:colOff>101600</xdr:colOff>
      <xdr:row>77</xdr:row>
      <xdr:rowOff>88137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18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79264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28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12573</xdr:rowOff>
    </xdr:from>
    <xdr:to>
      <xdr:col>10</xdr:col>
      <xdr:colOff>165100</xdr:colOff>
      <xdr:row>77</xdr:row>
      <xdr:rowOff>114173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1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105300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306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5587</xdr:rowOff>
    </xdr:from>
    <xdr:to>
      <xdr:col>6</xdr:col>
      <xdr:colOff>38100</xdr:colOff>
      <xdr:row>77</xdr:row>
      <xdr:rowOff>107187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0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98314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29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103490</xdr:rowOff>
    </xdr:from>
    <xdr:to>
      <xdr:col>24</xdr:col>
      <xdr:colOff>63500</xdr:colOff>
      <xdr:row>96</xdr:row>
      <xdr:rowOff>134031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91240"/>
          <a:ext cx="838200" cy="20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165932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5939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134031</xdr:rowOff>
    </xdr:from>
    <xdr:to>
      <xdr:col>19</xdr:col>
      <xdr:colOff>177800</xdr:colOff>
      <xdr:row>97</xdr:row>
      <xdr:rowOff>120475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93231"/>
          <a:ext cx="889000" cy="15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3207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11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299</xdr:rowOff>
    </xdr:from>
    <xdr:to>
      <xdr:col>15</xdr:col>
      <xdr:colOff>50800</xdr:colOff>
      <xdr:row>97</xdr:row>
      <xdr:rowOff>120475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59499"/>
          <a:ext cx="889000" cy="29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152528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299</xdr:rowOff>
    </xdr:from>
    <xdr:to>
      <xdr:col>10</xdr:col>
      <xdr:colOff>114300</xdr:colOff>
      <xdr:row>99</xdr:row>
      <xdr:rowOff>20028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59499"/>
          <a:ext cx="889000" cy="53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43418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598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50413</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50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52690</xdr:rowOff>
    </xdr:from>
    <xdr:to>
      <xdr:col>24</xdr:col>
      <xdr:colOff>114300</xdr:colOff>
      <xdr:row>95</xdr:row>
      <xdr:rowOff>154290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4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31117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1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83231</xdr:rowOff>
    </xdr:from>
    <xdr:to>
      <xdr:col>20</xdr:col>
      <xdr:colOff>38100</xdr:colOff>
      <xdr:row>97</xdr:row>
      <xdr:rowOff>13381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4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4508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3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69675</xdr:rowOff>
    </xdr:from>
    <xdr:to>
      <xdr:col>15</xdr:col>
      <xdr:colOff>101600</xdr:colOff>
      <xdr:row>97</xdr:row>
      <xdr:rowOff>171275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162402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9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120949</xdr:rowOff>
    </xdr:from>
    <xdr:to>
      <xdr:col>10</xdr:col>
      <xdr:colOff>165100</xdr:colOff>
      <xdr:row>96</xdr:row>
      <xdr:rowOff>51099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0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42226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01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140678</xdr:rowOff>
    </xdr:from>
    <xdr:to>
      <xdr:col>6</xdr:col>
      <xdr:colOff>38100</xdr:colOff>
      <xdr:row>99</xdr:row>
      <xdr:rowOff>70828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4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61955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3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9093</xdr:rowOff>
    </xdr:from>
    <xdr:to>
      <xdr:col>55</xdr:col>
      <xdr:colOff>0</xdr:colOff>
      <xdr:row>38</xdr:row>
      <xdr:rowOff>15037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24193"/>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123499</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467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93523</xdr:rowOff>
    </xdr:from>
    <xdr:to>
      <xdr:col>50</xdr:col>
      <xdr:colOff>114300</xdr:colOff>
      <xdr:row>38</xdr:row>
      <xdr:rowOff>9093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37173"/>
          <a:ext cx="889000" cy="8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68699</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2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93523</xdr:rowOff>
    </xdr:from>
    <xdr:to>
      <xdr:col>45</xdr:col>
      <xdr:colOff>177800</xdr:colOff>
      <xdr:row>38</xdr:row>
      <xdr:rowOff>53187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37173"/>
          <a:ext cx="889000" cy="1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22889</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5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79832</xdr:rowOff>
    </xdr:from>
    <xdr:to>
      <xdr:col>41</xdr:col>
      <xdr:colOff>50800</xdr:colOff>
      <xdr:row>38</xdr:row>
      <xdr:rowOff>53187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23332"/>
          <a:ext cx="889000" cy="134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103395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2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5605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135687</xdr:rowOff>
    </xdr:from>
    <xdr:to>
      <xdr:col>55</xdr:col>
      <xdr:colOff>50800</xdr:colOff>
      <xdr:row>38</xdr:row>
      <xdr:rowOff>65836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793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158564</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3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129743</xdr:rowOff>
    </xdr:from>
    <xdr:to>
      <xdr:col>50</xdr:col>
      <xdr:colOff>165100</xdr:colOff>
      <xdr:row>38</xdr:row>
      <xdr:rowOff>59893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7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51020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6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42723</xdr:rowOff>
    </xdr:from>
    <xdr:to>
      <xdr:col>46</xdr:col>
      <xdr:colOff>38100</xdr:colOff>
      <xdr:row>37</xdr:row>
      <xdr:rowOff>144323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160850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16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2387</xdr:rowOff>
    </xdr:from>
    <xdr:to>
      <xdr:col>41</xdr:col>
      <xdr:colOff>101600</xdr:colOff>
      <xdr:row>38</xdr:row>
      <xdr:rowOff>103987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1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95114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29032</xdr:rowOff>
    </xdr:from>
    <xdr:to>
      <xdr:col>36</xdr:col>
      <xdr:colOff>165100</xdr:colOff>
      <xdr:row>30</xdr:row>
      <xdr:rowOff>130632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17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147159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494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82588</xdr:rowOff>
    </xdr:from>
    <xdr:to>
      <xdr:col>55</xdr:col>
      <xdr:colOff>0</xdr:colOff>
      <xdr:row>56</xdr:row>
      <xdr:rowOff>156426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83788"/>
          <a:ext cx="8382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151572</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23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156426</xdr:rowOff>
    </xdr:from>
    <xdr:to>
      <xdr:col>50</xdr:col>
      <xdr:colOff>114300</xdr:colOff>
      <xdr:row>57</xdr:row>
      <xdr:rowOff>123336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57626"/>
          <a:ext cx="889000" cy="13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171251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25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2083</xdr:rowOff>
    </xdr:from>
    <xdr:to>
      <xdr:col>45</xdr:col>
      <xdr:colOff>177800</xdr:colOff>
      <xdr:row>57</xdr:row>
      <xdr:rowOff>123336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74733"/>
          <a:ext cx="889000" cy="12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130808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112706</xdr:rowOff>
    </xdr:from>
    <xdr:to>
      <xdr:col>41</xdr:col>
      <xdr:colOff>50800</xdr:colOff>
      <xdr:row>57</xdr:row>
      <xdr:rowOff>2083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13906"/>
          <a:ext cx="889000" cy="6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30148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31788</xdr:rowOff>
    </xdr:from>
    <xdr:to>
      <xdr:col>55</xdr:col>
      <xdr:colOff>50800</xdr:colOff>
      <xdr:row>56</xdr:row>
      <xdr:rowOff>133388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3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10215</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1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105626</xdr:rowOff>
    </xdr:from>
    <xdr:to>
      <xdr:col>50</xdr:col>
      <xdr:colOff>165100</xdr:colOff>
      <xdr:row>57</xdr:row>
      <xdr:rowOff>35776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0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26903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9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72536</xdr:rowOff>
    </xdr:from>
    <xdr:to>
      <xdr:col>46</xdr:col>
      <xdr:colOff>38100</xdr:colOff>
      <xdr:row>58</xdr:row>
      <xdr:rowOff>2686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165263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3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122733</xdr:rowOff>
    </xdr:from>
    <xdr:to>
      <xdr:col>41</xdr:col>
      <xdr:colOff>101600</xdr:colOff>
      <xdr:row>57</xdr:row>
      <xdr:rowOff>52883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2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44010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1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61906</xdr:rowOff>
    </xdr:from>
    <xdr:to>
      <xdr:col>36</xdr:col>
      <xdr:colOff>165100</xdr:colOff>
      <xdr:row>56</xdr:row>
      <xdr:rowOff>163506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6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154633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5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79084</xdr:rowOff>
    </xdr:from>
    <xdr:to>
      <xdr:col>55</xdr:col>
      <xdr:colOff>0</xdr:colOff>
      <xdr:row>77</xdr:row>
      <xdr:rowOff>110173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280734"/>
          <a:ext cx="8382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116958</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7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110173</xdr:rowOff>
    </xdr:from>
    <xdr:to>
      <xdr:col>50</xdr:col>
      <xdr:colOff>114300</xdr:colOff>
      <xdr:row>77</xdr:row>
      <xdr:rowOff>144957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311823"/>
          <a:ext cx="889000" cy="3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131018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62243</xdr:rowOff>
    </xdr:from>
    <xdr:to>
      <xdr:col>45</xdr:col>
      <xdr:colOff>177800</xdr:colOff>
      <xdr:row>77</xdr:row>
      <xdr:rowOff>144957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092443"/>
          <a:ext cx="889000" cy="25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117758</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29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62243</xdr:rowOff>
    </xdr:from>
    <xdr:to>
      <xdr:col>41</xdr:col>
      <xdr:colOff>50800</xdr:colOff>
      <xdr:row>77</xdr:row>
      <xdr:rowOff>48031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092443"/>
          <a:ext cx="889000" cy="15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151134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28284</xdr:rowOff>
    </xdr:from>
    <xdr:to>
      <xdr:col>55</xdr:col>
      <xdr:colOff>50800</xdr:colOff>
      <xdr:row>77</xdr:row>
      <xdr:rowOff>129884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2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6711</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0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59373</xdr:rowOff>
    </xdr:from>
    <xdr:to>
      <xdr:col>50</xdr:col>
      <xdr:colOff>165100</xdr:colOff>
      <xdr:row>77</xdr:row>
      <xdr:rowOff>160973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6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152100</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35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94157</xdr:rowOff>
    </xdr:from>
    <xdr:to>
      <xdr:col>46</xdr:col>
      <xdr:colOff>38100</xdr:colOff>
      <xdr:row>78</xdr:row>
      <xdr:rowOff>24307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9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15434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38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11443</xdr:rowOff>
    </xdr:from>
    <xdr:to>
      <xdr:col>41</xdr:col>
      <xdr:colOff>101600</xdr:colOff>
      <xdr:row>76</xdr:row>
      <xdr:rowOff>113043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04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104170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13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168681</xdr:rowOff>
    </xdr:from>
    <xdr:to>
      <xdr:col>36</xdr:col>
      <xdr:colOff>165100</xdr:colOff>
      <xdr:row>77</xdr:row>
      <xdr:rowOff>98831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19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89958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29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160372</xdr:rowOff>
    </xdr:from>
    <xdr:to>
      <xdr:col>55</xdr:col>
      <xdr:colOff>0</xdr:colOff>
      <xdr:row>97</xdr:row>
      <xdr:rowOff>95940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619572"/>
          <a:ext cx="838200" cy="10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17986</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305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95940</xdr:rowOff>
    </xdr:from>
    <xdr:to>
      <xdr:col>50</xdr:col>
      <xdr:colOff>114300</xdr:colOff>
      <xdr:row>98</xdr:row>
      <xdr:rowOff>104169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726590"/>
          <a:ext cx="889000" cy="17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124959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1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104169</xdr:rowOff>
    </xdr:from>
    <xdr:to>
      <xdr:col>45</xdr:col>
      <xdr:colOff>177800</xdr:colOff>
      <xdr:row>99</xdr:row>
      <xdr:rowOff>167001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906269"/>
          <a:ext cx="889000" cy="23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70978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53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101132</xdr:rowOff>
    </xdr:from>
    <xdr:to>
      <xdr:col>41</xdr:col>
      <xdr:colOff>50800</xdr:colOff>
      <xdr:row>99</xdr:row>
      <xdr:rowOff>167001</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731782"/>
          <a:ext cx="889000" cy="40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113563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57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3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109572</xdr:rowOff>
    </xdr:from>
    <xdr:to>
      <xdr:col>55</xdr:col>
      <xdr:colOff>50800</xdr:colOff>
      <xdr:row>97</xdr:row>
      <xdr:rowOff>39722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56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87999</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54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45140</xdr:rowOff>
    </xdr:from>
    <xdr:to>
      <xdr:col>50</xdr:col>
      <xdr:colOff>165100</xdr:colOff>
      <xdr:row>97</xdr:row>
      <xdr:rowOff>146740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67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137867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76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53369</xdr:rowOff>
    </xdr:from>
    <xdr:to>
      <xdr:col>46</xdr:col>
      <xdr:colOff>38100</xdr:colOff>
      <xdr:row>98</xdr:row>
      <xdr:rowOff>154969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85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146096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94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116201</xdr:rowOff>
    </xdr:from>
    <xdr:to>
      <xdr:col>41</xdr:col>
      <xdr:colOff>101600</xdr:colOff>
      <xdr:row>100</xdr:row>
      <xdr:rowOff>46351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708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100</xdr:row>
      <xdr:rowOff>37478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718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50332</xdr:rowOff>
    </xdr:from>
    <xdr:to>
      <xdr:col>36</xdr:col>
      <xdr:colOff>165100</xdr:colOff>
      <xdr:row>97</xdr:row>
      <xdr:rowOff>151932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68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143059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77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66004</xdr:rowOff>
    </xdr:from>
    <xdr:to>
      <xdr:col>85</xdr:col>
      <xdr:colOff>127000</xdr:colOff>
      <xdr:row>39</xdr:row>
      <xdr:rowOff>90605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6752554"/>
          <a:ext cx="838200" cy="2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281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90605</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4592300" y="6777155"/>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89843</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76393"/>
          <a:ext cx="8890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89843</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2814300" y="6776393"/>
          <a:ext cx="8890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15204</xdr:rowOff>
    </xdr:from>
    <xdr:to>
      <xdr:col>85</xdr:col>
      <xdr:colOff>177800</xdr:colOff>
      <xdr:row>39</xdr:row>
      <xdr:rowOff>116804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0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101581</xdr:rowOff>
    </xdr:from>
    <xdr:ext cx="378565"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16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39805</xdr:rowOff>
    </xdr:from>
    <xdr:to>
      <xdr:col>81</xdr:col>
      <xdr:colOff>101600</xdr:colOff>
      <xdr:row>39</xdr:row>
      <xdr:rowOff>141405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132532</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24333" y="68190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39043</xdr:rowOff>
    </xdr:from>
    <xdr:to>
      <xdr:col>72</xdr:col>
      <xdr:colOff>38100</xdr:colOff>
      <xdr:row>39</xdr:row>
      <xdr:rowOff>140643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2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131770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46333" y="68183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145552</xdr:rowOff>
    </xdr:from>
    <xdr:to>
      <xdr:col>85</xdr:col>
      <xdr:colOff>127000</xdr:colOff>
      <xdr:row>73</xdr:row>
      <xdr:rowOff>164412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661402"/>
          <a:ext cx="8382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111493</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62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145552</xdr:rowOff>
    </xdr:from>
    <xdr:to>
      <xdr:col>81</xdr:col>
      <xdr:colOff>50800</xdr:colOff>
      <xdr:row>73</xdr:row>
      <xdr:rowOff>152250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661402"/>
          <a:ext cx="889000" cy="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46433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152250</xdr:rowOff>
    </xdr:from>
    <xdr:to>
      <xdr:col>76</xdr:col>
      <xdr:colOff>114300</xdr:colOff>
      <xdr:row>74</xdr:row>
      <xdr:rowOff>18153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668100"/>
          <a:ext cx="889000" cy="3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39186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72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18153</xdr:rowOff>
    </xdr:from>
    <xdr:to>
      <xdr:col>71</xdr:col>
      <xdr:colOff>177800</xdr:colOff>
      <xdr:row>74</xdr:row>
      <xdr:rowOff>32235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705453"/>
          <a:ext cx="889000" cy="1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44469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3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74622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4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113612</xdr:rowOff>
    </xdr:from>
    <xdr:to>
      <xdr:col>85</xdr:col>
      <xdr:colOff>177800</xdr:colOff>
      <xdr:row>74</xdr:row>
      <xdr:rowOff>43762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62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136489</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48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94752</xdr:rowOff>
    </xdr:from>
    <xdr:to>
      <xdr:col>81</xdr:col>
      <xdr:colOff>101600</xdr:colOff>
      <xdr:row>74</xdr:row>
      <xdr:rowOff>24902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61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41429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38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101450</xdr:rowOff>
    </xdr:from>
    <xdr:to>
      <xdr:col>76</xdr:col>
      <xdr:colOff>165100</xdr:colOff>
      <xdr:row>74</xdr:row>
      <xdr:rowOff>31600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61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48127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39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138803</xdr:rowOff>
    </xdr:from>
    <xdr:to>
      <xdr:col>72</xdr:col>
      <xdr:colOff>38100</xdr:colOff>
      <xdr:row>74</xdr:row>
      <xdr:rowOff>68953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65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60080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74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152885</xdr:rowOff>
    </xdr:from>
    <xdr:to>
      <xdr:col>67</xdr:col>
      <xdr:colOff>101600</xdr:colOff>
      <xdr:row>74</xdr:row>
      <xdr:rowOff>83035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66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74162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76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134023</xdr:rowOff>
    </xdr:from>
    <xdr:to>
      <xdr:col>85</xdr:col>
      <xdr:colOff>127000</xdr:colOff>
      <xdr:row>96</xdr:row>
      <xdr:rowOff>115354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421773"/>
          <a:ext cx="838200" cy="15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53179</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169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82169</xdr:rowOff>
    </xdr:from>
    <xdr:to>
      <xdr:col>81</xdr:col>
      <xdr:colOff>50800</xdr:colOff>
      <xdr:row>95</xdr:row>
      <xdr:rowOff>134023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027019"/>
          <a:ext cx="889000" cy="39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54602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82169</xdr:rowOff>
    </xdr:from>
    <xdr:to>
      <xdr:col>76</xdr:col>
      <xdr:colOff>114300</xdr:colOff>
      <xdr:row>95</xdr:row>
      <xdr:rowOff>52603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027019"/>
          <a:ext cx="889000" cy="3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165092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5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52603</xdr:rowOff>
    </xdr:from>
    <xdr:to>
      <xdr:col>71</xdr:col>
      <xdr:colOff>177800</xdr:colOff>
      <xdr:row>96</xdr:row>
      <xdr:rowOff>149186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340353"/>
          <a:ext cx="889000" cy="26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159986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4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154906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2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64554</xdr:rowOff>
    </xdr:from>
    <xdr:to>
      <xdr:col>85</xdr:col>
      <xdr:colOff>177800</xdr:colOff>
      <xdr:row>96</xdr:row>
      <xdr:rowOff>166154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2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42981</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50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83223</xdr:rowOff>
    </xdr:from>
    <xdr:to>
      <xdr:col>81</xdr:col>
      <xdr:colOff>101600</xdr:colOff>
      <xdr:row>96</xdr:row>
      <xdr:rowOff>13373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37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29900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14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31369</xdr:rowOff>
    </xdr:from>
    <xdr:to>
      <xdr:col>76</xdr:col>
      <xdr:colOff>165100</xdr:colOff>
      <xdr:row>93</xdr:row>
      <xdr:rowOff>132969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597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149496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575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1803</xdr:rowOff>
    </xdr:from>
    <xdr:to>
      <xdr:col>72</xdr:col>
      <xdr:colOff>38100</xdr:colOff>
      <xdr:row>95</xdr:row>
      <xdr:rowOff>103403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28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119930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06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98386</xdr:rowOff>
    </xdr:from>
    <xdr:to>
      <xdr:col>67</xdr:col>
      <xdr:colOff>101600</xdr:colOff>
      <xdr:row>97</xdr:row>
      <xdr:rowOff>28536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55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19663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65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32893</xdr:rowOff>
    </xdr:from>
    <xdr:to>
      <xdr:col>116</xdr:col>
      <xdr:colOff>63500</xdr:colOff>
      <xdr:row>35</xdr:row>
      <xdr:rowOff>81915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033643"/>
          <a:ext cx="838200" cy="4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157243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29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32893</xdr:rowOff>
    </xdr:from>
    <xdr:to>
      <xdr:col>111</xdr:col>
      <xdr:colOff>177800</xdr:colOff>
      <xdr:row>35</xdr:row>
      <xdr:rowOff>66548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033643"/>
          <a:ext cx="889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51071</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3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66548</xdr:rowOff>
    </xdr:from>
    <xdr:to>
      <xdr:col>107</xdr:col>
      <xdr:colOff>50800</xdr:colOff>
      <xdr:row>35</xdr:row>
      <xdr:rowOff>117602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067298"/>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33799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117602</xdr:rowOff>
    </xdr:from>
    <xdr:to>
      <xdr:col>102</xdr:col>
      <xdr:colOff>114300</xdr:colOff>
      <xdr:row>36</xdr:row>
      <xdr:rowOff>51181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118352"/>
          <a:ext cx="889000" cy="10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36974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8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46118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8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31115</xdr:rowOff>
    </xdr:from>
    <xdr:to>
      <xdr:col>116</xdr:col>
      <xdr:colOff>114300</xdr:colOff>
      <xdr:row>35</xdr:row>
      <xdr:rowOff>132715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53992</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58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153543</xdr:rowOff>
    </xdr:from>
    <xdr:to>
      <xdr:col>112</xdr:col>
      <xdr:colOff>38100</xdr:colOff>
      <xdr:row>35</xdr:row>
      <xdr:rowOff>83693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59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100220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57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15748</xdr:rowOff>
    </xdr:from>
    <xdr:to>
      <xdr:col>107</xdr:col>
      <xdr:colOff>101600</xdr:colOff>
      <xdr:row>35</xdr:row>
      <xdr:rowOff>117348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01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133875</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579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66802</xdr:rowOff>
    </xdr:from>
    <xdr:to>
      <xdr:col>102</xdr:col>
      <xdr:colOff>165100</xdr:colOff>
      <xdr:row>35</xdr:row>
      <xdr:rowOff>168402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06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13479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584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381</xdr:rowOff>
    </xdr:from>
    <xdr:to>
      <xdr:col>98</xdr:col>
      <xdr:colOff>38100</xdr:colOff>
      <xdr:row>36</xdr:row>
      <xdr:rowOff>101981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17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118508</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5947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64719</xdr:rowOff>
    </xdr:from>
    <xdr:to>
      <xdr:col>116</xdr:col>
      <xdr:colOff>63500</xdr:colOff>
      <xdr:row>57</xdr:row>
      <xdr:rowOff>67920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837369"/>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8538</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81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65519</xdr:rowOff>
    </xdr:from>
    <xdr:to>
      <xdr:col>111</xdr:col>
      <xdr:colOff>177800</xdr:colOff>
      <xdr:row>57</xdr:row>
      <xdr:rowOff>67920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838169"/>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127563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9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65519</xdr:rowOff>
    </xdr:from>
    <xdr:to>
      <xdr:col>107</xdr:col>
      <xdr:colOff>50800</xdr:colOff>
      <xdr:row>57</xdr:row>
      <xdr:rowOff>65595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9838169"/>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118076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89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65595</xdr:rowOff>
    </xdr:from>
    <xdr:to>
      <xdr:col>102</xdr:col>
      <xdr:colOff>114300</xdr:colOff>
      <xdr:row>57</xdr:row>
      <xdr:rowOff>125222</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838245"/>
          <a:ext cx="889000" cy="5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13919</xdr:rowOff>
    </xdr:from>
    <xdr:to>
      <xdr:col>116</xdr:col>
      <xdr:colOff>114300</xdr:colOff>
      <xdr:row>57</xdr:row>
      <xdr:rowOff>115519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78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36796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63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17120</xdr:rowOff>
    </xdr:from>
    <xdr:to>
      <xdr:col>112</xdr:col>
      <xdr:colOff>38100</xdr:colOff>
      <xdr:row>57</xdr:row>
      <xdr:rowOff>118720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7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135247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56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14719</xdr:rowOff>
    </xdr:from>
    <xdr:to>
      <xdr:col>107</xdr:col>
      <xdr:colOff>101600</xdr:colOff>
      <xdr:row>57</xdr:row>
      <xdr:rowOff>116319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78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132846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56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14795</xdr:rowOff>
    </xdr:from>
    <xdr:to>
      <xdr:col>102</xdr:col>
      <xdr:colOff>165100</xdr:colOff>
      <xdr:row>57</xdr:row>
      <xdr:rowOff>116395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7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107522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88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74422</xdr:rowOff>
    </xdr:from>
    <xdr:to>
      <xdr:col>98</xdr:col>
      <xdr:colOff>38100</xdr:colOff>
      <xdr:row>58</xdr:row>
      <xdr:rowOff>4572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84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167149</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93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105219</xdr:rowOff>
    </xdr:from>
    <xdr:to>
      <xdr:col>116</xdr:col>
      <xdr:colOff>63500</xdr:colOff>
      <xdr:row>75</xdr:row>
      <xdr:rowOff>155360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63969"/>
          <a:ext cx="838200" cy="5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73613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932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155360</xdr:rowOff>
    </xdr:from>
    <xdr:to>
      <xdr:col>111</xdr:col>
      <xdr:colOff>177800</xdr:colOff>
      <xdr:row>76</xdr:row>
      <xdr:rowOff>27763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14110"/>
          <a:ext cx="889000" cy="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54982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27763</xdr:rowOff>
    </xdr:from>
    <xdr:to>
      <xdr:col>107</xdr:col>
      <xdr:colOff>50800</xdr:colOff>
      <xdr:row>76</xdr:row>
      <xdr:rowOff>86627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57963"/>
          <a:ext cx="889000" cy="5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95826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86627</xdr:rowOff>
    </xdr:from>
    <xdr:to>
      <xdr:col>102</xdr:col>
      <xdr:colOff>114300</xdr:colOff>
      <xdr:row>76</xdr:row>
      <xdr:rowOff>122593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116827"/>
          <a:ext cx="889000" cy="3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143476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3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157345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4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54419</xdr:rowOff>
    </xdr:from>
    <xdr:to>
      <xdr:col>116</xdr:col>
      <xdr:colOff>114300</xdr:colOff>
      <xdr:row>75</xdr:row>
      <xdr:rowOff>156018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31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77296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6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104559</xdr:rowOff>
    </xdr:from>
    <xdr:to>
      <xdr:col>112</xdr:col>
      <xdr:colOff>38100</xdr:colOff>
      <xdr:row>76</xdr:row>
      <xdr:rowOff>34708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633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51236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3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148413</xdr:rowOff>
    </xdr:from>
    <xdr:to>
      <xdr:col>107</xdr:col>
      <xdr:colOff>101600</xdr:colOff>
      <xdr:row>76</xdr:row>
      <xdr:rowOff>78563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0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95089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8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35827</xdr:rowOff>
    </xdr:from>
    <xdr:to>
      <xdr:col>102</xdr:col>
      <xdr:colOff>165100</xdr:colOff>
      <xdr:row>76</xdr:row>
      <xdr:rowOff>137427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6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128554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5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71793</xdr:rowOff>
    </xdr:from>
    <xdr:to>
      <xdr:col>98</xdr:col>
      <xdr:colOff>38100</xdr:colOff>
      <xdr:row>77</xdr:row>
      <xdr:rowOff>1943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10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164520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19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429,291</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22,043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最も大きな割合を占めている扶助費では、住民一人当たり</a:t>
          </a:r>
          <a:r>
            <a:rPr kumimoji="1" lang="en-US" altLang="ja-JP" sz="1300">
              <a:latin typeface="ＭＳ Ｐゴシック" panose="020B0600070205080204" pitchFamily="50" charset="-128"/>
              <a:ea typeface="ＭＳ Ｐゴシック" panose="020B0600070205080204" pitchFamily="50" charset="-128"/>
            </a:rPr>
            <a:t>104,084</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8,836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次に大きな割合を占める人件費では、人事院勧告による給与水準の増等により住民一人当たり</a:t>
          </a:r>
          <a:r>
            <a:rPr kumimoji="1" lang="en-US" altLang="ja-JP" sz="1300">
              <a:latin typeface="ＭＳ Ｐゴシック" panose="020B0600070205080204" pitchFamily="50" charset="-128"/>
              <a:ea typeface="ＭＳ Ｐゴシック" panose="020B0600070205080204" pitchFamily="50" charset="-128"/>
            </a:rPr>
            <a:t>74,705</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6,956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％）の増となっている。</a:t>
          </a:r>
        </a:p>
        <a:p>
          <a:r>
            <a:rPr kumimoji="1" lang="ja-JP" altLang="en-US" sz="1300">
              <a:latin typeface="ＭＳ Ｐゴシック" panose="020B0600070205080204" pitchFamily="50" charset="-128"/>
              <a:ea typeface="ＭＳ Ｐゴシック" panose="020B0600070205080204" pitchFamily="50" charset="-128"/>
            </a:rPr>
            <a:t>　また、物件費は市民会館解体事業費や自治体情報システム標準化推進事業費の増などにより住民一人当たり</a:t>
          </a:r>
          <a:r>
            <a:rPr kumimoji="1" lang="en-US" altLang="ja-JP" sz="1300">
              <a:latin typeface="ＭＳ Ｐゴシック" panose="020B0600070205080204" pitchFamily="50" charset="-128"/>
              <a:ea typeface="ＭＳ Ｐゴシック" panose="020B0600070205080204" pitchFamily="50" charset="-128"/>
            </a:rPr>
            <a:t>58,601</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6,216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％）の増、積立金は財政調整基金積立金（住民一人当たり</a:t>
          </a:r>
          <a:r>
            <a:rPr kumimoji="1" lang="en-US" altLang="ja-JP" sz="1300">
              <a:latin typeface="ＭＳ Ｐゴシック" panose="020B0600070205080204" pitchFamily="50" charset="-128"/>
              <a:ea typeface="ＭＳ Ｐゴシック" panose="020B0600070205080204" pitchFamily="50" charset="-128"/>
            </a:rPr>
            <a:t>3,770</a:t>
          </a:r>
          <a:r>
            <a:rPr kumimoji="1" lang="ja-JP" altLang="en-US" sz="1300">
              <a:latin typeface="ＭＳ Ｐゴシック" panose="020B0600070205080204" pitchFamily="50" charset="-128"/>
              <a:ea typeface="ＭＳ Ｐゴシック" panose="020B0600070205080204" pitchFamily="50" charset="-128"/>
            </a:rPr>
            <a:t>円減）の減などにより、住民一人当たり</a:t>
          </a:r>
          <a:r>
            <a:rPr kumimoji="1" lang="en-US" altLang="ja-JP" sz="1300">
              <a:latin typeface="ＭＳ Ｐゴシック" panose="020B0600070205080204" pitchFamily="50" charset="-128"/>
              <a:ea typeface="ＭＳ Ｐゴシック" panose="020B0600070205080204" pitchFamily="50" charset="-128"/>
            </a:rPr>
            <a:t>11,639</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4,010</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25.6</a:t>
          </a:r>
          <a:r>
            <a:rPr kumimoji="1" lang="ja-JP" altLang="en-US" sz="1300">
              <a:latin typeface="ＭＳ Ｐゴシック" panose="020B0600070205080204" pitchFamily="50" charset="-128"/>
              <a:ea typeface="ＭＳ Ｐゴシック" panose="020B0600070205080204" pitchFamily="50" charset="-128"/>
            </a:rPr>
            <a:t>％）の減、普通建設事業費は道路安全対策事業費の増や江東小学校屋内運動場改築事業費の増などにより住民一人当たり</a:t>
          </a:r>
          <a:r>
            <a:rPr kumimoji="1" lang="en-US" altLang="ja-JP" sz="1300">
              <a:latin typeface="ＭＳ Ｐゴシック" panose="020B0600070205080204" pitchFamily="50" charset="-128"/>
              <a:ea typeface="ＭＳ Ｐゴシック" panose="020B0600070205080204" pitchFamily="50" charset="-128"/>
            </a:rPr>
            <a:t>44,998</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3,876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％）の増となっている。</a:t>
          </a:r>
        </a:p>
        <a:p>
          <a:r>
            <a:rPr kumimoji="1" lang="ja-JP" altLang="en-US" sz="1300">
              <a:latin typeface="ＭＳ Ｐゴシック" panose="020B0600070205080204" pitchFamily="50" charset="-128"/>
              <a:ea typeface="ＭＳ Ｐゴシック" panose="020B0600070205080204" pitchFamily="50" charset="-128"/>
            </a:rPr>
            <a:t>　そのほか、補助費等は住民一人当たり</a:t>
          </a:r>
          <a:r>
            <a:rPr kumimoji="1" lang="en-US" altLang="ja-JP" sz="1300">
              <a:latin typeface="ＭＳ Ｐゴシック" panose="020B0600070205080204" pitchFamily="50" charset="-128"/>
              <a:ea typeface="ＭＳ Ｐゴシック" panose="020B0600070205080204" pitchFamily="50" charset="-128"/>
            </a:rPr>
            <a:t>45,816</a:t>
          </a:r>
          <a:r>
            <a:rPr kumimoji="1" lang="ja-JP" altLang="en-US" sz="1300">
              <a:latin typeface="ＭＳ Ｐゴシック" panose="020B0600070205080204" pitchFamily="50" charset="-128"/>
              <a:ea typeface="ＭＳ Ｐゴシック" panose="020B0600070205080204" pitchFamily="50" charset="-128"/>
            </a:rPr>
            <a:t>円、公債費が住民一人当たり</a:t>
          </a:r>
          <a:r>
            <a:rPr kumimoji="1" lang="en-US" altLang="ja-JP" sz="1300">
              <a:latin typeface="ＭＳ Ｐゴシック" panose="020B0600070205080204" pitchFamily="50" charset="-128"/>
              <a:ea typeface="ＭＳ Ｐゴシック" panose="020B0600070205080204" pitchFamily="50" charset="-128"/>
            </a:rPr>
            <a:t>36,419</a:t>
          </a:r>
          <a:r>
            <a:rPr kumimoji="1" lang="ja-JP" altLang="en-US" sz="1300">
              <a:latin typeface="ＭＳ Ｐゴシック" panose="020B0600070205080204" pitchFamily="50" charset="-128"/>
              <a:ea typeface="ＭＳ Ｐゴシック" panose="020B0600070205080204" pitchFamily="50" charset="-128"/>
            </a:rPr>
            <a:t>円、繰出金が住民一人当たり</a:t>
          </a:r>
          <a:r>
            <a:rPr kumimoji="1" lang="en-US" altLang="ja-JP" sz="1300">
              <a:latin typeface="ＭＳ Ｐゴシック" panose="020B0600070205080204" pitchFamily="50" charset="-128"/>
              <a:ea typeface="ＭＳ Ｐゴシック" panose="020B0600070205080204" pitchFamily="50" charset="-128"/>
            </a:rPr>
            <a:t>36,405</a:t>
          </a:r>
          <a:r>
            <a:rPr kumimoji="1" lang="ja-JP" altLang="en-US" sz="1300">
              <a:latin typeface="ＭＳ Ｐゴシック" panose="020B0600070205080204" pitchFamily="50" charset="-128"/>
              <a:ea typeface="ＭＳ Ｐゴシック" panose="020B0600070205080204" pitchFamily="50" charset="-128"/>
            </a:rPr>
            <a:t>円などとなっている。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156,912
150,513
206.57
69,612,201
67,360,956
2,172,585
38,706,463
60,416,154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12065</xdr:rowOff>
    </xdr:from>
    <xdr:to>
      <xdr:col>24</xdr:col>
      <xdr:colOff>63500</xdr:colOff>
      <xdr:row>34</xdr:row>
      <xdr:rowOff>168275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41365"/>
          <a:ext cx="8382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489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168275</xdr:rowOff>
    </xdr:from>
    <xdr:to>
      <xdr:col>19</xdr:col>
      <xdr:colOff>177800</xdr:colOff>
      <xdr:row>35</xdr:row>
      <xdr:rowOff>19685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975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20337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50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19685</xdr:rowOff>
    </xdr:from>
    <xdr:to>
      <xdr:col>15</xdr:col>
      <xdr:colOff>50800</xdr:colOff>
      <xdr:row>35</xdr:row>
      <xdr:rowOff>46355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204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29862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170180</xdr:rowOff>
    </xdr:from>
    <xdr:to>
      <xdr:col>10</xdr:col>
      <xdr:colOff>114300</xdr:colOff>
      <xdr:row>35</xdr:row>
      <xdr:rowOff>46355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994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92727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5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60342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54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132715</xdr:rowOff>
    </xdr:from>
    <xdr:to>
      <xdr:col>24</xdr:col>
      <xdr:colOff>114300</xdr:colOff>
      <xdr:row>34</xdr:row>
      <xdr:rowOff>62865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9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111142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6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117475</xdr:rowOff>
    </xdr:from>
    <xdr:to>
      <xdr:col>20</xdr:col>
      <xdr:colOff>38100</xdr:colOff>
      <xdr:row>35</xdr:row>
      <xdr:rowOff>47625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38752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3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140335</xdr:rowOff>
    </xdr:from>
    <xdr:to>
      <xdr:col>15</xdr:col>
      <xdr:colOff>101600</xdr:colOff>
      <xdr:row>35</xdr:row>
      <xdr:rowOff>70485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61612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6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167005</xdr:rowOff>
    </xdr:from>
    <xdr:to>
      <xdr:col>10</xdr:col>
      <xdr:colOff>165100</xdr:colOff>
      <xdr:row>35</xdr:row>
      <xdr:rowOff>97155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88282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8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119380</xdr:rowOff>
    </xdr:from>
    <xdr:to>
      <xdr:col>6</xdr:col>
      <xdr:colOff>38100</xdr:colOff>
      <xdr:row>35</xdr:row>
      <xdr:rowOff>49530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4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40657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158890</xdr:rowOff>
    </xdr:from>
    <xdr:to>
      <xdr:col>24</xdr:col>
      <xdr:colOff>63500</xdr:colOff>
      <xdr:row>57</xdr:row>
      <xdr:rowOff>158915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31540"/>
          <a:ext cx="8382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160393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9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9284</xdr:rowOff>
    </xdr:from>
    <xdr:to>
      <xdr:col>19</xdr:col>
      <xdr:colOff>177800</xdr:colOff>
      <xdr:row>57</xdr:row>
      <xdr:rowOff>158890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81934"/>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5377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0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9284</xdr:rowOff>
    </xdr:from>
    <xdr:to>
      <xdr:col>15</xdr:col>
      <xdr:colOff>50800</xdr:colOff>
      <xdr:row>57</xdr:row>
      <xdr:rowOff>137490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81934"/>
          <a:ext cx="889000" cy="12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140682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91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123571</xdr:rowOff>
    </xdr:from>
    <xdr:to>
      <xdr:col>10</xdr:col>
      <xdr:colOff>114300</xdr:colOff>
      <xdr:row>57</xdr:row>
      <xdr:rowOff>137490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6071"/>
          <a:ext cx="889000" cy="121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108115</xdr:rowOff>
    </xdr:from>
    <xdr:to>
      <xdr:col>24</xdr:col>
      <xdr:colOff>114300</xdr:colOff>
      <xdr:row>58</xdr:row>
      <xdr:rowOff>38265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8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23042</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108090</xdr:rowOff>
    </xdr:from>
    <xdr:to>
      <xdr:col>20</xdr:col>
      <xdr:colOff>38100</xdr:colOff>
      <xdr:row>58</xdr:row>
      <xdr:rowOff>38240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8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29367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97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129934</xdr:rowOff>
    </xdr:from>
    <xdr:to>
      <xdr:col>15</xdr:col>
      <xdr:colOff>101600</xdr:colOff>
      <xdr:row>57</xdr:row>
      <xdr:rowOff>60084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3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76611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0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86690</xdr:rowOff>
    </xdr:from>
    <xdr:to>
      <xdr:col>10</xdr:col>
      <xdr:colOff>165100</xdr:colOff>
      <xdr:row>58</xdr:row>
      <xdr:rowOff>16840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7967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95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72771</xdr:rowOff>
    </xdr:from>
    <xdr:to>
      <xdr:col>6</xdr:col>
      <xdr:colOff>38100</xdr:colOff>
      <xdr:row>51</xdr:row>
      <xdr:rowOff>2921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165498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737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8990</xdr:rowOff>
    </xdr:from>
    <xdr:to>
      <xdr:col>24</xdr:col>
      <xdr:colOff>62865</xdr:colOff>
      <xdr:row>75</xdr:row>
      <xdr:rowOff>146411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1940"/>
          <a:ext cx="1270" cy="82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150238</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00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146411</xdr:rowOff>
    </xdr:from>
    <xdr:to>
      <xdr:col>24</xdr:col>
      <xdr:colOff>152400</xdr:colOff>
      <xdr:row>75</xdr:row>
      <xdr:rowOff>146411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00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127117</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57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8990</xdr:rowOff>
    </xdr:from>
    <xdr:to>
      <xdr:col>24</xdr:col>
      <xdr:colOff>152400</xdr:colOff>
      <xdr:row>71</xdr:row>
      <xdr:rowOff>8990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129397</xdr:rowOff>
    </xdr:from>
    <xdr:to>
      <xdr:col>24</xdr:col>
      <xdr:colOff>63500</xdr:colOff>
      <xdr:row>75</xdr:row>
      <xdr:rowOff>96903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816697"/>
          <a:ext cx="838200" cy="13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80606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4250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57729</xdr:rowOff>
    </xdr:from>
    <xdr:to>
      <xdr:col>24</xdr:col>
      <xdr:colOff>114300</xdr:colOff>
      <xdr:row>73</xdr:row>
      <xdr:rowOff>159329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573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96903</xdr:rowOff>
    </xdr:from>
    <xdr:to>
      <xdr:col>19</xdr:col>
      <xdr:colOff>177800</xdr:colOff>
      <xdr:row>77</xdr:row>
      <xdr:rowOff>29694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955653"/>
          <a:ext cx="889000" cy="27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124219</xdr:rowOff>
    </xdr:from>
    <xdr:to>
      <xdr:col>20</xdr:col>
      <xdr:colOff>38100</xdr:colOff>
      <xdr:row>75</xdr:row>
      <xdr:rowOff>54369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811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70896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58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169435</xdr:rowOff>
    </xdr:from>
    <xdr:to>
      <xdr:col>15</xdr:col>
      <xdr:colOff>50800</xdr:colOff>
      <xdr:row>77</xdr:row>
      <xdr:rowOff>29694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28185"/>
          <a:ext cx="889000" cy="20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83789</xdr:rowOff>
    </xdr:from>
    <xdr:to>
      <xdr:col>15</xdr:col>
      <xdr:colOff>101600</xdr:colOff>
      <xdr:row>76</xdr:row>
      <xdr:rowOff>13940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425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30466</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17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169435</xdr:rowOff>
    </xdr:from>
    <xdr:to>
      <xdr:col>10</xdr:col>
      <xdr:colOff>114300</xdr:colOff>
      <xdr:row>78</xdr:row>
      <xdr:rowOff>36063</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28185"/>
          <a:ext cx="889000" cy="38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109017</xdr:rowOff>
    </xdr:from>
    <xdr:to>
      <xdr:col>10</xdr:col>
      <xdr:colOff>165100</xdr:colOff>
      <xdr:row>75</xdr:row>
      <xdr:rowOff>39167</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79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55694</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57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19569</xdr:rowOff>
    </xdr:from>
    <xdr:to>
      <xdr:col>6</xdr:col>
      <xdr:colOff>38100</xdr:colOff>
      <xdr:row>77</xdr:row>
      <xdr:rowOff>121169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22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137696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96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78597</xdr:rowOff>
    </xdr:from>
    <xdr:to>
      <xdr:col>24</xdr:col>
      <xdr:colOff>114300</xdr:colOff>
      <xdr:row>75</xdr:row>
      <xdr:rowOff>8747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6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57024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74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46103</xdr:rowOff>
    </xdr:from>
    <xdr:to>
      <xdr:col>20</xdr:col>
      <xdr:colOff>38100</xdr:colOff>
      <xdr:row>75</xdr:row>
      <xdr:rowOff>147703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0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138830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9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150344</xdr:rowOff>
    </xdr:from>
    <xdr:to>
      <xdr:col>15</xdr:col>
      <xdr:colOff>101600</xdr:colOff>
      <xdr:row>77</xdr:row>
      <xdr:rowOff>80494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8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71621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7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118635</xdr:rowOff>
    </xdr:from>
    <xdr:to>
      <xdr:col>10</xdr:col>
      <xdr:colOff>165100</xdr:colOff>
      <xdr:row>76</xdr:row>
      <xdr:rowOff>48785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7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39912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07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156713</xdr:rowOff>
    </xdr:from>
    <xdr:to>
      <xdr:col>6</xdr:col>
      <xdr:colOff>38100</xdr:colOff>
      <xdr:row>78</xdr:row>
      <xdr:rowOff>86863</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77990</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451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162789</xdr:rowOff>
    </xdr:from>
    <xdr:to>
      <xdr:col>24</xdr:col>
      <xdr:colOff>62865</xdr:colOff>
      <xdr:row>97</xdr:row>
      <xdr:rowOff>71250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421839"/>
          <a:ext cx="1270" cy="128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75077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70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71250</xdr:rowOff>
    </xdr:from>
    <xdr:to>
      <xdr:col>24</xdr:col>
      <xdr:colOff>152400</xdr:colOff>
      <xdr:row>97</xdr:row>
      <xdr:rowOff>71250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70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109466</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19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162789</xdr:rowOff>
    </xdr:from>
    <xdr:to>
      <xdr:col>24</xdr:col>
      <xdr:colOff>152400</xdr:colOff>
      <xdr:row>89</xdr:row>
      <xdr:rowOff>162789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421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59232</xdr:rowOff>
    </xdr:from>
    <xdr:to>
      <xdr:col>24</xdr:col>
      <xdr:colOff>63500</xdr:colOff>
      <xdr:row>97</xdr:row>
      <xdr:rowOff>9333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518432"/>
          <a:ext cx="838200" cy="1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80785</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197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57908</xdr:rowOff>
    </xdr:from>
    <xdr:to>
      <xdr:col>24</xdr:col>
      <xdr:colOff>114300</xdr:colOff>
      <xdr:row>95</xdr:row>
      <xdr:rowOff>159508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34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75039</xdr:rowOff>
    </xdr:from>
    <xdr:to>
      <xdr:col>19</xdr:col>
      <xdr:colOff>177800</xdr:colOff>
      <xdr:row>97</xdr:row>
      <xdr:rowOff>9333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362789"/>
          <a:ext cx="889000" cy="27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87202</xdr:rowOff>
    </xdr:from>
    <xdr:to>
      <xdr:col>20</xdr:col>
      <xdr:colOff>38100</xdr:colOff>
      <xdr:row>96</xdr:row>
      <xdr:rowOff>17352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37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33879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15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75039</xdr:rowOff>
    </xdr:from>
    <xdr:to>
      <xdr:col>15</xdr:col>
      <xdr:colOff>50800</xdr:colOff>
      <xdr:row>96</xdr:row>
      <xdr:rowOff>115794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362789"/>
          <a:ext cx="889000" cy="21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26916</xdr:rowOff>
    </xdr:from>
    <xdr:to>
      <xdr:col>15</xdr:col>
      <xdr:colOff>101600</xdr:colOff>
      <xdr:row>95</xdr:row>
      <xdr:rowOff>128516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3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119643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4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115794</xdr:rowOff>
    </xdr:from>
    <xdr:to>
      <xdr:col>10</xdr:col>
      <xdr:colOff>114300</xdr:colOff>
      <xdr:row>98</xdr:row>
      <xdr:rowOff>53747</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574994"/>
          <a:ext cx="889000" cy="28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86778</xdr:rowOff>
    </xdr:from>
    <xdr:to>
      <xdr:col>10</xdr:col>
      <xdr:colOff>165100</xdr:colOff>
      <xdr:row>95</xdr:row>
      <xdr:rowOff>16928</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0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33455</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597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113818</xdr:rowOff>
    </xdr:from>
    <xdr:to>
      <xdr:col>6</xdr:col>
      <xdr:colOff>38100</xdr:colOff>
      <xdr:row>97</xdr:row>
      <xdr:rowOff>43968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7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60495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4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8432</xdr:rowOff>
    </xdr:from>
    <xdr:to>
      <xdr:col>24</xdr:col>
      <xdr:colOff>114300</xdr:colOff>
      <xdr:row>96</xdr:row>
      <xdr:rowOff>110032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4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158309</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44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129983</xdr:rowOff>
    </xdr:from>
    <xdr:to>
      <xdr:col>20</xdr:col>
      <xdr:colOff>38100</xdr:colOff>
      <xdr:row>97</xdr:row>
      <xdr:rowOff>60133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58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51260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68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24239</xdr:rowOff>
    </xdr:from>
    <xdr:to>
      <xdr:col>15</xdr:col>
      <xdr:colOff>101600</xdr:colOff>
      <xdr:row>95</xdr:row>
      <xdr:rowOff>125839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31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142366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08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64994</xdr:rowOff>
    </xdr:from>
    <xdr:to>
      <xdr:col>10</xdr:col>
      <xdr:colOff>165100</xdr:colOff>
      <xdr:row>96</xdr:row>
      <xdr:rowOff>166594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52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157721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61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2947</xdr:rowOff>
    </xdr:from>
    <xdr:to>
      <xdr:col>6</xdr:col>
      <xdr:colOff>38100</xdr:colOff>
      <xdr:row>98</xdr:row>
      <xdr:rowOff>104547</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0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95674</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89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100838</xdr:rowOff>
    </xdr:from>
    <xdr:to>
      <xdr:col>55</xdr:col>
      <xdr:colOff>0</xdr:colOff>
      <xdr:row>37</xdr:row>
      <xdr:rowOff>129642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44488"/>
          <a:ext cx="8382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119126</xdr:rowOff>
    </xdr:from>
    <xdr:to>
      <xdr:col>50</xdr:col>
      <xdr:colOff>114300</xdr:colOff>
      <xdr:row>37</xdr:row>
      <xdr:rowOff>129642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46277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119126</xdr:rowOff>
    </xdr:from>
    <xdr:to>
      <xdr:col>45</xdr:col>
      <xdr:colOff>177800</xdr:colOff>
      <xdr:row>37</xdr:row>
      <xdr:rowOff>141757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462776"/>
          <a:ext cx="8890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141757</xdr:rowOff>
    </xdr:from>
    <xdr:to>
      <xdr:col>41</xdr:col>
      <xdr:colOff>50800</xdr:colOff>
      <xdr:row>37</xdr:row>
      <xdr:rowOff>154102</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485407"/>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50038</xdr:rowOff>
    </xdr:from>
    <xdr:to>
      <xdr:col>55</xdr:col>
      <xdr:colOff>50800</xdr:colOff>
      <xdr:row>37</xdr:row>
      <xdr:rowOff>151638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28465</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72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78842</xdr:rowOff>
    </xdr:from>
    <xdr:to>
      <xdr:col>50</xdr:col>
      <xdr:colOff>165100</xdr:colOff>
      <xdr:row>38</xdr:row>
      <xdr:rowOff>8992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42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515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68326</xdr:rowOff>
    </xdr:from>
    <xdr:to>
      <xdr:col>46</xdr:col>
      <xdr:colOff>38100</xdr:colOff>
      <xdr:row>37</xdr:row>
      <xdr:rowOff>169926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41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90957</xdr:rowOff>
    </xdr:from>
    <xdr:to>
      <xdr:col>41</xdr:col>
      <xdr:colOff>101600</xdr:colOff>
      <xdr:row>38</xdr:row>
      <xdr:rowOff>21107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4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12234</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527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103302</xdr:rowOff>
    </xdr:from>
    <xdr:to>
      <xdr:col>36</xdr:col>
      <xdr:colOff>165100</xdr:colOff>
      <xdr:row>38</xdr:row>
      <xdr:rowOff>33452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44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24578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539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30338</xdr:rowOff>
    </xdr:from>
    <xdr:to>
      <xdr:col>55</xdr:col>
      <xdr:colOff>0</xdr:colOff>
      <xdr:row>57</xdr:row>
      <xdr:rowOff>37470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02988"/>
          <a:ext cx="8382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154982</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413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30338</xdr:rowOff>
    </xdr:from>
    <xdr:to>
      <xdr:col>50</xdr:col>
      <xdr:colOff>114300</xdr:colOff>
      <xdr:row>57</xdr:row>
      <xdr:rowOff>46934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02988"/>
          <a:ext cx="889000" cy="1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74988</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33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16942</xdr:rowOff>
    </xdr:from>
    <xdr:to>
      <xdr:col>45</xdr:col>
      <xdr:colOff>177800</xdr:colOff>
      <xdr:row>57</xdr:row>
      <xdr:rowOff>46934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618142"/>
          <a:ext cx="889000" cy="20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100179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35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16942</xdr:rowOff>
    </xdr:from>
    <xdr:to>
      <xdr:col>41</xdr:col>
      <xdr:colOff>50800</xdr:colOff>
      <xdr:row>57</xdr:row>
      <xdr:rowOff>22611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618142"/>
          <a:ext cx="889000" cy="17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78026</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67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151112</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40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158120</xdr:rowOff>
    </xdr:from>
    <xdr:to>
      <xdr:col>55</xdr:col>
      <xdr:colOff>50800</xdr:colOff>
      <xdr:row>57</xdr:row>
      <xdr:rowOff>88270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5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136547</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3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150988</xdr:rowOff>
    </xdr:from>
    <xdr:to>
      <xdr:col>50</xdr:col>
      <xdr:colOff>165100</xdr:colOff>
      <xdr:row>57</xdr:row>
      <xdr:rowOff>81138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5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72265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84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167584</xdr:rowOff>
    </xdr:from>
    <xdr:to>
      <xdr:col>46</xdr:col>
      <xdr:colOff>38100</xdr:colOff>
      <xdr:row>57</xdr:row>
      <xdr:rowOff>97734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6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88861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86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137592</xdr:rowOff>
    </xdr:from>
    <xdr:to>
      <xdr:col>41</xdr:col>
      <xdr:colOff>101600</xdr:colOff>
      <xdr:row>56</xdr:row>
      <xdr:rowOff>67742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56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84269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3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143261</xdr:rowOff>
    </xdr:from>
    <xdr:to>
      <xdr:col>36</xdr:col>
      <xdr:colOff>165100</xdr:colOff>
      <xdr:row>57</xdr:row>
      <xdr:rowOff>73411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4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64538</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83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116230</xdr:rowOff>
    </xdr:from>
    <xdr:to>
      <xdr:col>55</xdr:col>
      <xdr:colOff>0</xdr:colOff>
      <xdr:row>75</xdr:row>
      <xdr:rowOff>164427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974980"/>
          <a:ext cx="838200" cy="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48607</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35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25019</xdr:rowOff>
    </xdr:from>
    <xdr:to>
      <xdr:col>50</xdr:col>
      <xdr:colOff>114300</xdr:colOff>
      <xdr:row>75</xdr:row>
      <xdr:rowOff>116230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883769"/>
          <a:ext cx="889000" cy="9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1820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6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25019</xdr:rowOff>
    </xdr:from>
    <xdr:to>
      <xdr:col>45</xdr:col>
      <xdr:colOff>177800</xdr:colOff>
      <xdr:row>75</xdr:row>
      <xdr:rowOff>55423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883769"/>
          <a:ext cx="889000" cy="3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73385</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146444</xdr:rowOff>
    </xdr:from>
    <xdr:to>
      <xdr:col>41</xdr:col>
      <xdr:colOff>50800</xdr:colOff>
      <xdr:row>75</xdr:row>
      <xdr:rowOff>55423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833744"/>
          <a:ext cx="889000" cy="8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78477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9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52316</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91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113627</xdr:rowOff>
    </xdr:from>
    <xdr:to>
      <xdr:col>55</xdr:col>
      <xdr:colOff>50800</xdr:colOff>
      <xdr:row>76</xdr:row>
      <xdr:rowOff>43777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97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92054</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95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65430</xdr:rowOff>
    </xdr:from>
    <xdr:to>
      <xdr:col>50</xdr:col>
      <xdr:colOff>165100</xdr:colOff>
      <xdr:row>75</xdr:row>
      <xdr:rowOff>167030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9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158157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0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145669</xdr:rowOff>
    </xdr:from>
    <xdr:to>
      <xdr:col>46</xdr:col>
      <xdr:colOff>38100</xdr:colOff>
      <xdr:row>75</xdr:row>
      <xdr:rowOff>75819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83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92346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60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4623</xdr:rowOff>
    </xdr:from>
    <xdr:to>
      <xdr:col>41</xdr:col>
      <xdr:colOff>101600</xdr:colOff>
      <xdr:row>75</xdr:row>
      <xdr:rowOff>106223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8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97350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95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95644</xdr:rowOff>
    </xdr:from>
    <xdr:to>
      <xdr:col>36</xdr:col>
      <xdr:colOff>165100</xdr:colOff>
      <xdr:row>75</xdr:row>
      <xdr:rowOff>25794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78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42321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55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159914</xdr:rowOff>
    </xdr:from>
    <xdr:to>
      <xdr:col>55</xdr:col>
      <xdr:colOff>0</xdr:colOff>
      <xdr:row>97</xdr:row>
      <xdr:rowOff>91401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619114"/>
          <a:ext cx="838200" cy="10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116936</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233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91401</xdr:rowOff>
    </xdr:from>
    <xdr:to>
      <xdr:col>50</xdr:col>
      <xdr:colOff>114300</xdr:colOff>
      <xdr:row>97</xdr:row>
      <xdr:rowOff>114979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722051"/>
          <a:ext cx="889000" cy="2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156376</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27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114979</xdr:rowOff>
    </xdr:from>
    <xdr:to>
      <xdr:col>45</xdr:col>
      <xdr:colOff>177800</xdr:colOff>
      <xdr:row>97</xdr:row>
      <xdr:rowOff>139830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745629"/>
          <a:ext cx="889000" cy="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54746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4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49763</xdr:rowOff>
    </xdr:from>
    <xdr:to>
      <xdr:col>41</xdr:col>
      <xdr:colOff>50800</xdr:colOff>
      <xdr:row>97</xdr:row>
      <xdr:rowOff>139830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680413"/>
          <a:ext cx="889000" cy="9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36492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3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9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109114</xdr:rowOff>
    </xdr:from>
    <xdr:to>
      <xdr:col>55</xdr:col>
      <xdr:colOff>50800</xdr:colOff>
      <xdr:row>97</xdr:row>
      <xdr:rowOff>39264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6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87541</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4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40601</xdr:rowOff>
    </xdr:from>
    <xdr:to>
      <xdr:col>50</xdr:col>
      <xdr:colOff>165100</xdr:colOff>
      <xdr:row>97</xdr:row>
      <xdr:rowOff>142201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7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133328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6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64179</xdr:rowOff>
    </xdr:from>
    <xdr:to>
      <xdr:col>46</xdr:col>
      <xdr:colOff>38100</xdr:colOff>
      <xdr:row>97</xdr:row>
      <xdr:rowOff>165779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9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156906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8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89030</xdr:rowOff>
    </xdr:from>
    <xdr:to>
      <xdr:col>41</xdr:col>
      <xdr:colOff>101600</xdr:colOff>
      <xdr:row>98</xdr:row>
      <xdr:rowOff>19180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71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10307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81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170413</xdr:rowOff>
    </xdr:from>
    <xdr:to>
      <xdr:col>36</xdr:col>
      <xdr:colOff>165100</xdr:colOff>
      <xdr:row>97</xdr:row>
      <xdr:rowOff>100563</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2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91690</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2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108153</xdr:rowOff>
    </xdr:from>
    <xdr:to>
      <xdr:col>85</xdr:col>
      <xdr:colOff>127000</xdr:colOff>
      <xdr:row>38</xdr:row>
      <xdr:rowOff>130518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623253"/>
          <a:ext cx="838200" cy="2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94327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266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127432</xdr:rowOff>
    </xdr:from>
    <xdr:to>
      <xdr:col>81</xdr:col>
      <xdr:colOff>50800</xdr:colOff>
      <xdr:row>38</xdr:row>
      <xdr:rowOff>130518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642532"/>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46055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21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127432</xdr:rowOff>
    </xdr:from>
    <xdr:to>
      <xdr:col>76</xdr:col>
      <xdr:colOff>114300</xdr:colOff>
      <xdr:row>38</xdr:row>
      <xdr:rowOff>131775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642532"/>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57866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23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124764</xdr:rowOff>
    </xdr:from>
    <xdr:to>
      <xdr:col>71</xdr:col>
      <xdr:colOff>177800</xdr:colOff>
      <xdr:row>38</xdr:row>
      <xdr:rowOff>131775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639864"/>
          <a:ext cx="8890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71734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4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15460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8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57353</xdr:rowOff>
    </xdr:from>
    <xdr:to>
      <xdr:col>85</xdr:col>
      <xdr:colOff>177800</xdr:colOff>
      <xdr:row>38</xdr:row>
      <xdr:rowOff>158953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5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143730</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8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79718</xdr:rowOff>
    </xdr:from>
    <xdr:to>
      <xdr:col>81</xdr:col>
      <xdr:colOff>101600</xdr:colOff>
      <xdr:row>39</xdr:row>
      <xdr:rowOff>9868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9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995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68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76632</xdr:rowOff>
    </xdr:from>
    <xdr:to>
      <xdr:col>76</xdr:col>
      <xdr:colOff>165100</xdr:colOff>
      <xdr:row>39</xdr:row>
      <xdr:rowOff>6782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9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169359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68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80975</xdr:rowOff>
    </xdr:from>
    <xdr:to>
      <xdr:col>72</xdr:col>
      <xdr:colOff>38100</xdr:colOff>
      <xdr:row>39</xdr:row>
      <xdr:rowOff>11125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2252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8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73964</xdr:rowOff>
    </xdr:from>
    <xdr:to>
      <xdr:col>67</xdr:col>
      <xdr:colOff>101600</xdr:colOff>
      <xdr:row>39</xdr:row>
      <xdr:rowOff>4114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8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166691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68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56848</xdr:rowOff>
    </xdr:from>
    <xdr:to>
      <xdr:col>85</xdr:col>
      <xdr:colOff>126364</xdr:colOff>
      <xdr:row>59</xdr:row>
      <xdr:rowOff>10214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800798"/>
          <a:ext cx="1269" cy="13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14041</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10214</xdr:rowOff>
    </xdr:from>
    <xdr:to>
      <xdr:col>86</xdr:col>
      <xdr:colOff>25400</xdr:colOff>
      <xdr:row>59</xdr:row>
      <xdr:rowOff>10214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3525</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5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56848</xdr:rowOff>
    </xdr:from>
    <xdr:to>
      <xdr:col>86</xdr:col>
      <xdr:colOff>25400</xdr:colOff>
      <xdr:row>51</xdr:row>
      <xdr:rowOff>56848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80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82419</xdr:rowOff>
    </xdr:from>
    <xdr:to>
      <xdr:col>85</xdr:col>
      <xdr:colOff>127000</xdr:colOff>
      <xdr:row>57</xdr:row>
      <xdr:rowOff>168471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683619"/>
          <a:ext cx="838200" cy="25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42805</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472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19928</xdr:rowOff>
    </xdr:from>
    <xdr:to>
      <xdr:col>85</xdr:col>
      <xdr:colOff>177800</xdr:colOff>
      <xdr:row>56</xdr:row>
      <xdr:rowOff>121528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62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162103</xdr:rowOff>
    </xdr:from>
    <xdr:to>
      <xdr:col>81</xdr:col>
      <xdr:colOff>50800</xdr:colOff>
      <xdr:row>57</xdr:row>
      <xdr:rowOff>168471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934753"/>
          <a:ext cx="889000" cy="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98272</xdr:rowOff>
    </xdr:from>
    <xdr:to>
      <xdr:col>81</xdr:col>
      <xdr:colOff>101600</xdr:colOff>
      <xdr:row>57</xdr:row>
      <xdr:rowOff>28422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9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44949</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7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162103</xdr:rowOff>
    </xdr:from>
    <xdr:to>
      <xdr:col>76</xdr:col>
      <xdr:colOff>114300</xdr:colOff>
      <xdr:row>58</xdr:row>
      <xdr:rowOff>64784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934753"/>
          <a:ext cx="889000" cy="7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99971</xdr:rowOff>
    </xdr:from>
    <xdr:to>
      <xdr:col>76</xdr:col>
      <xdr:colOff>165100</xdr:colOff>
      <xdr:row>58</xdr:row>
      <xdr:rowOff>30121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7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46648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4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48292</xdr:rowOff>
    </xdr:from>
    <xdr:to>
      <xdr:col>71</xdr:col>
      <xdr:colOff>177800</xdr:colOff>
      <xdr:row>58</xdr:row>
      <xdr:rowOff>64784</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649492"/>
          <a:ext cx="889000" cy="35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144874</xdr:rowOff>
    </xdr:from>
    <xdr:to>
      <xdr:col>72</xdr:col>
      <xdr:colOff>38100</xdr:colOff>
      <xdr:row>58</xdr:row>
      <xdr:rowOff>75024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91551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6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93211</xdr:rowOff>
    </xdr:from>
    <xdr:to>
      <xdr:col>67</xdr:col>
      <xdr:colOff>101600</xdr:colOff>
      <xdr:row>57</xdr:row>
      <xdr:rowOff>23361</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9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14488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8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31619</xdr:rowOff>
    </xdr:from>
    <xdr:to>
      <xdr:col>85</xdr:col>
      <xdr:colOff>177800</xdr:colOff>
      <xdr:row>56</xdr:row>
      <xdr:rowOff>133219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63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10046</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61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117671</xdr:rowOff>
    </xdr:from>
    <xdr:to>
      <xdr:col>81</xdr:col>
      <xdr:colOff>101600</xdr:colOff>
      <xdr:row>58</xdr:row>
      <xdr:rowOff>47821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89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38948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98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111303</xdr:rowOff>
    </xdr:from>
    <xdr:to>
      <xdr:col>76</xdr:col>
      <xdr:colOff>165100</xdr:colOff>
      <xdr:row>58</xdr:row>
      <xdr:rowOff>41453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8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32580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97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13984</xdr:rowOff>
    </xdr:from>
    <xdr:to>
      <xdr:col>72</xdr:col>
      <xdr:colOff>38100</xdr:colOff>
      <xdr:row>58</xdr:row>
      <xdr:rowOff>115584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95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106711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05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168942</xdr:rowOff>
    </xdr:from>
    <xdr:to>
      <xdr:col>67</xdr:col>
      <xdr:colOff>101600</xdr:colOff>
      <xdr:row>56</xdr:row>
      <xdr:rowOff>99092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5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115619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37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66004</xdr:rowOff>
    </xdr:from>
    <xdr:to>
      <xdr:col>85</xdr:col>
      <xdr:colOff>127000</xdr:colOff>
      <xdr:row>79</xdr:row>
      <xdr:rowOff>90605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610554"/>
          <a:ext cx="838200" cy="2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13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90605</xdr:rowOff>
    </xdr:from>
    <xdr:to>
      <xdr:col>81</xdr:col>
      <xdr:colOff>50800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635155"/>
          <a:ext cx="889000" cy="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89844</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634394"/>
          <a:ext cx="8890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89844</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634394"/>
          <a:ext cx="8890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15204</xdr:rowOff>
    </xdr:from>
    <xdr:to>
      <xdr:col>85</xdr:col>
      <xdr:colOff>177800</xdr:colOff>
      <xdr:row>79</xdr:row>
      <xdr:rowOff>116804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5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101581</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4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39805</xdr:rowOff>
    </xdr:from>
    <xdr:to>
      <xdr:col>81</xdr:col>
      <xdr:colOff>101600</xdr:colOff>
      <xdr:row>79</xdr:row>
      <xdr:rowOff>141405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132532</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24333" y="136770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39044</xdr:rowOff>
    </xdr:from>
    <xdr:to>
      <xdr:col>72</xdr:col>
      <xdr:colOff>38100</xdr:colOff>
      <xdr:row>79</xdr:row>
      <xdr:rowOff>140644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8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131771</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46333" y="136763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145552</xdr:rowOff>
    </xdr:from>
    <xdr:to>
      <xdr:col>85</xdr:col>
      <xdr:colOff>127000</xdr:colOff>
      <xdr:row>93</xdr:row>
      <xdr:rowOff>164388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090402"/>
          <a:ext cx="838200" cy="1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111492</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05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145552</xdr:rowOff>
    </xdr:from>
    <xdr:to>
      <xdr:col>81</xdr:col>
      <xdr:colOff>50800</xdr:colOff>
      <xdr:row>93</xdr:row>
      <xdr:rowOff>152250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090402"/>
          <a:ext cx="889000" cy="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46434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6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152250</xdr:rowOff>
    </xdr:from>
    <xdr:to>
      <xdr:col>76</xdr:col>
      <xdr:colOff>114300</xdr:colOff>
      <xdr:row>94</xdr:row>
      <xdr:rowOff>18154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097100"/>
          <a:ext cx="889000" cy="3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39163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5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18154</xdr:rowOff>
    </xdr:from>
    <xdr:to>
      <xdr:col>71</xdr:col>
      <xdr:colOff>177800</xdr:colOff>
      <xdr:row>94</xdr:row>
      <xdr:rowOff>32235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134454"/>
          <a:ext cx="889000" cy="1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44469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581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74599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5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113588</xdr:rowOff>
    </xdr:from>
    <xdr:to>
      <xdr:col>85</xdr:col>
      <xdr:colOff>177800</xdr:colOff>
      <xdr:row>94</xdr:row>
      <xdr:rowOff>43738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0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136465</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9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94752</xdr:rowOff>
    </xdr:from>
    <xdr:to>
      <xdr:col>81</xdr:col>
      <xdr:colOff>101600</xdr:colOff>
      <xdr:row>94</xdr:row>
      <xdr:rowOff>24902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03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41429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81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101450</xdr:rowOff>
    </xdr:from>
    <xdr:to>
      <xdr:col>76</xdr:col>
      <xdr:colOff>165100</xdr:colOff>
      <xdr:row>94</xdr:row>
      <xdr:rowOff>31600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0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48127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82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138804</xdr:rowOff>
    </xdr:from>
    <xdr:to>
      <xdr:col>72</xdr:col>
      <xdr:colOff>38100</xdr:colOff>
      <xdr:row>94</xdr:row>
      <xdr:rowOff>68954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08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60081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17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152885</xdr:rowOff>
    </xdr:from>
    <xdr:to>
      <xdr:col>67</xdr:col>
      <xdr:colOff>101600</xdr:colOff>
      <xdr:row>94</xdr:row>
      <xdr:rowOff>83035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09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74162</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19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429,291</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22,043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最も大きな割合を占める民生費は、住民一人当たり</a:t>
          </a:r>
          <a:r>
            <a:rPr kumimoji="1" lang="en-US" altLang="ja-JP" sz="1300">
              <a:latin typeface="ＭＳ Ｐゴシック" panose="020B0600070205080204" pitchFamily="50" charset="-128"/>
              <a:ea typeface="ＭＳ Ｐゴシック" panose="020B0600070205080204" pitchFamily="50" charset="-128"/>
            </a:rPr>
            <a:t>170,631</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8,510</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％）増、衛生費は、新型コロナウイルスワクチン接種等に係る国庫等返還金（住民一人当たり</a:t>
          </a:r>
          <a:r>
            <a:rPr kumimoji="1" lang="en-US" altLang="ja-JP" sz="1300">
              <a:latin typeface="ＭＳ Ｐゴシック" panose="020B0600070205080204" pitchFamily="50" charset="-128"/>
              <a:ea typeface="ＭＳ Ｐゴシック" panose="020B0600070205080204" pitchFamily="50" charset="-128"/>
            </a:rPr>
            <a:t>3,408</a:t>
          </a:r>
          <a:r>
            <a:rPr kumimoji="1" lang="ja-JP" altLang="en-US" sz="1300">
              <a:latin typeface="ＭＳ Ｐゴシック" panose="020B0600070205080204" pitchFamily="50" charset="-128"/>
              <a:ea typeface="ＭＳ Ｐゴシック" panose="020B0600070205080204" pitchFamily="50" charset="-128"/>
            </a:rPr>
            <a:t>円増）の増などにより、住民一人当たり</a:t>
          </a:r>
          <a:r>
            <a:rPr kumimoji="1" lang="en-US" altLang="ja-JP" sz="1300">
              <a:latin typeface="ＭＳ Ｐゴシック" panose="020B0600070205080204" pitchFamily="50" charset="-128"/>
              <a:ea typeface="ＭＳ Ｐゴシック" panose="020B0600070205080204" pitchFamily="50" charset="-128"/>
            </a:rPr>
            <a:t>36,964</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3,722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％）の増、教育費は、江東小学校屋内運動場改築事業費（住民一人当たり</a:t>
          </a:r>
          <a:r>
            <a:rPr kumimoji="1" lang="en-US" altLang="ja-JP" sz="1300">
              <a:latin typeface="ＭＳ Ｐゴシック" panose="020B0600070205080204" pitchFamily="50" charset="-128"/>
              <a:ea typeface="ＭＳ Ｐゴシック" panose="020B0600070205080204" pitchFamily="50" charset="-128"/>
            </a:rPr>
            <a:t>1,940</a:t>
          </a:r>
          <a:r>
            <a:rPr kumimoji="1" lang="ja-JP" altLang="en-US" sz="1300">
              <a:latin typeface="ＭＳ Ｐゴシック" panose="020B0600070205080204" pitchFamily="50" charset="-128"/>
              <a:ea typeface="ＭＳ Ｐゴシック" panose="020B0600070205080204" pitchFamily="50" charset="-128"/>
            </a:rPr>
            <a:t>円増）の増、学習館・文化会館長寿命化事業費（住民一人当たり</a:t>
          </a:r>
          <a:r>
            <a:rPr kumimoji="1" lang="en-US" altLang="ja-JP" sz="1300">
              <a:latin typeface="ＭＳ Ｐゴシック" panose="020B0600070205080204" pitchFamily="50" charset="-128"/>
              <a:ea typeface="ＭＳ Ｐゴシック" panose="020B0600070205080204" pitchFamily="50" charset="-128"/>
            </a:rPr>
            <a:t>1,454</a:t>
          </a:r>
          <a:r>
            <a:rPr kumimoji="1" lang="ja-JP" altLang="en-US" sz="1300">
              <a:latin typeface="ＭＳ Ｐゴシック" panose="020B0600070205080204" pitchFamily="50" charset="-128"/>
              <a:ea typeface="ＭＳ Ｐゴシック" panose="020B0600070205080204" pitchFamily="50" charset="-128"/>
            </a:rPr>
            <a:t>円増）の増などにより、住民一人当たり</a:t>
          </a:r>
          <a:r>
            <a:rPr kumimoji="1" lang="en-US" altLang="ja-JP" sz="1300">
              <a:latin typeface="ＭＳ Ｐゴシック" panose="020B0600070205080204" pitchFamily="50" charset="-128"/>
              <a:ea typeface="ＭＳ Ｐゴシック" panose="020B0600070205080204" pitchFamily="50" charset="-128"/>
            </a:rPr>
            <a:t>56,254</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7,885</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％）の増となっている。</a:t>
          </a:r>
        </a:p>
        <a:p>
          <a:r>
            <a:rPr kumimoji="1" lang="ja-JP" altLang="en-US" sz="1300">
              <a:latin typeface="ＭＳ Ｐゴシック" panose="020B0600070205080204" pitchFamily="50" charset="-128"/>
              <a:ea typeface="ＭＳ Ｐゴシック" panose="020B0600070205080204" pitchFamily="50" charset="-128"/>
            </a:rPr>
            <a:t>　そのほか、総務費が住民一人当たり</a:t>
          </a:r>
          <a:r>
            <a:rPr kumimoji="1" lang="en-US" altLang="ja-JP" sz="1300">
              <a:latin typeface="ＭＳ Ｐゴシック" panose="020B0600070205080204" pitchFamily="50" charset="-128"/>
              <a:ea typeface="ＭＳ Ｐゴシック" panose="020B0600070205080204" pitchFamily="50" charset="-128"/>
            </a:rPr>
            <a:t>47,987</a:t>
          </a:r>
          <a:r>
            <a:rPr kumimoji="1" lang="ja-JP" altLang="en-US" sz="1300">
              <a:latin typeface="ＭＳ Ｐゴシック" panose="020B0600070205080204" pitchFamily="50" charset="-128"/>
              <a:ea typeface="ＭＳ Ｐゴシック" panose="020B0600070205080204" pitchFamily="50" charset="-128"/>
            </a:rPr>
            <a:t>円、農林水産業費が住民一人当たり</a:t>
          </a:r>
          <a:r>
            <a:rPr kumimoji="1" lang="en-US" altLang="ja-JP" sz="1300">
              <a:latin typeface="ＭＳ Ｐゴシック" panose="020B0600070205080204" pitchFamily="50" charset="-128"/>
              <a:ea typeface="ＭＳ Ｐゴシック" panose="020B0600070205080204" pitchFamily="50" charset="-128"/>
            </a:rPr>
            <a:t>5,986</a:t>
          </a:r>
          <a:r>
            <a:rPr kumimoji="1" lang="ja-JP" altLang="en-US" sz="1300">
              <a:latin typeface="ＭＳ Ｐゴシック" panose="020B0600070205080204" pitchFamily="50" charset="-128"/>
              <a:ea typeface="ＭＳ Ｐゴシック" panose="020B0600070205080204" pitchFamily="50" charset="-128"/>
            </a:rPr>
            <a:t>円、商工費が住民一人当たり</a:t>
          </a:r>
          <a:r>
            <a:rPr kumimoji="1" lang="en-US" altLang="ja-JP" sz="1300">
              <a:latin typeface="ＭＳ Ｐゴシック" panose="020B0600070205080204" pitchFamily="50" charset="-128"/>
              <a:ea typeface="ＭＳ Ｐゴシック" panose="020B0600070205080204" pitchFamily="50" charset="-128"/>
            </a:rPr>
            <a:t>14,851</a:t>
          </a:r>
          <a:r>
            <a:rPr kumimoji="1" lang="ja-JP" altLang="en-US" sz="1300">
              <a:latin typeface="ＭＳ Ｐゴシック" panose="020B0600070205080204" pitchFamily="50" charset="-128"/>
              <a:ea typeface="ＭＳ Ｐゴシック" panose="020B0600070205080204" pitchFamily="50" charset="-128"/>
            </a:rPr>
            <a:t>円、土木費が住民一人当たり</a:t>
          </a:r>
          <a:r>
            <a:rPr kumimoji="1" lang="en-US" altLang="ja-JP" sz="1300">
              <a:latin typeface="ＭＳ Ｐゴシック" panose="020B0600070205080204" pitchFamily="50" charset="-128"/>
              <a:ea typeface="ＭＳ Ｐゴシック" panose="020B0600070205080204" pitchFamily="50" charset="-128"/>
            </a:rPr>
            <a:t>43,881</a:t>
          </a:r>
          <a:r>
            <a:rPr kumimoji="1" lang="ja-JP" altLang="en-US" sz="1300">
              <a:latin typeface="ＭＳ Ｐゴシック" panose="020B0600070205080204" pitchFamily="50" charset="-128"/>
              <a:ea typeface="ＭＳ Ｐゴシック" panose="020B0600070205080204" pitchFamily="50" charset="-128"/>
            </a:rPr>
            <a:t>円、公債費が住民一人当たり</a:t>
          </a:r>
          <a:r>
            <a:rPr kumimoji="1" lang="en-US" altLang="ja-JP" sz="1300">
              <a:latin typeface="ＭＳ Ｐゴシック" panose="020B0600070205080204" pitchFamily="50" charset="-128"/>
              <a:ea typeface="ＭＳ Ｐゴシック" panose="020B0600070205080204" pitchFamily="50" charset="-128"/>
            </a:rPr>
            <a:t>36,420</a:t>
          </a:r>
          <a:r>
            <a:rPr kumimoji="1" lang="ja-JP" altLang="en-US" sz="1300">
              <a:latin typeface="ＭＳ Ｐゴシック" panose="020B0600070205080204" pitchFamily="50" charset="-128"/>
              <a:ea typeface="ＭＳ Ｐゴシック" panose="020B0600070205080204" pitchFamily="50" charset="-128"/>
            </a:rPr>
            <a:t>円などとなっている。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a:t>
          </a:r>
          <a:r>
            <a:rPr kumimoji="1" lang="en-US" altLang="ja-JP" sz="1200">
              <a:latin typeface="ＭＳ ゴシック" pitchFamily="49" charset="-128"/>
              <a:ea typeface="ＭＳ ゴシック" pitchFamily="49" charset="-128"/>
            </a:rPr>
            <a:t>406</a:t>
          </a:r>
          <a:r>
            <a:rPr kumimoji="1" lang="ja-JP" altLang="en-US" sz="1200">
              <a:latin typeface="ＭＳ ゴシック" pitchFamily="49" charset="-128"/>
              <a:ea typeface="ＭＳ ゴシック" pitchFamily="49" charset="-128"/>
            </a:rPr>
            <a:t>百万円を積み立てた結果、令和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年度末残高は</a:t>
          </a:r>
          <a:r>
            <a:rPr kumimoji="1" lang="en-US" altLang="ja-JP" sz="1200">
              <a:latin typeface="ＭＳ ゴシック" pitchFamily="49" charset="-128"/>
              <a:ea typeface="ＭＳ ゴシック" pitchFamily="49" charset="-128"/>
            </a:rPr>
            <a:t>9,668</a:t>
          </a:r>
          <a:r>
            <a:rPr kumimoji="1" lang="ja-JP" altLang="en-US" sz="1200">
              <a:latin typeface="ＭＳ ゴシック" pitchFamily="49" charset="-128"/>
              <a:ea typeface="ＭＳ ゴシック" pitchFamily="49" charset="-128"/>
            </a:rPr>
            <a:t>百万円となり、標準財政規模比で</a:t>
          </a:r>
          <a:r>
            <a:rPr kumimoji="1" lang="en-US" altLang="ja-JP" sz="1200">
              <a:latin typeface="ＭＳ ゴシック" pitchFamily="49" charset="-128"/>
              <a:ea typeface="ＭＳ ゴシック" pitchFamily="49" charset="-128"/>
            </a:rPr>
            <a:t>0.42</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24.98</a:t>
          </a:r>
          <a:r>
            <a:rPr kumimoji="1" lang="ja-JP" altLang="en-US" sz="1200">
              <a:latin typeface="ＭＳ ゴシック" pitchFamily="49" charset="-128"/>
              <a:ea typeface="ＭＳ ゴシック" pitchFamily="49" charset="-128"/>
            </a:rPr>
            <a:t>％となった。</a:t>
          </a:r>
        </a:p>
        <a:p>
          <a:r>
            <a:rPr kumimoji="1" lang="ja-JP" altLang="en-US" sz="1200">
              <a:latin typeface="ＭＳ ゴシック" pitchFamily="49" charset="-128"/>
              <a:ea typeface="ＭＳ ゴシック" pitchFamily="49" charset="-128"/>
            </a:rPr>
            <a:t>　実質収支額は、人件費や扶助費の増による歳出増が歳入増を上回ったことにより、差引で</a:t>
          </a:r>
          <a:r>
            <a:rPr kumimoji="1" lang="en-US" altLang="ja-JP" sz="1200">
              <a:latin typeface="ＭＳ ゴシック" pitchFamily="49" charset="-128"/>
              <a:ea typeface="ＭＳ ゴシック" pitchFamily="49" charset="-128"/>
            </a:rPr>
            <a:t>683</a:t>
          </a:r>
          <a:r>
            <a:rPr kumimoji="1" lang="ja-JP" altLang="en-US" sz="1200">
              <a:latin typeface="ＭＳ ゴシック" pitchFamily="49" charset="-128"/>
              <a:ea typeface="ＭＳ ゴシック" pitchFamily="49" charset="-128"/>
            </a:rPr>
            <a:t>百万円の減となり、標準財政規模比で</a:t>
          </a:r>
          <a:r>
            <a:rPr kumimoji="1" lang="en-US" altLang="ja-JP" sz="1200">
              <a:latin typeface="ＭＳ ゴシック" pitchFamily="49" charset="-128"/>
              <a:ea typeface="ＭＳ ゴシック" pitchFamily="49" charset="-128"/>
            </a:rPr>
            <a:t>1.96</a:t>
          </a:r>
          <a:r>
            <a:rPr kumimoji="1" lang="ja-JP" altLang="en-US" sz="1200">
              <a:latin typeface="ＭＳ ゴシック" pitchFamily="49" charset="-128"/>
              <a:ea typeface="ＭＳ ゴシック" pitchFamily="49" charset="-128"/>
            </a:rPr>
            <a:t>ポイント減の</a:t>
          </a:r>
          <a:r>
            <a:rPr kumimoji="1" lang="en-US" altLang="ja-JP" sz="1200">
              <a:latin typeface="ＭＳ ゴシック" pitchFamily="49" charset="-128"/>
              <a:ea typeface="ＭＳ ゴシック" pitchFamily="49" charset="-128"/>
            </a:rPr>
            <a:t>5.61</a:t>
          </a:r>
          <a:r>
            <a:rPr kumimoji="1" lang="ja-JP" altLang="en-US" sz="1200">
              <a:latin typeface="ＭＳ ゴシック" pitchFamily="49" charset="-128"/>
              <a:ea typeface="ＭＳ ゴシック" pitchFamily="49" charset="-128"/>
            </a:rPr>
            <a:t>となった。</a:t>
          </a:r>
        </a:p>
        <a:p>
          <a:r>
            <a:rPr kumimoji="1" lang="ja-JP" altLang="en-US" sz="1200">
              <a:latin typeface="ＭＳ ゴシック" pitchFamily="49" charset="-128"/>
              <a:ea typeface="ＭＳ ゴシック" pitchFamily="49" charset="-128"/>
            </a:rPr>
            <a:t>　また、財政調整基金の積立・取崩を考慮した実質単年度収支は</a:t>
          </a:r>
          <a:r>
            <a:rPr kumimoji="1" lang="en-US" altLang="ja-JP" sz="1200">
              <a:latin typeface="ＭＳ ゴシック" pitchFamily="49" charset="-128"/>
              <a:ea typeface="ＭＳ ゴシック" pitchFamily="49" charset="-128"/>
            </a:rPr>
            <a:t>258</a:t>
          </a:r>
          <a:r>
            <a:rPr kumimoji="1" lang="ja-JP" altLang="en-US" sz="1200">
              <a:latin typeface="ＭＳ ゴシック" pitchFamily="49" charset="-128"/>
              <a:ea typeface="ＭＳ ゴシック" pitchFamily="49" charset="-128"/>
            </a:rPr>
            <a:t>百万円の赤字となった。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連結実質収支については、全会計で実質収支</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もしくは黒字を確保した。</a:t>
          </a:r>
        </a:p>
        <a:p>
          <a:r>
            <a:rPr kumimoji="1" lang="ja-JP" altLang="en-US" sz="1400">
              <a:latin typeface="ＭＳ ゴシック" pitchFamily="49" charset="-128"/>
              <a:ea typeface="ＭＳ ゴシック" pitchFamily="49" charset="-128"/>
            </a:rPr>
            <a:t>　前年度比較で、一般会計で実質収支額が前年度比</a:t>
          </a:r>
          <a:r>
            <a:rPr kumimoji="1" lang="en-US" altLang="ja-JP" sz="1400">
              <a:latin typeface="ＭＳ ゴシック" pitchFamily="49" charset="-128"/>
              <a:ea typeface="ＭＳ ゴシック" pitchFamily="49" charset="-128"/>
            </a:rPr>
            <a:t>683</a:t>
          </a:r>
          <a:r>
            <a:rPr kumimoji="1" lang="ja-JP" altLang="en-US" sz="1400">
              <a:latin typeface="ＭＳ ゴシック" pitchFamily="49" charset="-128"/>
              <a:ea typeface="ＭＳ ゴシック" pitchFamily="49" charset="-128"/>
            </a:rPr>
            <a:t>百万円の減（標準財政規模比で</a:t>
          </a:r>
          <a:r>
            <a:rPr kumimoji="1" lang="en-US" altLang="ja-JP" sz="1400">
              <a:latin typeface="ＭＳ ゴシック" pitchFamily="49" charset="-128"/>
              <a:ea typeface="ＭＳ ゴシック" pitchFamily="49" charset="-128"/>
            </a:rPr>
            <a:t>1.96</a:t>
          </a:r>
          <a:r>
            <a:rPr kumimoji="1" lang="ja-JP" altLang="en-US" sz="1400">
              <a:latin typeface="ＭＳ ゴシック" pitchFamily="49" charset="-128"/>
              <a:ea typeface="ＭＳ ゴシック" pitchFamily="49" charset="-128"/>
            </a:rPr>
            <a:t>ポイントの減）、</a:t>
          </a:r>
          <a:r>
            <a:rPr kumimoji="1" lang="ja-JP" altLang="en-US" sz="1400">
              <a:solidFill>
                <a:sysClr val="windowText" lastClr="000000"/>
              </a:solidFill>
              <a:latin typeface="ＭＳ ゴシック" pitchFamily="49" charset="-128"/>
              <a:ea typeface="ＭＳ ゴシック" pitchFamily="49" charset="-128"/>
            </a:rPr>
            <a:t>国民健康保険事業会計で実質収支額が前年度比</a:t>
          </a:r>
          <a:r>
            <a:rPr kumimoji="1" lang="en-US" altLang="ja-JP" sz="1400">
              <a:solidFill>
                <a:sysClr val="windowText" lastClr="000000"/>
              </a:solidFill>
              <a:latin typeface="ＭＳ ゴシック" pitchFamily="49" charset="-128"/>
              <a:ea typeface="ＭＳ ゴシック" pitchFamily="49" charset="-128"/>
            </a:rPr>
            <a:t>113</a:t>
          </a:r>
          <a:r>
            <a:rPr kumimoji="1" lang="ja-JP" altLang="en-US" sz="1400">
              <a:solidFill>
                <a:sysClr val="windowText" lastClr="000000"/>
              </a:solidFill>
              <a:latin typeface="ＭＳ ゴシック" pitchFamily="49" charset="-128"/>
              <a:ea typeface="ＭＳ ゴシック" pitchFamily="49" charset="-128"/>
            </a:rPr>
            <a:t>百万円の減（標準財政規模比で</a:t>
          </a:r>
          <a:r>
            <a:rPr kumimoji="1" lang="en-US" altLang="ja-JP" sz="1400">
              <a:solidFill>
                <a:sysClr val="windowText" lastClr="000000"/>
              </a:solidFill>
              <a:latin typeface="ＭＳ ゴシック" pitchFamily="49" charset="-128"/>
              <a:ea typeface="ＭＳ ゴシック" pitchFamily="49" charset="-128"/>
            </a:rPr>
            <a:t>0.37</a:t>
          </a:r>
          <a:r>
            <a:rPr kumimoji="1" lang="ja-JP" altLang="en-US" sz="1400">
              <a:solidFill>
                <a:sysClr val="windowText" lastClr="000000"/>
              </a:solidFill>
              <a:latin typeface="ＭＳ ゴシック" pitchFamily="49" charset="-128"/>
              <a:ea typeface="ＭＳ ゴシック" pitchFamily="49" charset="-128"/>
            </a:rPr>
            <a:t>ポイントの減）となる一方で、競輪事業会計で実質収支額が前年度比</a:t>
          </a:r>
          <a:r>
            <a:rPr kumimoji="1" lang="en-US" altLang="ja-JP" sz="1400">
              <a:solidFill>
                <a:sysClr val="windowText" lastClr="000000"/>
              </a:solidFill>
              <a:latin typeface="ＭＳ ゴシック" pitchFamily="49" charset="-128"/>
              <a:ea typeface="ＭＳ ゴシック" pitchFamily="49" charset="-128"/>
            </a:rPr>
            <a:t>87</a:t>
          </a:r>
          <a:r>
            <a:rPr kumimoji="1" lang="ja-JP" altLang="en-US" sz="1400">
              <a:solidFill>
                <a:sysClr val="windowText" lastClr="000000"/>
              </a:solidFill>
              <a:latin typeface="ＭＳ ゴシック" pitchFamily="49" charset="-128"/>
              <a:ea typeface="ＭＳ ゴシック" pitchFamily="49" charset="-128"/>
            </a:rPr>
            <a:t>百万円の増（標準財政規模比で</a:t>
          </a:r>
          <a:r>
            <a:rPr kumimoji="1" lang="en-US" altLang="ja-JP" sz="1400">
              <a:solidFill>
                <a:sysClr val="windowText" lastClr="000000"/>
              </a:solidFill>
              <a:latin typeface="ＭＳ ゴシック" pitchFamily="49" charset="-128"/>
              <a:ea typeface="ＭＳ ゴシック" pitchFamily="49" charset="-128"/>
            </a:rPr>
            <a:t>0.15</a:t>
          </a:r>
          <a:r>
            <a:rPr kumimoji="1" lang="ja-JP" altLang="en-US" sz="1400">
              <a:solidFill>
                <a:sysClr val="windowText" lastClr="000000"/>
              </a:solidFill>
              <a:latin typeface="ＭＳ ゴシック" pitchFamily="49" charset="-128"/>
              <a:ea typeface="ＭＳ ゴシック" pitchFamily="49" charset="-128"/>
            </a:rPr>
            <a:t>ポイント増）となり、最も事業規模の大きい病院事業会計で余剰額が前年度比</a:t>
          </a:r>
          <a:r>
            <a:rPr kumimoji="1" lang="en-US" altLang="ja-JP" sz="1400">
              <a:solidFill>
                <a:sysClr val="windowText" lastClr="000000"/>
              </a:solidFill>
              <a:latin typeface="ＭＳ ゴシック" pitchFamily="49" charset="-128"/>
              <a:ea typeface="ＭＳ ゴシック" pitchFamily="49" charset="-128"/>
            </a:rPr>
            <a:t>1,311</a:t>
          </a:r>
          <a:r>
            <a:rPr kumimoji="1" lang="ja-JP" altLang="en-US" sz="1400">
              <a:solidFill>
                <a:sysClr val="windowText" lastClr="000000"/>
              </a:solidFill>
              <a:latin typeface="ＭＳ ゴシック" pitchFamily="49" charset="-128"/>
              <a:ea typeface="ＭＳ ゴシック" pitchFamily="49" charset="-128"/>
            </a:rPr>
            <a:t>百万円の減（標準財政規模比で</a:t>
          </a:r>
          <a:r>
            <a:rPr kumimoji="1" lang="en-US" altLang="ja-JP" sz="1400">
              <a:solidFill>
                <a:sysClr val="windowText" lastClr="000000"/>
              </a:solidFill>
              <a:latin typeface="ＭＳ ゴシック" pitchFamily="49" charset="-128"/>
              <a:ea typeface="ＭＳ ゴシック" pitchFamily="49" charset="-128"/>
            </a:rPr>
            <a:t>5.47</a:t>
          </a:r>
          <a:r>
            <a:rPr kumimoji="1" lang="ja-JP" altLang="en-US" sz="1400">
              <a:solidFill>
                <a:sysClr val="windowText" lastClr="000000"/>
              </a:solidFill>
              <a:latin typeface="ＭＳ ゴシック" pitchFamily="49" charset="-128"/>
              <a:ea typeface="ＭＳ ゴシック" pitchFamily="49" charset="-128"/>
            </a:rPr>
            <a:t>ポイント減）となるなど、連結実質収支ベースで前年度比</a:t>
          </a:r>
          <a:r>
            <a:rPr kumimoji="1" lang="en-US" altLang="ja-JP" sz="1400">
              <a:solidFill>
                <a:sysClr val="windowText" lastClr="000000"/>
              </a:solidFill>
              <a:latin typeface="ＭＳ ゴシック" pitchFamily="49" charset="-128"/>
              <a:ea typeface="ＭＳ ゴシック" pitchFamily="49" charset="-128"/>
            </a:rPr>
            <a:t>1,623</a:t>
          </a:r>
          <a:r>
            <a:rPr kumimoji="1" lang="ja-JP" altLang="en-US" sz="1400">
              <a:solidFill>
                <a:sysClr val="windowText" lastClr="000000"/>
              </a:solidFill>
              <a:latin typeface="ＭＳ ゴシック" pitchFamily="49" charset="-128"/>
              <a:ea typeface="ＭＳ ゴシック" pitchFamily="49" charset="-128"/>
            </a:rPr>
            <a:t>百万円の減（標準財政規模比で</a:t>
          </a:r>
          <a:r>
            <a:rPr kumimoji="1" lang="en-US" altLang="ja-JP" sz="1400">
              <a:solidFill>
                <a:sysClr val="windowText" lastClr="000000"/>
              </a:solidFill>
              <a:latin typeface="ＭＳ ゴシック" pitchFamily="49" charset="-128"/>
              <a:ea typeface="ＭＳ ゴシック" pitchFamily="49" charset="-128"/>
            </a:rPr>
            <a:t>6.94</a:t>
          </a:r>
          <a:r>
            <a:rPr kumimoji="1" lang="ja-JP" altLang="en-US" sz="1400">
              <a:solidFill>
                <a:sysClr val="windowText" lastClr="000000"/>
              </a:solidFill>
              <a:latin typeface="ＭＳ ゴシック" pitchFamily="49" charset="-128"/>
              <a:ea typeface="ＭＳ ゴシック" pitchFamily="49" charset="-128"/>
            </a:rPr>
            <a:t>ポイント増）となった。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年度に借入れた臨時財政対策債、学習館・文化会館長寿命化事業債などの元金償還が本格的に始まったが、平成</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年度に借入れた臨時財政対策債の償還が終了することなどにより、前年度比</a:t>
          </a:r>
          <a:r>
            <a:rPr kumimoji="1" lang="en-US" altLang="ja-JP" sz="1200">
              <a:latin typeface="ＭＳ ゴシック" pitchFamily="49" charset="-128"/>
              <a:ea typeface="ＭＳ ゴシック" pitchFamily="49" charset="-128"/>
            </a:rPr>
            <a:t>190</a:t>
          </a:r>
          <a:r>
            <a:rPr kumimoji="1" lang="ja-JP" altLang="en-US" sz="1200">
              <a:latin typeface="ＭＳ ゴシック" pitchFamily="49" charset="-128"/>
              <a:ea typeface="ＭＳ ゴシック" pitchFamily="49" charset="-128"/>
            </a:rPr>
            <a:t>百万円の減となり、公営企業債の元利償還金に対する繰入金は病院事業会計分の増などにより</a:t>
          </a:r>
          <a:r>
            <a:rPr kumimoji="1" lang="en-US" altLang="ja-JP" sz="1200">
              <a:latin typeface="ＭＳ ゴシック" pitchFamily="49" charset="-128"/>
              <a:ea typeface="ＭＳ ゴシック" pitchFamily="49" charset="-128"/>
            </a:rPr>
            <a:t>131</a:t>
          </a:r>
          <a:r>
            <a:rPr kumimoji="1" lang="ja-JP" altLang="en-US" sz="1200">
              <a:latin typeface="ＭＳ ゴシック" pitchFamily="49" charset="-128"/>
              <a:ea typeface="ＭＳ ゴシック" pitchFamily="49" charset="-128"/>
            </a:rPr>
            <a:t>百万円の増となった。</a:t>
          </a:r>
        </a:p>
        <a:p>
          <a:r>
            <a:rPr kumimoji="1" lang="ja-JP" altLang="en-US" sz="1200">
              <a:latin typeface="ＭＳ ゴシック" pitchFamily="49" charset="-128"/>
              <a:ea typeface="ＭＳ ゴシック" pitchFamily="49" charset="-128"/>
            </a:rPr>
            <a:t>　元利償還金等から差し引く算入公債費等は、公債費充当特定財源（主に都市計画税）の減などにより、前年度比</a:t>
          </a:r>
          <a:r>
            <a:rPr kumimoji="1" lang="en-US" altLang="ja-JP" sz="1200">
              <a:latin typeface="ＭＳ ゴシック" pitchFamily="49" charset="-128"/>
              <a:ea typeface="ＭＳ ゴシック" pitchFamily="49" charset="-128"/>
            </a:rPr>
            <a:t>118</a:t>
          </a:r>
          <a:r>
            <a:rPr kumimoji="1" lang="ja-JP" altLang="en-US" sz="1200">
              <a:latin typeface="ＭＳ ゴシック" pitchFamily="49" charset="-128"/>
              <a:ea typeface="ＭＳ ゴシック" pitchFamily="49" charset="-128"/>
            </a:rPr>
            <a:t>百万円の減となった。</a:t>
          </a:r>
        </a:p>
        <a:p>
          <a:r>
            <a:rPr kumimoji="1" lang="ja-JP" altLang="en-US" sz="1200">
              <a:latin typeface="ＭＳ ゴシック" pitchFamily="49" charset="-128"/>
              <a:ea typeface="ＭＳ ゴシック" pitchFamily="49" charset="-128"/>
            </a:rPr>
            <a:t>　この結果元利償還金等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の合計額が</a:t>
          </a:r>
          <a:r>
            <a:rPr kumimoji="1" lang="en-US" altLang="ja-JP" sz="1200">
              <a:latin typeface="ＭＳ ゴシック" pitchFamily="49" charset="-128"/>
              <a:ea typeface="ＭＳ ゴシック" pitchFamily="49" charset="-128"/>
            </a:rPr>
            <a:t>52</a:t>
          </a:r>
          <a:r>
            <a:rPr kumimoji="1" lang="ja-JP" altLang="en-US" sz="1200">
              <a:latin typeface="ＭＳ ゴシック" pitchFamily="49" charset="-128"/>
              <a:ea typeface="ＭＳ ゴシック" pitchFamily="49" charset="-128"/>
            </a:rPr>
            <a:t>百万円の減、算入公債費等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が</a:t>
          </a:r>
          <a:r>
            <a:rPr kumimoji="1" lang="en-US" altLang="ja-JP" sz="1200">
              <a:latin typeface="ＭＳ ゴシック" pitchFamily="49" charset="-128"/>
              <a:ea typeface="ＭＳ ゴシック" pitchFamily="49" charset="-128"/>
            </a:rPr>
            <a:t>118</a:t>
          </a:r>
          <a:r>
            <a:rPr kumimoji="1" lang="ja-JP" altLang="en-US" sz="1200">
              <a:latin typeface="ＭＳ ゴシック" pitchFamily="49" charset="-128"/>
              <a:ea typeface="ＭＳ ゴシック" pitchFamily="49" charset="-128"/>
            </a:rPr>
            <a:t>百万円の減となり、実質公債費率の分子は</a:t>
          </a:r>
          <a:r>
            <a:rPr kumimoji="1" lang="en-US" altLang="ja-JP" sz="1200">
              <a:latin typeface="ＭＳ ゴシック" pitchFamily="49" charset="-128"/>
              <a:ea typeface="ＭＳ ゴシック" pitchFamily="49" charset="-128"/>
            </a:rPr>
            <a:t>66</a:t>
          </a:r>
          <a:r>
            <a:rPr kumimoji="1" lang="ja-JP" altLang="en-US" sz="1200">
              <a:latin typeface="ＭＳ ゴシック" pitchFamily="49" charset="-128"/>
              <a:ea typeface="ＭＳ ゴシック" pitchFamily="49" charset="-128"/>
            </a:rPr>
            <a:t>百万円の増となった。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（該当数値なし）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一般会計等に係る地方債の現在高は、一般会計事業債及び公共用地先行取得事業債の償還が進んだことにより前年度比</a:t>
          </a:r>
          <a:r>
            <a:rPr kumimoji="1" lang="en-US" altLang="ja-JP" sz="1400">
              <a:solidFill>
                <a:sysClr val="windowText" lastClr="000000"/>
              </a:solidFill>
              <a:latin typeface="ＭＳ ゴシック" pitchFamily="49" charset="-128"/>
              <a:ea typeface="ＭＳ ゴシック" pitchFamily="49" charset="-128"/>
            </a:rPr>
            <a:t>1,946</a:t>
          </a:r>
          <a:r>
            <a:rPr kumimoji="1" lang="ja-JP" altLang="en-US" sz="1400">
              <a:solidFill>
                <a:sysClr val="windowText" lastClr="000000"/>
              </a:solidFill>
              <a:latin typeface="ＭＳ ゴシック" pitchFamily="49" charset="-128"/>
              <a:ea typeface="ＭＳ ゴシック" pitchFamily="49" charset="-128"/>
            </a:rPr>
            <a:t>百万円の減、債務負担行為に基づく支出予定額が、南部学校給食センター</a:t>
          </a:r>
          <a:r>
            <a:rPr kumimoji="1" lang="en-US" altLang="ja-JP" sz="1400">
              <a:solidFill>
                <a:sysClr val="windowText" lastClr="000000"/>
              </a:solidFill>
              <a:latin typeface="ＭＳ ゴシック" pitchFamily="49" charset="-128"/>
              <a:ea typeface="ＭＳ ゴシック" pitchFamily="49" charset="-128"/>
            </a:rPr>
            <a:t>PFI</a:t>
          </a:r>
          <a:r>
            <a:rPr kumimoji="1" lang="ja-JP" altLang="en-US" sz="1400">
              <a:solidFill>
                <a:sysClr val="windowText" lastClr="000000"/>
              </a:solidFill>
              <a:latin typeface="ＭＳ ゴシック" pitchFamily="49" charset="-128"/>
              <a:ea typeface="ＭＳ ゴシック" pitchFamily="49" charset="-128"/>
            </a:rPr>
            <a:t>整備事業の減等により前年度比</a:t>
          </a:r>
          <a:r>
            <a:rPr kumimoji="1" lang="en-US" altLang="ja-JP" sz="1400">
              <a:solidFill>
                <a:sysClr val="windowText" lastClr="000000"/>
              </a:solidFill>
              <a:latin typeface="ＭＳ ゴシック" pitchFamily="49" charset="-128"/>
              <a:ea typeface="ＭＳ ゴシック" pitchFamily="49" charset="-128"/>
            </a:rPr>
            <a:t>273</a:t>
          </a:r>
          <a:r>
            <a:rPr kumimoji="1" lang="ja-JP" altLang="en-US" sz="1400">
              <a:solidFill>
                <a:sysClr val="windowText" lastClr="000000"/>
              </a:solidFill>
              <a:latin typeface="ＭＳ ゴシック" pitchFamily="49" charset="-128"/>
              <a:ea typeface="ＭＳ ゴシック" pitchFamily="49" charset="-128"/>
            </a:rPr>
            <a:t>百万円の減となるほか、将来負担額</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の合計は、</a:t>
          </a:r>
          <a:r>
            <a:rPr kumimoji="1" lang="en-US" altLang="ja-JP" sz="1400">
              <a:solidFill>
                <a:sysClr val="windowText" lastClr="000000"/>
              </a:solidFill>
              <a:latin typeface="ＭＳ ゴシック" pitchFamily="49" charset="-128"/>
              <a:ea typeface="ＭＳ ゴシック" pitchFamily="49" charset="-128"/>
            </a:rPr>
            <a:t>1,880</a:t>
          </a:r>
          <a:r>
            <a:rPr kumimoji="1" lang="ja-JP" altLang="en-US" sz="1400">
              <a:solidFill>
                <a:sysClr val="windowText" lastClr="000000"/>
              </a:solidFill>
              <a:latin typeface="ＭＳ ゴシック" pitchFamily="49" charset="-128"/>
              <a:ea typeface="ＭＳ ゴシック" pitchFamily="49" charset="-128"/>
            </a:rPr>
            <a:t>百万円の減となった。</a:t>
          </a:r>
        </a:p>
        <a:p>
          <a:r>
            <a:rPr kumimoji="1" lang="ja-JP" altLang="en-US" sz="1400">
              <a:solidFill>
                <a:sysClr val="windowText" lastClr="000000"/>
              </a:solidFill>
              <a:latin typeface="ＭＳ ゴシック" pitchFamily="49" charset="-128"/>
              <a:ea typeface="ＭＳ ゴシック" pitchFamily="49" charset="-128"/>
            </a:rPr>
            <a:t>　将来負担額から差し引く充当可能財源等</a:t>
          </a:r>
          <a:r>
            <a:rPr kumimoji="1" lang="en-US" altLang="ja-JP" sz="1400">
              <a:solidFill>
                <a:sysClr val="windowText" lastClr="000000"/>
              </a:solidFill>
              <a:latin typeface="ＭＳ ゴシック" pitchFamily="49" charset="-128"/>
              <a:ea typeface="ＭＳ ゴシック" pitchFamily="49" charset="-128"/>
            </a:rPr>
            <a:t>(B)</a:t>
          </a:r>
          <a:r>
            <a:rPr kumimoji="1" lang="ja-JP" altLang="en-US" sz="1400">
              <a:solidFill>
                <a:sysClr val="windowText" lastClr="000000"/>
              </a:solidFill>
              <a:latin typeface="ＭＳ ゴシック" pitchFamily="49" charset="-128"/>
              <a:ea typeface="ＭＳ ゴシック" pitchFamily="49" charset="-128"/>
            </a:rPr>
            <a:t>は、充当可能基金現在高が前年度比</a:t>
          </a:r>
          <a:r>
            <a:rPr kumimoji="1" lang="en-US" altLang="ja-JP" sz="1400">
              <a:solidFill>
                <a:sysClr val="windowText" lastClr="000000"/>
              </a:solidFill>
              <a:latin typeface="ＭＳ ゴシック" pitchFamily="49" charset="-128"/>
              <a:ea typeface="ＭＳ ゴシック" pitchFamily="49" charset="-128"/>
            </a:rPr>
            <a:t>517</a:t>
          </a:r>
          <a:r>
            <a:rPr kumimoji="1" lang="ja-JP" altLang="en-US" sz="1400">
              <a:solidFill>
                <a:sysClr val="windowText" lastClr="000000"/>
              </a:solidFill>
              <a:latin typeface="ＭＳ ゴシック" pitchFamily="49" charset="-128"/>
              <a:ea typeface="ＭＳ ゴシック" pitchFamily="49" charset="-128"/>
            </a:rPr>
            <a:t>百万円の増、都市計画税歳入見込額の減により充当可能特定歳入が</a:t>
          </a:r>
          <a:r>
            <a:rPr kumimoji="1" lang="en-US" altLang="ja-JP" sz="1400">
              <a:solidFill>
                <a:sysClr val="windowText" lastClr="000000"/>
              </a:solidFill>
              <a:latin typeface="ＭＳ ゴシック" pitchFamily="49" charset="-128"/>
              <a:ea typeface="ＭＳ ゴシック" pitchFamily="49" charset="-128"/>
            </a:rPr>
            <a:t>590</a:t>
          </a:r>
          <a:r>
            <a:rPr kumimoji="1" lang="ja-JP" altLang="en-US" sz="1400">
              <a:solidFill>
                <a:sysClr val="windowText" lastClr="000000"/>
              </a:solidFill>
              <a:latin typeface="ＭＳ ゴシック" pitchFamily="49" charset="-128"/>
              <a:ea typeface="ＭＳ ゴシック" pitchFamily="49" charset="-128"/>
            </a:rPr>
            <a:t>百万円の減、基準財政需要額算入見込額が</a:t>
          </a:r>
          <a:r>
            <a:rPr kumimoji="1" lang="en-US" altLang="ja-JP" sz="1400">
              <a:solidFill>
                <a:sysClr val="windowText" lastClr="000000"/>
              </a:solidFill>
              <a:latin typeface="ＭＳ ゴシック" pitchFamily="49" charset="-128"/>
              <a:ea typeface="ＭＳ ゴシック" pitchFamily="49" charset="-128"/>
            </a:rPr>
            <a:t>3,545</a:t>
          </a:r>
          <a:r>
            <a:rPr kumimoji="1" lang="ja-JP" altLang="en-US" sz="1400">
              <a:solidFill>
                <a:sysClr val="windowText" lastClr="000000"/>
              </a:solidFill>
              <a:latin typeface="ＭＳ ゴシック" pitchFamily="49" charset="-128"/>
              <a:ea typeface="ＭＳ ゴシック" pitchFamily="49" charset="-128"/>
            </a:rPr>
            <a:t>百万円の減となった。</a:t>
          </a:r>
        </a:p>
        <a:p>
          <a:r>
            <a:rPr kumimoji="1" lang="ja-JP" altLang="en-US" sz="1400">
              <a:solidFill>
                <a:sysClr val="windowText" lastClr="000000"/>
              </a:solidFill>
              <a:latin typeface="ＭＳ ゴシック" pitchFamily="49" charset="-128"/>
              <a:ea typeface="ＭＳ ゴシック" pitchFamily="49" charset="-128"/>
            </a:rPr>
            <a:t>　以上の結果、将来負担比率の分子</a:t>
          </a:r>
          <a:r>
            <a:rPr kumimoji="1" lang="en-US" altLang="ja-JP" sz="1400">
              <a:solidFill>
                <a:sysClr val="windowText" lastClr="000000"/>
              </a:solidFill>
              <a:latin typeface="ＭＳ ゴシック" pitchFamily="49" charset="-128"/>
              <a:ea typeface="ＭＳ ゴシック" pitchFamily="49" charset="-128"/>
            </a:rPr>
            <a:t>(A-B)</a:t>
          </a:r>
          <a:r>
            <a:rPr kumimoji="1" lang="ja-JP" altLang="en-US" sz="1400">
              <a:solidFill>
                <a:sysClr val="windowText" lastClr="000000"/>
              </a:solidFill>
              <a:latin typeface="ＭＳ ゴシック" pitchFamily="49" charset="-128"/>
              <a:ea typeface="ＭＳ ゴシック" pitchFamily="49" charset="-128"/>
            </a:rPr>
            <a:t>は</a:t>
          </a:r>
          <a:r>
            <a:rPr kumimoji="1" lang="en-US" altLang="ja-JP" sz="1400">
              <a:solidFill>
                <a:sysClr val="windowText" lastClr="000000"/>
              </a:solidFill>
              <a:latin typeface="ＭＳ ゴシック" pitchFamily="49" charset="-128"/>
              <a:ea typeface="ＭＳ ゴシック" pitchFamily="49" charset="-128"/>
            </a:rPr>
            <a:t>1,737</a:t>
          </a:r>
          <a:r>
            <a:rPr kumimoji="1" lang="ja-JP" altLang="en-US" sz="1400">
              <a:solidFill>
                <a:sysClr val="windowText" lastClr="000000"/>
              </a:solidFill>
              <a:latin typeface="ＭＳ ゴシック" pitchFamily="49" charset="-128"/>
              <a:ea typeface="ＭＳ ゴシック" pitchFamily="49" charset="-128"/>
            </a:rPr>
            <a:t>百万円の増となった。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岐阜県大垣市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百万円、水都大垣ふるさと応援基金に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一方で、水都大垣ふるさと応援基金を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百万円、新型コロナウイルス感染症対応中小企業融資金利子補給基金を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その結果前年度比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事業の実施による公債費の逓増や退職手当の増加が見込まれるため、財政調整基金や減債基金の積み立て残高を確保すると同時に、個別施設計画に基づいた公共施設の更新・大規模修繕等を行うため、計画的に公共施設整備基金の積み立て、取り崩しを行うなど、年度間において財源の不均衡が生じないよう、中長期的な視野で基金運用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　 　　　 ：　公共施設の整備</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養老線支援基金　　　　　　：　養老線の存続を支援</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水都大垣ふるさと応援基金　：　住民参加型の地方自治を実現し、住民の福祉の増進を図るとともに、個性豊かな活力あるまちづくりを推進</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国際協力田口基金　　　　　：　国際協力その他国際交流の発展に寄与</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未来づくり基金　　　　　　：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SDGs</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の達成に向けた取組を推進するとともに、未来につながるまちづくり及び人づくりを推進</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　　　　　：　小学校屋内運動場改築に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百万円充当するなど</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百万円を取り崩した一方で、老朽化した施設の更新に備えるため、</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水都大垣ふるさと応援基金　：　予防接種事業やクリーンセンター法令点検等整備事業などに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百万円充当する一方で、</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個人や法人からの寄付金など</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　　　　　：　前年度末建物減価償却累計額の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％を年度末基金残額の目標値（</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年度末建物減価償却累計額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として積み立て、個別施設計画に基づいた施設更新等に対し取り崩し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養老線支援基金　　　　　　：　養老鉄道株式会社の利益相当額を積み立て、養老線の安全運航に必要な設備整備や維持管理に要する経費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などに取り崩し</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基金利子及び決算剰余金を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大垣市第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次行政経営戦略計画後期実施プランに基づき、景気動向による法人市民税の減収や災害等による財政需要に備え、標準財政規模の概ね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％を目安に積立残額を確保する。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基金利子および、市税収等の増のうち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百万円積み立てた一方で、公債費の償還に充てるため、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大垣公園等再整備事業やこども園建設事業などの大規模事業の実施に伴い公債費が逓増する見込みであるため、それに備えて積立金残高を確保する。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8EB1D20-FCF1-4E47-849F-8C3F93DF4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0515C52-F921-409F-B2E5-D60BBCB48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9BF19F5-F8CA-4D1D-94C5-66A697FA8E7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413ABE4-0210-4FE4-9BC6-145CF1EF9BC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9B3F40B-75C2-40EB-BB6B-2DEE9A4B124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3E6ABDE-6244-496A-9324-ABC6306063C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9E2E55F-87B1-4192-87E7-5ECFFEA6750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1648BD3-1D83-49BA-B66B-A3B649EB595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6BAA681-1F86-47E6-9B2C-3F3B529B7EC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8250559-2E5F-41E3-914D-FBCAEDF0987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D9CD8C6-4F34-464C-8B0D-72E0A6F87A1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AF7C376-3773-4FAF-BF24-A03EFE53B33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156,912
150,513
206.57
69,612,201
67,360,956
2,172,585
38,706,463
60,416,154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7686476-F30D-45BF-A7E4-2A311BA74BF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9E54FAB-C79A-4287-936F-4CE283A6E48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DEDB8AC-22F0-4612-9E27-C93B70769F3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3CBF2C5-3ECD-47A4-A6C1-1515C8664CD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C6AC211-4F27-41D5-A57C-D3A267817AE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EC16DCE-8E99-44DA-A40A-483140F5980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F01E25D-8B55-467B-A5FF-28580A9236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A336788-0C8E-4224-996C-D5AF73BE5A0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E644248-9BD9-4230-80DB-FB12266F1E7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C61177B-CCD8-4AAA-96A3-100B61A9629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9014199-D31D-4545-B2EE-3EA3125D95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CDEBE67-17BC-462D-8DF5-8DD261ED34D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AFCFC8B-5AD6-49CD-A069-2063E8ECB74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A5041BF-F0FB-4070-BCE6-9FF2646636D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5C1A56A-6F73-4A85-82C6-C6E314EBE2B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57DE35C-9F8B-417A-84BD-14E4404B061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F1E7041-0824-4102-9B18-690386FBD65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D653A36-8415-4EB3-B98A-EEA328245A4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B9DC0E0-5C99-44FC-90CC-746FF90A878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03C0439-E860-421A-93BC-EA9FED39682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E1D41D6-7B3C-4DD2-AAC4-CF5E449D0BC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302D62A-C00D-4382-8757-FDF4DC7BA52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E24B69F-78B4-4B7D-864A-DC97248A559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5395687-693D-4567-8AC9-17BA7BE0EB4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FE8FE17-0070-489E-952F-AAE958E037D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AFD1667-F845-4848-B8F1-816ADAC223D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F875D55-40BC-450C-A3AC-F68E34B76F8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1531222-D7F6-456F-BC1B-838681816A4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7BD17E1-4D50-4F7B-811D-74FAD5A79E7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253F4AC-5767-4762-95B3-69F2346A085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1CAE8F1-8B9F-4A34-AE52-A0835038131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F61E4D9-ADC6-4CFA-BBEF-DBC2E559501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DE56045-8545-4278-AAC6-B3128A68210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C82D37C-4DE5-4DC0-A298-B5FC747FD0F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A7DE368-DE92-49C2-BE57-0FBD8C59AA2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有形固定資産減価償却率は類似団体等と比べ高い水準にあるが、施設の維持管理を適切に進めており、それぞれの公共施設等について個別施設計画を基に施設の維持管理・更新を行っていく。</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施設等の老朽化状況については、法定点検等において適切に把握し、必要な施設改修修繕及び維持管理等を行っている。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4443A9A-253F-4C88-BB1C-DB899FC432E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BC545AD-C9E2-4EB0-97A6-4D14E185E68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307D0FE-2C26-47AC-BD8A-0BB549E9678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CD07852-AE53-4CC0-BD7B-665E66D5FB05}"/>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53AB5A11-6246-4489-AFF1-CA9DEB9150C4}"/>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9C14B24D-26D1-4F2E-B0F2-852A60979EF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137BC466-D92B-47C7-8EB1-1F12B7C874F4}"/>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97639ACA-4700-4137-94B2-A55903B0630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BA3C3E28-4F3D-4536-8425-1F3359B4B9B2}"/>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9621C9C-7EF1-4579-AD82-75F69549310B}"/>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759490E8-5151-4B61-94C2-888BCE2C265D}"/>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ADFAF692-02F0-446C-9B04-BDCC4CEFD29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FAEBB06B-2D4E-481B-9D44-3FC60E14F0D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443323AC-97E2-471E-BE53-ECDEA71B8FC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63" name="直線コネクタ 62">
          <a:extLst>
            <a:ext uri="{FF2B5EF4-FFF2-40B4-BE49-F238E27FC236}">
              <a16:creationId xmlns:a16="http://schemas.microsoft.com/office/drawing/2014/main" id="{47A883EB-3080-4E4B-993C-0C7DFCC313EC}"/>
            </a:ext>
          </a:extLst>
        </xdr:cNvPr>
        <xdr:cNvCxnSpPr/>
      </xdr:nvCxnSpPr>
      <xdr:spPr>
        <a:xfrm flipV="1">
          <a:off x="4760595" y="5514340"/>
          <a:ext cx="1270" cy="109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64" name="有形固定資産減価償却率最小値テキスト">
          <a:extLst>
            <a:ext uri="{FF2B5EF4-FFF2-40B4-BE49-F238E27FC236}">
              <a16:creationId xmlns:a16="http://schemas.microsoft.com/office/drawing/2014/main" id="{EC07C0EF-0832-4C2B-8965-64E8454051C6}"/>
            </a:ext>
          </a:extLst>
        </xdr:cNvPr>
        <xdr:cNvSpPr txBox="1"/>
      </xdr:nvSpPr>
      <xdr:spPr>
        <a:xfrm>
          <a:off x="4813300" y="661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65" name="直線コネクタ 64">
          <a:extLst>
            <a:ext uri="{FF2B5EF4-FFF2-40B4-BE49-F238E27FC236}">
              <a16:creationId xmlns:a16="http://schemas.microsoft.com/office/drawing/2014/main" id="{9CB0B967-C74F-4124-9F2E-FCB80AE968E1}"/>
            </a:ext>
          </a:extLst>
        </xdr:cNvPr>
        <xdr:cNvCxnSpPr/>
      </xdr:nvCxnSpPr>
      <xdr:spPr>
        <a:xfrm>
          <a:off x="4673600" y="6606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6" name="有形固定資産減価償却率最大値テキスト">
          <a:extLst>
            <a:ext uri="{FF2B5EF4-FFF2-40B4-BE49-F238E27FC236}">
              <a16:creationId xmlns:a16="http://schemas.microsoft.com/office/drawing/2014/main" id="{50B600AA-71D5-4B65-98DA-873E3AD197DF}"/>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7" name="直線コネクタ 66">
          <a:extLst>
            <a:ext uri="{FF2B5EF4-FFF2-40B4-BE49-F238E27FC236}">
              <a16:creationId xmlns:a16="http://schemas.microsoft.com/office/drawing/2014/main" id="{E9839E43-B095-4812-8F2D-576440692FE2}"/>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33418</xdr:rowOff>
    </xdr:from>
    <xdr:ext cx="405111" cy="259045"/>
    <xdr:sp macro="" textlink="">
      <xdr:nvSpPr>
        <xdr:cNvPr id="68" name="有形固定資産減価償却率平均値テキスト">
          <a:extLst>
            <a:ext uri="{FF2B5EF4-FFF2-40B4-BE49-F238E27FC236}">
              <a16:creationId xmlns:a16="http://schemas.microsoft.com/office/drawing/2014/main" id="{182F55BB-C5D3-450A-A011-6BC18541FD4D}"/>
            </a:ext>
          </a:extLst>
        </xdr:cNvPr>
        <xdr:cNvSpPr txBox="1"/>
      </xdr:nvSpPr>
      <xdr:spPr>
        <a:xfrm>
          <a:off x="4813300" y="5776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69" name="フローチャート: 判断 68">
          <a:extLst>
            <a:ext uri="{FF2B5EF4-FFF2-40B4-BE49-F238E27FC236}">
              <a16:creationId xmlns:a16="http://schemas.microsoft.com/office/drawing/2014/main" id="{0362F4C9-BA5C-4897-AE7E-4D39D55FD8EC}"/>
            </a:ext>
          </a:extLst>
        </xdr:cNvPr>
        <xdr:cNvSpPr/>
      </xdr:nvSpPr>
      <xdr:spPr>
        <a:xfrm>
          <a:off x="4711700" y="59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70" name="フローチャート: 判断 69">
          <a:extLst>
            <a:ext uri="{FF2B5EF4-FFF2-40B4-BE49-F238E27FC236}">
              <a16:creationId xmlns:a16="http://schemas.microsoft.com/office/drawing/2014/main" id="{0CDED3BA-0A81-4F48-8BF1-68A66B493711}"/>
            </a:ext>
          </a:extLst>
        </xdr:cNvPr>
        <xdr:cNvSpPr/>
      </xdr:nvSpPr>
      <xdr:spPr>
        <a:xfrm>
          <a:off x="4000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71" name="フローチャート: 判断 70">
          <a:extLst>
            <a:ext uri="{FF2B5EF4-FFF2-40B4-BE49-F238E27FC236}">
              <a16:creationId xmlns:a16="http://schemas.microsoft.com/office/drawing/2014/main" id="{8AEF6B88-716C-4CD6-BE79-2D07AF861D8E}"/>
            </a:ext>
          </a:extLst>
        </xdr:cNvPr>
        <xdr:cNvSpPr/>
      </xdr:nvSpPr>
      <xdr:spPr>
        <a:xfrm>
          <a:off x="3238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72" name="フローチャート: 判断 71">
          <a:extLst>
            <a:ext uri="{FF2B5EF4-FFF2-40B4-BE49-F238E27FC236}">
              <a16:creationId xmlns:a16="http://schemas.microsoft.com/office/drawing/2014/main" id="{835B0664-77BB-42A3-9E8D-3C25A71D9D69}"/>
            </a:ext>
          </a:extLst>
        </xdr:cNvPr>
        <xdr:cNvSpPr/>
      </xdr:nvSpPr>
      <xdr:spPr>
        <a:xfrm>
          <a:off x="2476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73" name="フローチャート: 判断 72">
          <a:extLst>
            <a:ext uri="{FF2B5EF4-FFF2-40B4-BE49-F238E27FC236}">
              <a16:creationId xmlns:a16="http://schemas.microsoft.com/office/drawing/2014/main" id="{2C169B3F-6839-4927-BD51-4F5F6D68F55F}"/>
            </a:ext>
          </a:extLst>
        </xdr:cNvPr>
        <xdr:cNvSpPr/>
      </xdr:nvSpPr>
      <xdr:spPr>
        <a:xfrm>
          <a:off x="1714500" y="57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FC591D4A-989A-498D-BB21-875C2AE23BE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045B622-0EC0-44F7-8805-42113E4FF2F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9794223-82D2-4023-8A6C-88517849BFC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8E83A1A-B3BB-4587-A958-B0F50379AD3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25D245-E412-4899-B05A-836B32F85ED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126619</xdr:rowOff>
    </xdr:from>
    <xdr:to>
      <xdr:col>23</xdr:col>
      <xdr:colOff>136525</xdr:colOff>
      <xdr:row>34</xdr:row>
      <xdr:rowOff>56769</xdr:rowOff>
    </xdr:to>
    <xdr:sp macro="" textlink="">
      <xdr:nvSpPr>
        <xdr:cNvPr id="79" name="楕円 78">
          <a:extLst>
            <a:ext uri="{FF2B5EF4-FFF2-40B4-BE49-F238E27FC236}">
              <a16:creationId xmlns:a16="http://schemas.microsoft.com/office/drawing/2014/main" id="{548A1B9E-A2C1-4F99-8649-0499CC2C12C2}"/>
            </a:ext>
          </a:extLst>
        </xdr:cNvPr>
        <xdr:cNvSpPr/>
      </xdr:nvSpPr>
      <xdr:spPr>
        <a:xfrm>
          <a:off x="4711700" y="655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41546</xdr:rowOff>
    </xdr:from>
    <xdr:ext cx="405111" cy="259045"/>
    <xdr:sp macro="" textlink="">
      <xdr:nvSpPr>
        <xdr:cNvPr id="80" name="有形固定資産減価償却率該当値テキスト">
          <a:extLst>
            <a:ext uri="{FF2B5EF4-FFF2-40B4-BE49-F238E27FC236}">
              <a16:creationId xmlns:a16="http://schemas.microsoft.com/office/drawing/2014/main" id="{C86815F9-1D9D-4BAD-8330-48E09B2B30D0}"/>
            </a:ext>
          </a:extLst>
        </xdr:cNvPr>
        <xdr:cNvSpPr txBox="1"/>
      </xdr:nvSpPr>
      <xdr:spPr>
        <a:xfrm>
          <a:off x="4813300"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79121</xdr:rowOff>
    </xdr:from>
    <xdr:to>
      <xdr:col>19</xdr:col>
      <xdr:colOff>187325</xdr:colOff>
      <xdr:row>34</xdr:row>
      <xdr:rowOff>9271</xdr:rowOff>
    </xdr:to>
    <xdr:sp macro="" textlink="">
      <xdr:nvSpPr>
        <xdr:cNvPr id="81" name="楕円 80">
          <a:extLst>
            <a:ext uri="{FF2B5EF4-FFF2-40B4-BE49-F238E27FC236}">
              <a16:creationId xmlns:a16="http://schemas.microsoft.com/office/drawing/2014/main" id="{F9562075-ECE0-4914-A24D-F225A36FD80C}"/>
            </a:ext>
          </a:extLst>
        </xdr:cNvPr>
        <xdr:cNvSpPr/>
      </xdr:nvSpPr>
      <xdr:spPr>
        <a:xfrm>
          <a:off x="4000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129921</xdr:rowOff>
    </xdr:from>
    <xdr:to>
      <xdr:col>23</xdr:col>
      <xdr:colOff>85725</xdr:colOff>
      <xdr:row>34</xdr:row>
      <xdr:rowOff>5969</xdr:rowOff>
    </xdr:to>
    <xdr:cxnSp macro="">
      <xdr:nvCxnSpPr>
        <xdr:cNvPr id="82" name="直線コネクタ 81">
          <a:extLst>
            <a:ext uri="{FF2B5EF4-FFF2-40B4-BE49-F238E27FC236}">
              <a16:creationId xmlns:a16="http://schemas.microsoft.com/office/drawing/2014/main" id="{D66B2063-7716-40CF-A815-DF31959B168A}"/>
            </a:ext>
          </a:extLst>
        </xdr:cNvPr>
        <xdr:cNvCxnSpPr/>
      </xdr:nvCxnSpPr>
      <xdr:spPr>
        <a:xfrm>
          <a:off x="4051300" y="6559296"/>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35941</xdr:rowOff>
    </xdr:from>
    <xdr:to>
      <xdr:col>15</xdr:col>
      <xdr:colOff>187325</xdr:colOff>
      <xdr:row>33</xdr:row>
      <xdr:rowOff>137540</xdr:rowOff>
    </xdr:to>
    <xdr:sp macro="" textlink="">
      <xdr:nvSpPr>
        <xdr:cNvPr id="83" name="楕円 82">
          <a:extLst>
            <a:ext uri="{FF2B5EF4-FFF2-40B4-BE49-F238E27FC236}">
              <a16:creationId xmlns:a16="http://schemas.microsoft.com/office/drawing/2014/main" id="{246D112A-C964-4004-9582-E451865267BB}"/>
            </a:ext>
          </a:extLst>
        </xdr:cNvPr>
        <xdr:cNvSpPr/>
      </xdr:nvSpPr>
      <xdr:spPr>
        <a:xfrm>
          <a:off x="3238500" y="64653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86741</xdr:rowOff>
    </xdr:from>
    <xdr:to>
      <xdr:col>19</xdr:col>
      <xdr:colOff>136525</xdr:colOff>
      <xdr:row>33</xdr:row>
      <xdr:rowOff>129921</xdr:rowOff>
    </xdr:to>
    <xdr:cxnSp macro="">
      <xdr:nvCxnSpPr>
        <xdr:cNvPr id="84" name="直線コネクタ 83">
          <a:extLst>
            <a:ext uri="{FF2B5EF4-FFF2-40B4-BE49-F238E27FC236}">
              <a16:creationId xmlns:a16="http://schemas.microsoft.com/office/drawing/2014/main" id="{92C1CF03-356C-4F51-B2D0-BCAB8E02A505}"/>
            </a:ext>
          </a:extLst>
        </xdr:cNvPr>
        <xdr:cNvCxnSpPr/>
      </xdr:nvCxnSpPr>
      <xdr:spPr>
        <a:xfrm>
          <a:off x="3289300" y="651611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159893</xdr:rowOff>
    </xdr:from>
    <xdr:to>
      <xdr:col>11</xdr:col>
      <xdr:colOff>187325</xdr:colOff>
      <xdr:row>33</xdr:row>
      <xdr:rowOff>90043</xdr:rowOff>
    </xdr:to>
    <xdr:sp macro="" textlink="">
      <xdr:nvSpPr>
        <xdr:cNvPr id="85" name="楕円 84">
          <a:extLst>
            <a:ext uri="{FF2B5EF4-FFF2-40B4-BE49-F238E27FC236}">
              <a16:creationId xmlns:a16="http://schemas.microsoft.com/office/drawing/2014/main" id="{8A2BE208-68F4-441A-8BF8-295E84A435E1}"/>
            </a:ext>
          </a:extLst>
        </xdr:cNvPr>
        <xdr:cNvSpPr/>
      </xdr:nvSpPr>
      <xdr:spPr>
        <a:xfrm>
          <a:off x="2476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39243</xdr:rowOff>
    </xdr:from>
    <xdr:to>
      <xdr:col>15</xdr:col>
      <xdr:colOff>136525</xdr:colOff>
      <xdr:row>33</xdr:row>
      <xdr:rowOff>86741</xdr:rowOff>
    </xdr:to>
    <xdr:cxnSp macro="">
      <xdr:nvCxnSpPr>
        <xdr:cNvPr id="86" name="直線コネクタ 85">
          <a:extLst>
            <a:ext uri="{FF2B5EF4-FFF2-40B4-BE49-F238E27FC236}">
              <a16:creationId xmlns:a16="http://schemas.microsoft.com/office/drawing/2014/main" id="{7ECDF2AE-8FA9-437A-8B83-192FBE005DDC}"/>
            </a:ext>
          </a:extLst>
        </xdr:cNvPr>
        <xdr:cNvCxnSpPr/>
      </xdr:nvCxnSpPr>
      <xdr:spPr>
        <a:xfrm>
          <a:off x="2527300" y="6468618"/>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112395</xdr:rowOff>
    </xdr:from>
    <xdr:to>
      <xdr:col>7</xdr:col>
      <xdr:colOff>187325</xdr:colOff>
      <xdr:row>33</xdr:row>
      <xdr:rowOff>42545</xdr:rowOff>
    </xdr:to>
    <xdr:sp macro="" textlink="">
      <xdr:nvSpPr>
        <xdr:cNvPr id="87" name="楕円 86">
          <a:extLst>
            <a:ext uri="{FF2B5EF4-FFF2-40B4-BE49-F238E27FC236}">
              <a16:creationId xmlns:a16="http://schemas.microsoft.com/office/drawing/2014/main" id="{D196C8E1-4281-4FC1-9D45-B8483C1548C5}"/>
            </a:ext>
          </a:extLst>
        </xdr:cNvPr>
        <xdr:cNvSpPr/>
      </xdr:nvSpPr>
      <xdr:spPr>
        <a:xfrm>
          <a:off x="1714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163195</xdr:rowOff>
    </xdr:from>
    <xdr:to>
      <xdr:col>11</xdr:col>
      <xdr:colOff>136525</xdr:colOff>
      <xdr:row>33</xdr:row>
      <xdr:rowOff>39243</xdr:rowOff>
    </xdr:to>
    <xdr:cxnSp macro="">
      <xdr:nvCxnSpPr>
        <xdr:cNvPr id="88" name="直線コネクタ 87">
          <a:extLst>
            <a:ext uri="{FF2B5EF4-FFF2-40B4-BE49-F238E27FC236}">
              <a16:creationId xmlns:a16="http://schemas.microsoft.com/office/drawing/2014/main" id="{F41D3EC6-B7FB-411E-9E84-AC26732BDAD1}"/>
            </a:ext>
          </a:extLst>
        </xdr:cNvPr>
        <xdr:cNvCxnSpPr/>
      </xdr:nvCxnSpPr>
      <xdr:spPr>
        <a:xfrm>
          <a:off x="1765300" y="6421120"/>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89" name="n_1aveValue有形固定資産減価償却率">
          <a:extLst>
            <a:ext uri="{FF2B5EF4-FFF2-40B4-BE49-F238E27FC236}">
              <a16:creationId xmlns:a16="http://schemas.microsoft.com/office/drawing/2014/main" id="{69E49F24-6FEC-4661-AE50-607EB876372C}"/>
            </a:ext>
          </a:extLst>
        </xdr:cNvPr>
        <xdr:cNvSpPr txBox="1"/>
      </xdr:nvSpPr>
      <xdr:spPr>
        <a:xfrm>
          <a:off x="38360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37990</xdr:rowOff>
    </xdr:from>
    <xdr:ext cx="405111" cy="259045"/>
    <xdr:sp macro="" textlink="">
      <xdr:nvSpPr>
        <xdr:cNvPr id="90" name="n_2aveValue有形固定資産減価償却率">
          <a:extLst>
            <a:ext uri="{FF2B5EF4-FFF2-40B4-BE49-F238E27FC236}">
              <a16:creationId xmlns:a16="http://schemas.microsoft.com/office/drawing/2014/main" id="{8C416741-8FCB-4911-9F04-80D42AB47A75}"/>
            </a:ext>
          </a:extLst>
        </xdr:cNvPr>
        <xdr:cNvSpPr txBox="1"/>
      </xdr:nvSpPr>
      <xdr:spPr>
        <a:xfrm>
          <a:off x="30867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91" name="n_3aveValue有形固定資産減価償却率">
          <a:extLst>
            <a:ext uri="{FF2B5EF4-FFF2-40B4-BE49-F238E27FC236}">
              <a16:creationId xmlns:a16="http://schemas.microsoft.com/office/drawing/2014/main" id="{DA53EFFC-4AAE-4C9E-861C-E204301A94A9}"/>
            </a:ext>
          </a:extLst>
        </xdr:cNvPr>
        <xdr:cNvSpPr txBox="1"/>
      </xdr:nvSpPr>
      <xdr:spPr>
        <a:xfrm>
          <a:off x="2324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148988</xdr:rowOff>
    </xdr:from>
    <xdr:ext cx="405111" cy="259045"/>
    <xdr:sp macro="" textlink="">
      <xdr:nvSpPr>
        <xdr:cNvPr id="92" name="n_4aveValue有形固定資産減価償却率">
          <a:extLst>
            <a:ext uri="{FF2B5EF4-FFF2-40B4-BE49-F238E27FC236}">
              <a16:creationId xmlns:a16="http://schemas.microsoft.com/office/drawing/2014/main" id="{241F8DDA-11BB-4E74-8D0F-088860C70B01}"/>
            </a:ext>
          </a:extLst>
        </xdr:cNvPr>
        <xdr:cNvSpPr txBox="1"/>
      </xdr:nvSpPr>
      <xdr:spPr>
        <a:xfrm>
          <a:off x="1562744" y="55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398</xdr:rowOff>
    </xdr:from>
    <xdr:ext cx="405111" cy="259045"/>
    <xdr:sp macro="" textlink="">
      <xdr:nvSpPr>
        <xdr:cNvPr id="93" name="n_1mainValue有形固定資産減価償却率">
          <a:extLst>
            <a:ext uri="{FF2B5EF4-FFF2-40B4-BE49-F238E27FC236}">
              <a16:creationId xmlns:a16="http://schemas.microsoft.com/office/drawing/2014/main" id="{2E0DCFF1-4BA6-407B-8DA5-ED0B013B1CCE}"/>
            </a:ext>
          </a:extLst>
        </xdr:cNvPr>
        <xdr:cNvSpPr txBox="1"/>
      </xdr:nvSpPr>
      <xdr:spPr>
        <a:xfrm>
          <a:off x="3836044" y="660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128668</xdr:rowOff>
    </xdr:from>
    <xdr:ext cx="405111" cy="259045"/>
    <xdr:sp macro="" textlink="">
      <xdr:nvSpPr>
        <xdr:cNvPr id="94" name="n_2mainValue有形固定資産減価償却率">
          <a:extLst>
            <a:ext uri="{FF2B5EF4-FFF2-40B4-BE49-F238E27FC236}">
              <a16:creationId xmlns:a16="http://schemas.microsoft.com/office/drawing/2014/main" id="{E6E689FA-2DED-4E07-8199-12D532277C3E}"/>
            </a:ext>
          </a:extLst>
        </xdr:cNvPr>
        <xdr:cNvSpPr txBox="1"/>
      </xdr:nvSpPr>
      <xdr:spPr>
        <a:xfrm>
          <a:off x="3086744" y="655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81170</xdr:rowOff>
    </xdr:from>
    <xdr:ext cx="405111" cy="259045"/>
    <xdr:sp macro="" textlink="">
      <xdr:nvSpPr>
        <xdr:cNvPr id="95" name="n_3mainValue有形固定資産減価償却率">
          <a:extLst>
            <a:ext uri="{FF2B5EF4-FFF2-40B4-BE49-F238E27FC236}">
              <a16:creationId xmlns:a16="http://schemas.microsoft.com/office/drawing/2014/main" id="{BEE9802F-B9B3-43EB-AABD-792E5ABC224A}"/>
            </a:ext>
          </a:extLst>
        </xdr:cNvPr>
        <xdr:cNvSpPr txBox="1"/>
      </xdr:nvSpPr>
      <xdr:spPr>
        <a:xfrm>
          <a:off x="2324744" y="651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33672</xdr:rowOff>
    </xdr:from>
    <xdr:ext cx="405111" cy="259045"/>
    <xdr:sp macro="" textlink="">
      <xdr:nvSpPr>
        <xdr:cNvPr id="96" name="n_4mainValue有形固定資産減価償却率">
          <a:extLst>
            <a:ext uri="{FF2B5EF4-FFF2-40B4-BE49-F238E27FC236}">
              <a16:creationId xmlns:a16="http://schemas.microsoft.com/office/drawing/2014/main" id="{A7EA435E-A680-4A7B-A168-98BED8D756E1}"/>
            </a:ext>
          </a:extLst>
        </xdr:cNvPr>
        <xdr:cNvSpPr txBox="1"/>
      </xdr:nvSpPr>
      <xdr:spPr>
        <a:xfrm>
          <a:off x="1562744" y="646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7791C98-3EE2-47CD-81E1-3425AF09D82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DDE8109-F8F8-4323-B77A-990DDDA9E06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4057A37E-4A3E-48F8-846E-9EC1410328C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36CAEAD5-164A-4F35-B89D-6336CF60F51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AAA3EF3D-381C-4CEA-BB7C-57AD32C2286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2A26724F-E9E2-419A-AA41-508A36355FE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A0AC24C7-D33E-4777-B70B-518D6DD072C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D2F63B62-F0D7-44DC-BF67-3FC39BCA8F3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4128B4D-FD08-44A4-9296-39C68A2F33B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7712D2A5-DF49-486B-8414-AE271BA3C47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FA283FD5-82FB-4671-B2ED-BA867FDA77A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24B61685-346D-4370-A6AB-2AA9B598260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28AD6C3-49D3-4833-B718-5DDB53DAFCA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建設事業等において、地方債を活用した結果、債務償還比率は類似団体等の平均を上回っている。令和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人件費等の増に伴い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経費充当一般財源等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したため、債務償還比率は上昇した。次年度以降については、引き続き地方債を活用するが、将来負担に備えた基金への積立や、交付税措置のある地方債の活用により将来負担の軽減を図っていく。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EE7C6AE7-610A-4C5E-BA71-B368BB273CB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DBA8D97A-994A-40FB-BB1F-A1BA0C25A5C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D51B8E50-E086-47FC-B7A8-4176FC1B2FF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AF1CD153-60D4-4FB8-AD1F-6AD6030C637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id="{15109FC5-7C9D-4FDC-B0CF-D70668ED1487}"/>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C123A27F-4156-4848-AA21-38A13D0BEA2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AD9B56F6-444F-4973-B994-D35DECBC51D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8E29B030-6DB9-4B56-8B98-073252139C3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FF33A9D1-7F69-48FA-88E4-A8E67D09FCF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B9D2182F-AED8-436F-8A42-23BD074324D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84831DD1-3403-4BDA-B0F5-3E13EF4C277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D396C7EC-68D7-44C1-9A6D-979FEAFC519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DCDF27F7-4611-4DA7-BA35-BBA2CB54382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7FE99D0A-518D-4123-806D-4FF193DFD6B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80F42FF2-D964-4CB3-9C24-20A4DBC3FB9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25" name="直線コネクタ 124">
          <a:extLst>
            <a:ext uri="{FF2B5EF4-FFF2-40B4-BE49-F238E27FC236}">
              <a16:creationId xmlns:a16="http://schemas.microsoft.com/office/drawing/2014/main" id="{10E17DC9-4E8B-4127-8832-CE6DD6806273}"/>
            </a:ext>
          </a:extLst>
        </xdr:cNvPr>
        <xdr:cNvCxnSpPr/>
      </xdr:nvCxnSpPr>
      <xdr:spPr>
        <a:xfrm flipV="1">
          <a:off x="14793595" y="5312833"/>
          <a:ext cx="1269" cy="136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26" name="債務償還比率最小値テキスト">
          <a:extLst>
            <a:ext uri="{FF2B5EF4-FFF2-40B4-BE49-F238E27FC236}">
              <a16:creationId xmlns:a16="http://schemas.microsoft.com/office/drawing/2014/main" id="{02816551-BEFD-4343-89C2-92078CDBD9F1}"/>
            </a:ext>
          </a:extLst>
        </xdr:cNvPr>
        <xdr:cNvSpPr txBox="1"/>
      </xdr:nvSpPr>
      <xdr:spPr>
        <a:xfrm>
          <a:off x="14846300" y="6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27" name="直線コネクタ 126">
          <a:extLst>
            <a:ext uri="{FF2B5EF4-FFF2-40B4-BE49-F238E27FC236}">
              <a16:creationId xmlns:a16="http://schemas.microsoft.com/office/drawing/2014/main" id="{F21049D0-4455-43E6-846A-B578E08D87C3}"/>
            </a:ext>
          </a:extLst>
        </xdr:cNvPr>
        <xdr:cNvCxnSpPr/>
      </xdr:nvCxnSpPr>
      <xdr:spPr>
        <a:xfrm>
          <a:off x="14706600" y="667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5E760656-07D2-487A-9706-01EB3B6F742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FDC6286B-EBFB-4565-86F0-6DD38B5FAFF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154502</xdr:rowOff>
    </xdr:from>
    <xdr:ext cx="469744" cy="259045"/>
    <xdr:sp macro="" textlink="">
      <xdr:nvSpPr>
        <xdr:cNvPr id="130" name="債務償還比率平均値テキスト">
          <a:extLst>
            <a:ext uri="{FF2B5EF4-FFF2-40B4-BE49-F238E27FC236}">
              <a16:creationId xmlns:a16="http://schemas.microsoft.com/office/drawing/2014/main" id="{D1381866-250F-466C-98E9-46FBAE9B4727}"/>
            </a:ext>
          </a:extLst>
        </xdr:cNvPr>
        <xdr:cNvSpPr txBox="1"/>
      </xdr:nvSpPr>
      <xdr:spPr>
        <a:xfrm>
          <a:off x="14846300" y="589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31" name="フローチャート: 判断 130">
          <a:extLst>
            <a:ext uri="{FF2B5EF4-FFF2-40B4-BE49-F238E27FC236}">
              <a16:creationId xmlns:a16="http://schemas.microsoft.com/office/drawing/2014/main" id="{06C49E32-B304-4B6E-BAB2-A0AA647E893B}"/>
            </a:ext>
          </a:extLst>
        </xdr:cNvPr>
        <xdr:cNvSpPr/>
      </xdr:nvSpPr>
      <xdr:spPr>
        <a:xfrm>
          <a:off x="14744700" y="60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32" name="フローチャート: 判断 131">
          <a:extLst>
            <a:ext uri="{FF2B5EF4-FFF2-40B4-BE49-F238E27FC236}">
              <a16:creationId xmlns:a16="http://schemas.microsoft.com/office/drawing/2014/main" id="{89E6862F-A9E2-46C3-98EB-31DAC164BF82}"/>
            </a:ext>
          </a:extLst>
        </xdr:cNvPr>
        <xdr:cNvSpPr/>
      </xdr:nvSpPr>
      <xdr:spPr>
        <a:xfrm>
          <a:off x="14033500" y="605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33" name="フローチャート: 判断 132">
          <a:extLst>
            <a:ext uri="{FF2B5EF4-FFF2-40B4-BE49-F238E27FC236}">
              <a16:creationId xmlns:a16="http://schemas.microsoft.com/office/drawing/2014/main" id="{35C55E20-094B-4DFD-A81F-9C0FFBA33FA7}"/>
            </a:ext>
          </a:extLst>
        </xdr:cNvPr>
        <xdr:cNvSpPr/>
      </xdr:nvSpPr>
      <xdr:spPr>
        <a:xfrm>
          <a:off x="13271500" y="604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34" name="フローチャート: 判断 133">
          <a:extLst>
            <a:ext uri="{FF2B5EF4-FFF2-40B4-BE49-F238E27FC236}">
              <a16:creationId xmlns:a16="http://schemas.microsoft.com/office/drawing/2014/main" id="{54D01175-1370-41EB-B838-3600D4A0C57C}"/>
            </a:ext>
          </a:extLst>
        </xdr:cNvPr>
        <xdr:cNvSpPr/>
      </xdr:nvSpPr>
      <xdr:spPr>
        <a:xfrm>
          <a:off x="12509500" y="600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35" name="フローチャート: 判断 134">
          <a:extLst>
            <a:ext uri="{FF2B5EF4-FFF2-40B4-BE49-F238E27FC236}">
              <a16:creationId xmlns:a16="http://schemas.microsoft.com/office/drawing/2014/main" id="{BE32B27C-8A7A-4112-8F13-1FBA49BF33CA}"/>
            </a:ext>
          </a:extLst>
        </xdr:cNvPr>
        <xdr:cNvSpPr/>
      </xdr:nvSpPr>
      <xdr:spPr>
        <a:xfrm>
          <a:off x="11747500" y="619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E6B892E-F6EC-4CD0-A20E-6A2C4753240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E584B20-564F-4578-80B7-3A535F19609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A9D3D9B-7953-4058-AF61-A8CE3D43A31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47A0DE4-ECF7-44AB-BAE8-45B2EFFD13C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04B7CC3-9BBC-4BFE-88EB-6DA901E2DFC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137753</xdr:rowOff>
    </xdr:from>
    <xdr:to>
      <xdr:col>76</xdr:col>
      <xdr:colOff>73025</xdr:colOff>
      <xdr:row>32</xdr:row>
      <xdr:rowOff>67903</xdr:rowOff>
    </xdr:to>
    <xdr:sp macro="" textlink="">
      <xdr:nvSpPr>
        <xdr:cNvPr id="141" name="楕円 140">
          <a:extLst>
            <a:ext uri="{FF2B5EF4-FFF2-40B4-BE49-F238E27FC236}">
              <a16:creationId xmlns:a16="http://schemas.microsoft.com/office/drawing/2014/main" id="{0E06AB90-8D9D-4CDC-8DDF-DDBACCFEC4E3}"/>
            </a:ext>
          </a:extLst>
        </xdr:cNvPr>
        <xdr:cNvSpPr/>
      </xdr:nvSpPr>
      <xdr:spPr>
        <a:xfrm>
          <a:off x="14744700" y="622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116180</xdr:rowOff>
    </xdr:from>
    <xdr:ext cx="469744" cy="259045"/>
    <xdr:sp macro="" textlink="">
      <xdr:nvSpPr>
        <xdr:cNvPr id="142" name="債務償還比率該当値テキスト">
          <a:extLst>
            <a:ext uri="{FF2B5EF4-FFF2-40B4-BE49-F238E27FC236}">
              <a16:creationId xmlns:a16="http://schemas.microsoft.com/office/drawing/2014/main" id="{81517D95-ECE1-438D-A7F0-A295646AEFEE}"/>
            </a:ext>
          </a:extLst>
        </xdr:cNvPr>
        <xdr:cNvSpPr txBox="1"/>
      </xdr:nvSpPr>
      <xdr:spPr>
        <a:xfrm>
          <a:off x="14846300" y="620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62907</xdr:rowOff>
    </xdr:from>
    <xdr:to>
      <xdr:col>72</xdr:col>
      <xdr:colOff>123825</xdr:colOff>
      <xdr:row>31</xdr:row>
      <xdr:rowOff>164507</xdr:rowOff>
    </xdr:to>
    <xdr:sp macro="" textlink="">
      <xdr:nvSpPr>
        <xdr:cNvPr id="143" name="楕円 142">
          <a:extLst>
            <a:ext uri="{FF2B5EF4-FFF2-40B4-BE49-F238E27FC236}">
              <a16:creationId xmlns:a16="http://schemas.microsoft.com/office/drawing/2014/main" id="{F4598AEF-6F38-45D4-BE5E-F7E2BD53BF32}"/>
            </a:ext>
          </a:extLst>
        </xdr:cNvPr>
        <xdr:cNvSpPr/>
      </xdr:nvSpPr>
      <xdr:spPr>
        <a:xfrm>
          <a:off x="14033500" y="614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113707</xdr:rowOff>
    </xdr:from>
    <xdr:to>
      <xdr:col>76</xdr:col>
      <xdr:colOff>22225</xdr:colOff>
      <xdr:row>32</xdr:row>
      <xdr:rowOff>17103</xdr:rowOff>
    </xdr:to>
    <xdr:cxnSp macro="">
      <xdr:nvCxnSpPr>
        <xdr:cNvPr id="144" name="直線コネクタ 143">
          <a:extLst>
            <a:ext uri="{FF2B5EF4-FFF2-40B4-BE49-F238E27FC236}">
              <a16:creationId xmlns:a16="http://schemas.microsoft.com/office/drawing/2014/main" id="{246F64A7-4EE0-44E4-A6C0-FCB3A2F8259B}"/>
            </a:ext>
          </a:extLst>
        </xdr:cNvPr>
        <xdr:cNvCxnSpPr/>
      </xdr:nvCxnSpPr>
      <xdr:spPr>
        <a:xfrm>
          <a:off x="14084300" y="6200182"/>
          <a:ext cx="711200" cy="7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50493</xdr:rowOff>
    </xdr:from>
    <xdr:to>
      <xdr:col>68</xdr:col>
      <xdr:colOff>123825</xdr:colOff>
      <xdr:row>31</xdr:row>
      <xdr:rowOff>152093</xdr:rowOff>
    </xdr:to>
    <xdr:sp macro="" textlink="">
      <xdr:nvSpPr>
        <xdr:cNvPr id="145" name="楕円 144">
          <a:extLst>
            <a:ext uri="{FF2B5EF4-FFF2-40B4-BE49-F238E27FC236}">
              <a16:creationId xmlns:a16="http://schemas.microsoft.com/office/drawing/2014/main" id="{ABE86457-3A41-4390-A2CA-988058E7B085}"/>
            </a:ext>
          </a:extLst>
        </xdr:cNvPr>
        <xdr:cNvSpPr/>
      </xdr:nvSpPr>
      <xdr:spPr>
        <a:xfrm>
          <a:off x="13271500" y="613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101293</xdr:rowOff>
    </xdr:from>
    <xdr:to>
      <xdr:col>72</xdr:col>
      <xdr:colOff>73025</xdr:colOff>
      <xdr:row>31</xdr:row>
      <xdr:rowOff>113707</xdr:rowOff>
    </xdr:to>
    <xdr:cxnSp macro="">
      <xdr:nvCxnSpPr>
        <xdr:cNvPr id="146" name="直線コネクタ 145">
          <a:extLst>
            <a:ext uri="{FF2B5EF4-FFF2-40B4-BE49-F238E27FC236}">
              <a16:creationId xmlns:a16="http://schemas.microsoft.com/office/drawing/2014/main" id="{84317A98-4427-4E2F-970C-5AD57A347952}"/>
            </a:ext>
          </a:extLst>
        </xdr:cNvPr>
        <xdr:cNvCxnSpPr/>
      </xdr:nvCxnSpPr>
      <xdr:spPr>
        <a:xfrm>
          <a:off x="13322300" y="6187768"/>
          <a:ext cx="762000" cy="1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3715</xdr:rowOff>
    </xdr:from>
    <xdr:to>
      <xdr:col>64</xdr:col>
      <xdr:colOff>123825</xdr:colOff>
      <xdr:row>31</xdr:row>
      <xdr:rowOff>105315</xdr:rowOff>
    </xdr:to>
    <xdr:sp macro="" textlink="">
      <xdr:nvSpPr>
        <xdr:cNvPr id="147" name="楕円 146">
          <a:extLst>
            <a:ext uri="{FF2B5EF4-FFF2-40B4-BE49-F238E27FC236}">
              <a16:creationId xmlns:a16="http://schemas.microsoft.com/office/drawing/2014/main" id="{45084472-00F2-46DE-80F2-A72B6C16C432}"/>
            </a:ext>
          </a:extLst>
        </xdr:cNvPr>
        <xdr:cNvSpPr/>
      </xdr:nvSpPr>
      <xdr:spPr>
        <a:xfrm>
          <a:off x="12509500" y="609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54515</xdr:rowOff>
    </xdr:from>
    <xdr:to>
      <xdr:col>68</xdr:col>
      <xdr:colOff>73025</xdr:colOff>
      <xdr:row>31</xdr:row>
      <xdr:rowOff>101293</xdr:rowOff>
    </xdr:to>
    <xdr:cxnSp macro="">
      <xdr:nvCxnSpPr>
        <xdr:cNvPr id="148" name="直線コネクタ 147">
          <a:extLst>
            <a:ext uri="{FF2B5EF4-FFF2-40B4-BE49-F238E27FC236}">
              <a16:creationId xmlns:a16="http://schemas.microsoft.com/office/drawing/2014/main" id="{2500A7AF-9D35-409F-BE1E-500CC7AF8A9F}"/>
            </a:ext>
          </a:extLst>
        </xdr:cNvPr>
        <xdr:cNvCxnSpPr/>
      </xdr:nvCxnSpPr>
      <xdr:spPr>
        <a:xfrm>
          <a:off x="12560300" y="6140990"/>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40619</xdr:rowOff>
    </xdr:from>
    <xdr:to>
      <xdr:col>60</xdr:col>
      <xdr:colOff>123825</xdr:colOff>
      <xdr:row>33</xdr:row>
      <xdr:rowOff>142219</xdr:rowOff>
    </xdr:to>
    <xdr:sp macro="" textlink="">
      <xdr:nvSpPr>
        <xdr:cNvPr id="149" name="楕円 148">
          <a:extLst>
            <a:ext uri="{FF2B5EF4-FFF2-40B4-BE49-F238E27FC236}">
              <a16:creationId xmlns:a16="http://schemas.microsoft.com/office/drawing/2014/main" id="{FB30381B-05A2-4419-AF1F-05336DD09996}"/>
            </a:ext>
          </a:extLst>
        </xdr:cNvPr>
        <xdr:cNvSpPr/>
      </xdr:nvSpPr>
      <xdr:spPr>
        <a:xfrm>
          <a:off x="11747500" y="64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54515</xdr:rowOff>
    </xdr:from>
    <xdr:to>
      <xdr:col>64</xdr:col>
      <xdr:colOff>73025</xdr:colOff>
      <xdr:row>33</xdr:row>
      <xdr:rowOff>91418</xdr:rowOff>
    </xdr:to>
    <xdr:cxnSp macro="">
      <xdr:nvCxnSpPr>
        <xdr:cNvPr id="150" name="直線コネクタ 149">
          <a:extLst>
            <a:ext uri="{FF2B5EF4-FFF2-40B4-BE49-F238E27FC236}">
              <a16:creationId xmlns:a16="http://schemas.microsoft.com/office/drawing/2014/main" id="{FC600DBE-464E-48F9-8166-ABBCEFA1D6B7}"/>
            </a:ext>
          </a:extLst>
        </xdr:cNvPr>
        <xdr:cNvCxnSpPr/>
      </xdr:nvCxnSpPr>
      <xdr:spPr>
        <a:xfrm flipV="1">
          <a:off x="11798300" y="6140990"/>
          <a:ext cx="762000" cy="37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90896</xdr:rowOff>
    </xdr:from>
    <xdr:ext cx="469744" cy="259045"/>
    <xdr:sp macro="" textlink="">
      <xdr:nvSpPr>
        <xdr:cNvPr id="151" name="n_1aveValue債務償還比率">
          <a:extLst>
            <a:ext uri="{FF2B5EF4-FFF2-40B4-BE49-F238E27FC236}">
              <a16:creationId xmlns:a16="http://schemas.microsoft.com/office/drawing/2014/main" id="{01A30C67-F216-406E-881D-E2D352870124}"/>
            </a:ext>
          </a:extLst>
        </xdr:cNvPr>
        <xdr:cNvSpPr txBox="1"/>
      </xdr:nvSpPr>
      <xdr:spPr>
        <a:xfrm>
          <a:off x="13836727" y="583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77762</xdr:rowOff>
    </xdr:from>
    <xdr:ext cx="469744" cy="259045"/>
    <xdr:sp macro="" textlink="">
      <xdr:nvSpPr>
        <xdr:cNvPr id="152" name="n_2aveValue債務償還比率">
          <a:extLst>
            <a:ext uri="{FF2B5EF4-FFF2-40B4-BE49-F238E27FC236}">
              <a16:creationId xmlns:a16="http://schemas.microsoft.com/office/drawing/2014/main" id="{FE93B2FA-53B7-4312-9BE3-26AEC2D687A9}"/>
            </a:ext>
          </a:extLst>
        </xdr:cNvPr>
        <xdr:cNvSpPr txBox="1"/>
      </xdr:nvSpPr>
      <xdr:spPr>
        <a:xfrm>
          <a:off x="13087427" y="582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40519</xdr:rowOff>
    </xdr:from>
    <xdr:ext cx="469744" cy="259045"/>
    <xdr:sp macro="" textlink="">
      <xdr:nvSpPr>
        <xdr:cNvPr id="153" name="n_3aveValue債務償還比率">
          <a:extLst>
            <a:ext uri="{FF2B5EF4-FFF2-40B4-BE49-F238E27FC236}">
              <a16:creationId xmlns:a16="http://schemas.microsoft.com/office/drawing/2014/main" id="{F06A59A2-F451-4410-8D47-826BEE829D28}"/>
            </a:ext>
          </a:extLst>
        </xdr:cNvPr>
        <xdr:cNvSpPr txBox="1"/>
      </xdr:nvSpPr>
      <xdr:spPr>
        <a:xfrm>
          <a:off x="12325427" y="578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53304</xdr:rowOff>
    </xdr:from>
    <xdr:ext cx="469744" cy="259045"/>
    <xdr:sp macro="" textlink="">
      <xdr:nvSpPr>
        <xdr:cNvPr id="154" name="n_4aveValue債務償還比率">
          <a:extLst>
            <a:ext uri="{FF2B5EF4-FFF2-40B4-BE49-F238E27FC236}">
              <a16:creationId xmlns:a16="http://schemas.microsoft.com/office/drawing/2014/main" id="{3A85A5CF-C89B-4FA2-A35E-0E1DEB0EB09B}"/>
            </a:ext>
          </a:extLst>
        </xdr:cNvPr>
        <xdr:cNvSpPr txBox="1"/>
      </xdr:nvSpPr>
      <xdr:spPr>
        <a:xfrm>
          <a:off x="11563427" y="596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155634</xdr:rowOff>
    </xdr:from>
    <xdr:ext cx="469744" cy="259045"/>
    <xdr:sp macro="" textlink="">
      <xdr:nvSpPr>
        <xdr:cNvPr id="155" name="n_1mainValue債務償還比率">
          <a:extLst>
            <a:ext uri="{FF2B5EF4-FFF2-40B4-BE49-F238E27FC236}">
              <a16:creationId xmlns:a16="http://schemas.microsoft.com/office/drawing/2014/main" id="{17559A07-AEAE-4033-A52C-2822536FCA1B}"/>
            </a:ext>
          </a:extLst>
        </xdr:cNvPr>
        <xdr:cNvSpPr txBox="1"/>
      </xdr:nvSpPr>
      <xdr:spPr>
        <a:xfrm>
          <a:off x="13836727" y="62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143220</xdr:rowOff>
    </xdr:from>
    <xdr:ext cx="469744" cy="259045"/>
    <xdr:sp macro="" textlink="">
      <xdr:nvSpPr>
        <xdr:cNvPr id="156" name="n_2mainValue債務償還比率">
          <a:extLst>
            <a:ext uri="{FF2B5EF4-FFF2-40B4-BE49-F238E27FC236}">
              <a16:creationId xmlns:a16="http://schemas.microsoft.com/office/drawing/2014/main" id="{AE1E7F62-E38B-453B-BB9B-0D797B4CB5AA}"/>
            </a:ext>
          </a:extLst>
        </xdr:cNvPr>
        <xdr:cNvSpPr txBox="1"/>
      </xdr:nvSpPr>
      <xdr:spPr>
        <a:xfrm>
          <a:off x="13087427" y="622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96442</xdr:rowOff>
    </xdr:from>
    <xdr:ext cx="469744" cy="259045"/>
    <xdr:sp macro="" textlink="">
      <xdr:nvSpPr>
        <xdr:cNvPr id="157" name="n_3mainValue債務償還比率">
          <a:extLst>
            <a:ext uri="{FF2B5EF4-FFF2-40B4-BE49-F238E27FC236}">
              <a16:creationId xmlns:a16="http://schemas.microsoft.com/office/drawing/2014/main" id="{6EBFF5D6-43C0-4007-B868-373E00CDD7D4}"/>
            </a:ext>
          </a:extLst>
        </xdr:cNvPr>
        <xdr:cNvSpPr txBox="1"/>
      </xdr:nvSpPr>
      <xdr:spPr>
        <a:xfrm>
          <a:off x="12325427" y="618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133345</xdr:rowOff>
    </xdr:from>
    <xdr:ext cx="469744" cy="259045"/>
    <xdr:sp macro="" textlink="">
      <xdr:nvSpPr>
        <xdr:cNvPr id="158" name="n_4mainValue債務償還比率">
          <a:extLst>
            <a:ext uri="{FF2B5EF4-FFF2-40B4-BE49-F238E27FC236}">
              <a16:creationId xmlns:a16="http://schemas.microsoft.com/office/drawing/2014/main" id="{199DB35C-30B7-4173-9891-8AEF27F327A2}"/>
            </a:ext>
          </a:extLst>
        </xdr:cNvPr>
        <xdr:cNvSpPr txBox="1"/>
      </xdr:nvSpPr>
      <xdr:spPr>
        <a:xfrm>
          <a:off x="11563427" y="656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1153E4F-2204-44C8-8DD6-C9EFE5008A6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E626E0D7-0DA5-4849-B388-9C2933CCC8B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E54D28F-16BF-4A26-918F-201EDCACBF9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7FD508E-9D64-4319-B4F0-38EE1751C4F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1DF59AE9-C3B0-4AFC-B521-4ED6D8AE5DA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A3A2CBB-4029-47A9-9B93-BD752C9D4C3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BC1E234-FD78-419A-9762-3FEBF283241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C3F6795-C814-4114-82E9-6066569C988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6F4F8A-CB28-4DBB-9491-8B85A3013D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7E4030-50E1-47EF-BE60-E963F344DFC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FE5327-6762-4143-8596-596E621F1B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F8703B-911C-41DF-85C7-1DC27012F38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7E74F1-075F-4DE8-A749-7DFEAC1FA51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3E4560C-CE94-408F-BA99-2D19CFB4234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2FE2AC-C57A-4F8E-A32B-54064D6D2D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08E11C-BD87-4FE5-A2C1-574F4DCAD5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156,912
150,513
206.57
69,612,201
67,360,956
2,172,585
38,706,463
60,416,154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E9FD00-97E2-46BC-B499-34D36A7FF17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892763-C7CB-41B5-9131-B2CB6EF7E4D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2D69D13-47E4-41E9-9188-46D8290737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E795F5-82EF-44D8-AE94-414F7AE9244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1BE87DC-4FEE-408F-B25A-71CCCAE9B5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BB57240-5457-4BB0-B55F-9CD9EE620ED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3F9CAC-0F7A-414D-928C-F1DAFB6461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BFBF245-648B-4FCD-B46A-BE97CD972D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03DE51F-2485-4BCE-BF59-9B2AD7923DB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ABA5DE-EA8C-4351-84AE-434674D9CFC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7DFD7DD-AD7B-4B89-83F2-7B2ABC3FB2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023057-21FF-4617-8300-763F6E2AAB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1C902D-23BD-4E6E-8AB9-BB1EFAEE3C3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0E6472-690E-4868-8851-25609A418B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0748AB-65D9-4C06-8607-77E886E2B5D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C0EF732-B6B8-48F4-85D2-8AB6D032557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9ECEB9-3BA1-485F-B913-7D5F4265FEC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C0B823B-F297-43F2-AA36-D6E27C86142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D91B42-D70B-4691-9323-1D1582A1BE4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F14E075-7861-419D-A33A-69ED6DB21A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1DF92B-5361-4BD5-91FA-9AEB3902367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73E08B-53CF-4AD0-B38A-0C2611BA2F0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BD9775-2829-4B2D-BF19-9E42992FEFD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148804-396A-42C0-846E-A31BD5A548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74CC59-C46F-4CDE-B304-BF76646D0D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3D05FB-DFF3-4497-8341-60F8EBDC5C6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E1D60A-C7FA-4084-8F66-7CE9AC7BB6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411E96-13BF-4B83-A28A-B117FE645F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8E9851B-81A6-47C2-B285-D768F9F0B4A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484828-7B67-4DC3-B8BD-82EE9BD2E4F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BCF97F0-01FC-4B6C-950C-336179A8AD2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9AF1B2-43B8-4611-AEC3-D9A5C689FF6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0A8889A-7934-45D6-B079-404DFE5655E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00D7953-86B7-4AAC-92A2-920F083EDE7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19F24F0-BE92-4057-9317-46E2E39A4F3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72F3050-1EB4-41B7-9FD3-E08D08F2B05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3202788-9DA9-4FD7-9A27-C60C65E0F62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2F62584-49C5-43D2-B290-F15883D8D10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EFBFAB1-DE9D-4FD3-8C86-279D91BE6F4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24B9ECC-F0CE-4EF1-8200-7D2737D7ECB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EABE0B1-8409-4621-A4EE-50DE52F9A49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CA32A8D-079D-4FBE-AD89-4C32266DCCB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EA48F85-C135-4D61-B6C8-C0512478271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6BA0240A-83A8-4961-9EEF-70DC65CF62FE}"/>
            </a:ext>
          </a:extLst>
        </xdr:cNvPr>
        <xdr:cNvCxnSpPr/>
      </xdr:nvCxnSpPr>
      <xdr:spPr>
        <a:xfrm flipV="1">
          <a:off x="4634865" y="579805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052E069E-986C-4080-B94E-5D0A49B887DC}"/>
            </a:ext>
          </a:extLst>
        </xdr:cNvPr>
        <xdr:cNvSpPr txBox="1"/>
      </xdr:nvSpPr>
      <xdr:spPr>
        <a:xfrm>
          <a:off x="4673600" y="705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437A4924-4BA1-459C-9FE3-DE9DAF91083C}"/>
            </a:ext>
          </a:extLst>
        </xdr:cNvPr>
        <xdr:cNvCxnSpPr/>
      </xdr:nvCxnSpPr>
      <xdr:spPr>
        <a:xfrm>
          <a:off x="4546600" y="705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28D0A758-330E-4EBB-BC93-06D154F77EB9}"/>
            </a:ext>
          </a:extLst>
        </xdr:cNvPr>
        <xdr:cNvSpPr txBox="1"/>
      </xdr:nvSpPr>
      <xdr:spPr>
        <a:xfrm>
          <a:off x="4673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9A191ACF-F620-453F-AD19-4C9EBD8E0D9E}"/>
            </a:ext>
          </a:extLst>
        </xdr:cNvPr>
        <xdr:cNvCxnSpPr/>
      </xdr:nvCxnSpPr>
      <xdr:spPr>
        <a:xfrm>
          <a:off x="4546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155719</xdr:rowOff>
    </xdr:from>
    <xdr:ext cx="405111" cy="259045"/>
    <xdr:sp macro="" textlink="">
      <xdr:nvSpPr>
        <xdr:cNvPr id="60" name="【道路】&#10;有形固定資産減価償却率平均値テキスト">
          <a:extLst>
            <a:ext uri="{FF2B5EF4-FFF2-40B4-BE49-F238E27FC236}">
              <a16:creationId xmlns:a16="http://schemas.microsoft.com/office/drawing/2014/main" id="{92140063-3A2F-4522-8088-BA22197B2F63}"/>
            </a:ext>
          </a:extLst>
        </xdr:cNvPr>
        <xdr:cNvSpPr txBox="1"/>
      </xdr:nvSpPr>
      <xdr:spPr>
        <a:xfrm>
          <a:off x="4673600" y="6156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75BDD7E9-E102-4676-ACBB-B6D3D396CD11}"/>
            </a:ext>
          </a:extLst>
        </xdr:cNvPr>
        <xdr:cNvSpPr/>
      </xdr:nvSpPr>
      <xdr:spPr>
        <a:xfrm>
          <a:off x="45847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CE36D3CD-46C5-488E-830E-6B1BC786F5BC}"/>
            </a:ext>
          </a:extLst>
        </xdr:cNvPr>
        <xdr:cNvSpPr/>
      </xdr:nvSpPr>
      <xdr:spPr>
        <a:xfrm>
          <a:off x="3746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EC383D02-FBDE-4D9B-91F2-4DAD86C9A354}"/>
            </a:ext>
          </a:extLst>
        </xdr:cNvPr>
        <xdr:cNvSpPr/>
      </xdr:nvSpPr>
      <xdr:spPr>
        <a:xfrm>
          <a:off x="28575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48DEDCD5-8CD7-419C-9D3D-09B648F2D885}"/>
            </a:ext>
          </a:extLst>
        </xdr:cNvPr>
        <xdr:cNvSpPr/>
      </xdr:nvSpPr>
      <xdr:spPr>
        <a:xfrm>
          <a:off x="1968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FE5E0034-FA6C-4B59-B5D3-EA8104DE183B}"/>
            </a:ext>
          </a:extLst>
        </xdr:cNvPr>
        <xdr:cNvSpPr/>
      </xdr:nvSpPr>
      <xdr:spPr>
        <a:xfrm>
          <a:off x="1079500" y="622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D505F06-F689-4BAE-8F2E-D68C9AE2C1C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A459291-C867-422F-93CF-379B6AAC3CA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B36AB65-CD5D-46D1-9326-7CBB8BEC978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B2F162D-223C-43BA-8016-E19451B7487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2221B4-7DA5-49E5-8642-FCC5BA6489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105410</xdr:rowOff>
    </xdr:from>
    <xdr:to>
      <xdr:col>24</xdr:col>
      <xdr:colOff>114300</xdr:colOff>
      <xdr:row>41</xdr:row>
      <xdr:rowOff>35560</xdr:rowOff>
    </xdr:to>
    <xdr:sp macro="" textlink="">
      <xdr:nvSpPr>
        <xdr:cNvPr id="71" name="楕円 70">
          <a:extLst>
            <a:ext uri="{FF2B5EF4-FFF2-40B4-BE49-F238E27FC236}">
              <a16:creationId xmlns:a16="http://schemas.microsoft.com/office/drawing/2014/main" id="{C383DF80-4B42-4753-BBF9-6B63E91A11B5}"/>
            </a:ext>
          </a:extLst>
        </xdr:cNvPr>
        <xdr:cNvSpPr/>
      </xdr:nvSpPr>
      <xdr:spPr>
        <a:xfrm>
          <a:off x="45847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20337</xdr:rowOff>
    </xdr:from>
    <xdr:ext cx="405111" cy="259045"/>
    <xdr:sp macro="" textlink="">
      <xdr:nvSpPr>
        <xdr:cNvPr id="72" name="【道路】&#10;有形固定資産減価償却率該当値テキスト">
          <a:extLst>
            <a:ext uri="{FF2B5EF4-FFF2-40B4-BE49-F238E27FC236}">
              <a16:creationId xmlns:a16="http://schemas.microsoft.com/office/drawing/2014/main" id="{FC829F83-D852-4B4B-A11C-E60157AEF2AD}"/>
            </a:ext>
          </a:extLst>
        </xdr:cNvPr>
        <xdr:cNvSpPr txBox="1"/>
      </xdr:nvSpPr>
      <xdr:spPr>
        <a:xfrm>
          <a:off x="4673600" y="687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109982</xdr:rowOff>
    </xdr:from>
    <xdr:to>
      <xdr:col>20</xdr:col>
      <xdr:colOff>38100</xdr:colOff>
      <xdr:row>41</xdr:row>
      <xdr:rowOff>40132</xdr:rowOff>
    </xdr:to>
    <xdr:sp macro="" textlink="">
      <xdr:nvSpPr>
        <xdr:cNvPr id="73" name="楕円 72">
          <a:extLst>
            <a:ext uri="{FF2B5EF4-FFF2-40B4-BE49-F238E27FC236}">
              <a16:creationId xmlns:a16="http://schemas.microsoft.com/office/drawing/2014/main" id="{87261F33-91CA-4CE0-9B09-AACE3C00CEBC}"/>
            </a:ext>
          </a:extLst>
        </xdr:cNvPr>
        <xdr:cNvSpPr/>
      </xdr:nvSpPr>
      <xdr:spPr>
        <a:xfrm>
          <a:off x="3746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156210</xdr:rowOff>
    </xdr:from>
    <xdr:to>
      <xdr:col>24</xdr:col>
      <xdr:colOff>63500</xdr:colOff>
      <xdr:row>40</xdr:row>
      <xdr:rowOff>160782</xdr:rowOff>
    </xdr:to>
    <xdr:cxnSp macro="">
      <xdr:nvCxnSpPr>
        <xdr:cNvPr id="74" name="直線コネクタ 73">
          <a:extLst>
            <a:ext uri="{FF2B5EF4-FFF2-40B4-BE49-F238E27FC236}">
              <a16:creationId xmlns:a16="http://schemas.microsoft.com/office/drawing/2014/main" id="{CCFD4434-8FD5-4BE7-908C-09C30A306F2B}"/>
            </a:ext>
          </a:extLst>
        </xdr:cNvPr>
        <xdr:cNvCxnSpPr/>
      </xdr:nvCxnSpPr>
      <xdr:spPr>
        <a:xfrm flipV="1">
          <a:off x="3797300" y="701421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119126</xdr:rowOff>
    </xdr:from>
    <xdr:to>
      <xdr:col>15</xdr:col>
      <xdr:colOff>101600</xdr:colOff>
      <xdr:row>41</xdr:row>
      <xdr:rowOff>49276</xdr:rowOff>
    </xdr:to>
    <xdr:sp macro="" textlink="">
      <xdr:nvSpPr>
        <xdr:cNvPr id="75" name="楕円 74">
          <a:extLst>
            <a:ext uri="{FF2B5EF4-FFF2-40B4-BE49-F238E27FC236}">
              <a16:creationId xmlns:a16="http://schemas.microsoft.com/office/drawing/2014/main" id="{2B201F26-1BE3-4E05-BB54-671B83B555B4}"/>
            </a:ext>
          </a:extLst>
        </xdr:cNvPr>
        <xdr:cNvSpPr/>
      </xdr:nvSpPr>
      <xdr:spPr>
        <a:xfrm>
          <a:off x="2857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160782</xdr:rowOff>
    </xdr:from>
    <xdr:to>
      <xdr:col>19</xdr:col>
      <xdr:colOff>177800</xdr:colOff>
      <xdr:row>40</xdr:row>
      <xdr:rowOff>169926</xdr:rowOff>
    </xdr:to>
    <xdr:cxnSp macro="">
      <xdr:nvCxnSpPr>
        <xdr:cNvPr id="76" name="直線コネクタ 75">
          <a:extLst>
            <a:ext uri="{FF2B5EF4-FFF2-40B4-BE49-F238E27FC236}">
              <a16:creationId xmlns:a16="http://schemas.microsoft.com/office/drawing/2014/main" id="{473BFE4E-6C99-40F2-881A-8469B9994539}"/>
            </a:ext>
          </a:extLst>
        </xdr:cNvPr>
        <xdr:cNvCxnSpPr/>
      </xdr:nvCxnSpPr>
      <xdr:spPr>
        <a:xfrm flipV="1">
          <a:off x="2908300" y="701878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125984</xdr:rowOff>
    </xdr:from>
    <xdr:to>
      <xdr:col>10</xdr:col>
      <xdr:colOff>165100</xdr:colOff>
      <xdr:row>41</xdr:row>
      <xdr:rowOff>56134</xdr:rowOff>
    </xdr:to>
    <xdr:sp macro="" textlink="">
      <xdr:nvSpPr>
        <xdr:cNvPr id="77" name="楕円 76">
          <a:extLst>
            <a:ext uri="{FF2B5EF4-FFF2-40B4-BE49-F238E27FC236}">
              <a16:creationId xmlns:a16="http://schemas.microsoft.com/office/drawing/2014/main" id="{4633330A-F69F-4CA0-8440-064C19B2D45C}"/>
            </a:ext>
          </a:extLst>
        </xdr:cNvPr>
        <xdr:cNvSpPr/>
      </xdr:nvSpPr>
      <xdr:spPr>
        <a:xfrm>
          <a:off x="1968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169926</xdr:rowOff>
    </xdr:from>
    <xdr:to>
      <xdr:col>15</xdr:col>
      <xdr:colOff>50800</xdr:colOff>
      <xdr:row>41</xdr:row>
      <xdr:rowOff>5334</xdr:rowOff>
    </xdr:to>
    <xdr:cxnSp macro="">
      <xdr:nvCxnSpPr>
        <xdr:cNvPr id="78" name="直線コネクタ 77">
          <a:extLst>
            <a:ext uri="{FF2B5EF4-FFF2-40B4-BE49-F238E27FC236}">
              <a16:creationId xmlns:a16="http://schemas.microsoft.com/office/drawing/2014/main" id="{AB324907-39B5-410A-B94F-F64A6376343A}"/>
            </a:ext>
          </a:extLst>
        </xdr:cNvPr>
        <xdr:cNvCxnSpPr/>
      </xdr:nvCxnSpPr>
      <xdr:spPr>
        <a:xfrm flipV="1">
          <a:off x="2019300" y="702792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130556</xdr:rowOff>
    </xdr:from>
    <xdr:to>
      <xdr:col>6</xdr:col>
      <xdr:colOff>38100</xdr:colOff>
      <xdr:row>41</xdr:row>
      <xdr:rowOff>60706</xdr:rowOff>
    </xdr:to>
    <xdr:sp macro="" textlink="">
      <xdr:nvSpPr>
        <xdr:cNvPr id="79" name="楕円 78">
          <a:extLst>
            <a:ext uri="{FF2B5EF4-FFF2-40B4-BE49-F238E27FC236}">
              <a16:creationId xmlns:a16="http://schemas.microsoft.com/office/drawing/2014/main" id="{5CA827DF-6E7B-49E7-A716-EA1FC1F78C93}"/>
            </a:ext>
          </a:extLst>
        </xdr:cNvPr>
        <xdr:cNvSpPr/>
      </xdr:nvSpPr>
      <xdr:spPr>
        <a:xfrm>
          <a:off x="1079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5334</xdr:rowOff>
    </xdr:from>
    <xdr:to>
      <xdr:col>10</xdr:col>
      <xdr:colOff>114300</xdr:colOff>
      <xdr:row>41</xdr:row>
      <xdr:rowOff>9906</xdr:rowOff>
    </xdr:to>
    <xdr:cxnSp macro="">
      <xdr:nvCxnSpPr>
        <xdr:cNvPr id="80" name="直線コネクタ 79">
          <a:extLst>
            <a:ext uri="{FF2B5EF4-FFF2-40B4-BE49-F238E27FC236}">
              <a16:creationId xmlns:a16="http://schemas.microsoft.com/office/drawing/2014/main" id="{8F4017C0-FE9C-4867-AE3A-42180E7AA6DA}"/>
            </a:ext>
          </a:extLst>
        </xdr:cNvPr>
        <xdr:cNvCxnSpPr/>
      </xdr:nvCxnSpPr>
      <xdr:spPr>
        <a:xfrm flipV="1">
          <a:off x="1130300" y="7034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77233</xdr:rowOff>
    </xdr:from>
    <xdr:ext cx="405111" cy="259045"/>
    <xdr:sp macro="" textlink="">
      <xdr:nvSpPr>
        <xdr:cNvPr id="81" name="n_1aveValue【道路】&#10;有形固定資産減価償却率">
          <a:extLst>
            <a:ext uri="{FF2B5EF4-FFF2-40B4-BE49-F238E27FC236}">
              <a16:creationId xmlns:a16="http://schemas.microsoft.com/office/drawing/2014/main" id="{8C887177-5C2A-4B0B-8F75-69067F713C50}"/>
            </a:ext>
          </a:extLst>
        </xdr:cNvPr>
        <xdr:cNvSpPr txBox="1"/>
      </xdr:nvSpPr>
      <xdr:spPr>
        <a:xfrm>
          <a:off x="3582044" y="607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42943</xdr:rowOff>
    </xdr:from>
    <xdr:ext cx="405111" cy="259045"/>
    <xdr:sp macro="" textlink="">
      <xdr:nvSpPr>
        <xdr:cNvPr id="82" name="n_2aveValue【道路】&#10;有形固定資産減価償却率">
          <a:extLst>
            <a:ext uri="{FF2B5EF4-FFF2-40B4-BE49-F238E27FC236}">
              <a16:creationId xmlns:a16="http://schemas.microsoft.com/office/drawing/2014/main" id="{19D94D54-3813-4345-83B1-CBC41443A253}"/>
            </a:ext>
          </a:extLst>
        </xdr:cNvPr>
        <xdr:cNvSpPr txBox="1"/>
      </xdr:nvSpPr>
      <xdr:spPr>
        <a:xfrm>
          <a:off x="2705744" y="604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3" name="n_3aveValue【道路】&#10;有形固定資産減価償却率">
          <a:extLst>
            <a:ext uri="{FF2B5EF4-FFF2-40B4-BE49-F238E27FC236}">
              <a16:creationId xmlns:a16="http://schemas.microsoft.com/office/drawing/2014/main" id="{E55325ED-24CD-4290-9D21-EEBACB7AF27F}"/>
            </a:ext>
          </a:extLst>
        </xdr:cNvPr>
        <xdr:cNvSpPr txBox="1"/>
      </xdr:nvSpPr>
      <xdr:spPr>
        <a:xfrm>
          <a:off x="18167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4" name="n_4aveValue【道路】&#10;有形固定資産減価償却率">
          <a:extLst>
            <a:ext uri="{FF2B5EF4-FFF2-40B4-BE49-F238E27FC236}">
              <a16:creationId xmlns:a16="http://schemas.microsoft.com/office/drawing/2014/main" id="{443F7167-D79C-4BC1-9EB8-BE43C2DD3684}"/>
            </a:ext>
          </a:extLst>
        </xdr:cNvPr>
        <xdr:cNvSpPr txBox="1"/>
      </xdr:nvSpPr>
      <xdr:spPr>
        <a:xfrm>
          <a:off x="9277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31259</xdr:rowOff>
    </xdr:from>
    <xdr:ext cx="405111" cy="259045"/>
    <xdr:sp macro="" textlink="">
      <xdr:nvSpPr>
        <xdr:cNvPr id="85" name="n_1mainValue【道路】&#10;有形固定資産減価償却率">
          <a:extLst>
            <a:ext uri="{FF2B5EF4-FFF2-40B4-BE49-F238E27FC236}">
              <a16:creationId xmlns:a16="http://schemas.microsoft.com/office/drawing/2014/main" id="{AACBD930-2843-4BAD-ACDC-89AA4FE7FE20}"/>
            </a:ext>
          </a:extLst>
        </xdr:cNvPr>
        <xdr:cNvSpPr txBox="1"/>
      </xdr:nvSpPr>
      <xdr:spPr>
        <a:xfrm>
          <a:off x="3582044" y="706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40403</xdr:rowOff>
    </xdr:from>
    <xdr:ext cx="405111" cy="259045"/>
    <xdr:sp macro="" textlink="">
      <xdr:nvSpPr>
        <xdr:cNvPr id="86" name="n_2mainValue【道路】&#10;有形固定資産減価償却率">
          <a:extLst>
            <a:ext uri="{FF2B5EF4-FFF2-40B4-BE49-F238E27FC236}">
              <a16:creationId xmlns:a16="http://schemas.microsoft.com/office/drawing/2014/main" id="{A5CD9E19-CB8E-4DE4-A7AC-DF01886AFF8C}"/>
            </a:ext>
          </a:extLst>
        </xdr:cNvPr>
        <xdr:cNvSpPr txBox="1"/>
      </xdr:nvSpPr>
      <xdr:spPr>
        <a:xfrm>
          <a:off x="2705744" y="706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47261</xdr:rowOff>
    </xdr:from>
    <xdr:ext cx="405111" cy="259045"/>
    <xdr:sp macro="" textlink="">
      <xdr:nvSpPr>
        <xdr:cNvPr id="87" name="n_3mainValue【道路】&#10;有形固定資産減価償却率">
          <a:extLst>
            <a:ext uri="{FF2B5EF4-FFF2-40B4-BE49-F238E27FC236}">
              <a16:creationId xmlns:a16="http://schemas.microsoft.com/office/drawing/2014/main" id="{77AECCE6-ABFE-43BD-B60F-F0D41ABF7564}"/>
            </a:ext>
          </a:extLst>
        </xdr:cNvPr>
        <xdr:cNvSpPr txBox="1"/>
      </xdr:nvSpPr>
      <xdr:spPr>
        <a:xfrm>
          <a:off x="1816744" y="707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51833</xdr:rowOff>
    </xdr:from>
    <xdr:ext cx="405111" cy="259045"/>
    <xdr:sp macro="" textlink="">
      <xdr:nvSpPr>
        <xdr:cNvPr id="88" name="n_4mainValue【道路】&#10;有形固定資産減価償却率">
          <a:extLst>
            <a:ext uri="{FF2B5EF4-FFF2-40B4-BE49-F238E27FC236}">
              <a16:creationId xmlns:a16="http://schemas.microsoft.com/office/drawing/2014/main" id="{9AB48694-6A53-48D4-A279-8DF7668508C9}"/>
            </a:ext>
          </a:extLst>
        </xdr:cNvPr>
        <xdr:cNvSpPr txBox="1"/>
      </xdr:nvSpPr>
      <xdr:spPr>
        <a:xfrm>
          <a:off x="927744" y="708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0BAA31D-64A3-4EB2-9F46-CBB221A4B47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8C43D2E-4C8B-48F0-9F89-37030DA3C34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A9FFC10-2BC2-4E1A-A34E-744E1F852C8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285B5C6-D7A9-4419-BDCA-C9B1DB56CF5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D5F39D5-4747-402F-8299-E19266BBC73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D9914C4-4ACB-4761-AFD5-68CF3023D1A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8EA91A3-A5BF-4165-AAC3-E94B8ACDDED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0A6DD58-C3CF-40E0-B887-41D356DC9B4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EE5F3C5-57DB-471B-B60F-491BE5AF5E5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17D2905-F23C-42D7-9F55-1D9F2FF6840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0944817-97C3-463F-96AB-5E6CF5847B3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9A3581B-90BC-49F0-89E2-871FCB97A3F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3C902FDB-D8FD-48D5-AA81-924BA7EB78E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1E6D713E-9750-4F37-9D5C-6B715A92ED03}"/>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6257EDB4-CF22-451F-93BF-ED7CA91AC2B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630088E-2E5F-4AE5-9636-C811CCB6553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D13DF06-1DF1-49A2-A0BE-AC5B821746F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A95D72B1-20F9-4E9A-B442-39758E4A3283}"/>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289742BD-6299-487F-B73E-97ED2C84083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F66C5623-A765-423A-8250-B4D785DDD0D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AB21DE70-5C5F-471F-B597-AA932CCB386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CE71CD57-D4C5-4565-9497-F622D632E33D}"/>
            </a:ext>
          </a:extLst>
        </xdr:cNvPr>
        <xdr:cNvCxnSpPr/>
      </xdr:nvCxnSpPr>
      <xdr:spPr>
        <a:xfrm flipV="1">
          <a:off x="10476865" y="5964387"/>
          <a:ext cx="0" cy="96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FED69E91-F1B6-438F-89E6-766E60429D44}"/>
            </a:ext>
          </a:extLst>
        </xdr:cNvPr>
        <xdr:cNvSpPr txBox="1"/>
      </xdr:nvSpPr>
      <xdr:spPr>
        <a:xfrm>
          <a:off x="10515600" y="693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A2066542-D969-4DC0-8AE2-384565457E78}"/>
            </a:ext>
          </a:extLst>
        </xdr:cNvPr>
        <xdr:cNvCxnSpPr/>
      </xdr:nvCxnSpPr>
      <xdr:spPr>
        <a:xfrm>
          <a:off x="10388600" y="693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9728D43D-68D9-4816-ACBD-F0A904677629}"/>
            </a:ext>
          </a:extLst>
        </xdr:cNvPr>
        <xdr:cNvSpPr txBox="1"/>
      </xdr:nvSpPr>
      <xdr:spPr>
        <a:xfrm>
          <a:off x="10515600" y="57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689C6725-C55F-4B33-AF05-BB64279B008E}"/>
            </a:ext>
          </a:extLst>
        </xdr:cNvPr>
        <xdr:cNvCxnSpPr/>
      </xdr:nvCxnSpPr>
      <xdr:spPr>
        <a:xfrm>
          <a:off x="10388600" y="596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110822</xdr:rowOff>
    </xdr:from>
    <xdr:ext cx="534377" cy="259045"/>
    <xdr:sp macro="" textlink="">
      <xdr:nvSpPr>
        <xdr:cNvPr id="115" name="【道路】&#10;一人当たり延長平均値テキスト">
          <a:extLst>
            <a:ext uri="{FF2B5EF4-FFF2-40B4-BE49-F238E27FC236}">
              <a16:creationId xmlns:a16="http://schemas.microsoft.com/office/drawing/2014/main" id="{FC674EB9-44D9-4107-9C2B-F72922007EEC}"/>
            </a:ext>
          </a:extLst>
        </xdr:cNvPr>
        <xdr:cNvSpPr txBox="1"/>
      </xdr:nvSpPr>
      <xdr:spPr>
        <a:xfrm>
          <a:off x="10515600" y="6454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2D4C1623-ED05-460B-9877-8F8C2C11CDD9}"/>
            </a:ext>
          </a:extLst>
        </xdr:cNvPr>
        <xdr:cNvSpPr/>
      </xdr:nvSpPr>
      <xdr:spPr>
        <a:xfrm>
          <a:off x="10426700" y="66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6F0B507C-25D4-4666-BEDD-7F7A052E62D8}"/>
            </a:ext>
          </a:extLst>
        </xdr:cNvPr>
        <xdr:cNvSpPr/>
      </xdr:nvSpPr>
      <xdr:spPr>
        <a:xfrm>
          <a:off x="9588500" y="66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C1573A1E-CAAD-4B16-A0AD-44CDC4D956EA}"/>
            </a:ext>
          </a:extLst>
        </xdr:cNvPr>
        <xdr:cNvSpPr/>
      </xdr:nvSpPr>
      <xdr:spPr>
        <a:xfrm>
          <a:off x="8699500" y="66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459A4A42-1D53-4AE5-A9E4-AE429F5CE87B}"/>
            </a:ext>
          </a:extLst>
        </xdr:cNvPr>
        <xdr:cNvSpPr/>
      </xdr:nvSpPr>
      <xdr:spPr>
        <a:xfrm>
          <a:off x="7810500" y="66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26ADE846-112D-404D-8680-9473BDDABD72}"/>
            </a:ext>
          </a:extLst>
        </xdr:cNvPr>
        <xdr:cNvSpPr/>
      </xdr:nvSpPr>
      <xdr:spPr>
        <a:xfrm>
          <a:off x="6921500" y="664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E24EA005-F4CF-45E0-94F4-2CC80C4D173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36AEF1A-D6A9-4BB0-9C98-CA12A122CBB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F67D90E-8B44-48A4-8483-036A16E9EFD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BE09AA3-C5A4-48BD-B268-FDE650B1169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5E6FEC-1C3C-42EC-B6D3-A1A6E893CE3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36419</xdr:rowOff>
    </xdr:from>
    <xdr:to>
      <xdr:col>55</xdr:col>
      <xdr:colOff>50800</xdr:colOff>
      <xdr:row>39</xdr:row>
      <xdr:rowOff>138019</xdr:rowOff>
    </xdr:to>
    <xdr:sp macro="" textlink="">
      <xdr:nvSpPr>
        <xdr:cNvPr id="126" name="楕円 125">
          <a:extLst>
            <a:ext uri="{FF2B5EF4-FFF2-40B4-BE49-F238E27FC236}">
              <a16:creationId xmlns:a16="http://schemas.microsoft.com/office/drawing/2014/main" id="{906AEC9F-86D9-4D47-8E74-AF030299621C}"/>
            </a:ext>
          </a:extLst>
        </xdr:cNvPr>
        <xdr:cNvSpPr/>
      </xdr:nvSpPr>
      <xdr:spPr>
        <a:xfrm>
          <a:off x="10426700" y="672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14846</xdr:rowOff>
    </xdr:from>
    <xdr:ext cx="469744" cy="259045"/>
    <xdr:sp macro="" textlink="">
      <xdr:nvSpPr>
        <xdr:cNvPr id="127" name="【道路】&#10;一人当たり延長該当値テキスト">
          <a:extLst>
            <a:ext uri="{FF2B5EF4-FFF2-40B4-BE49-F238E27FC236}">
              <a16:creationId xmlns:a16="http://schemas.microsoft.com/office/drawing/2014/main" id="{3B951FF0-AA76-4F44-AABE-0897587922B4}"/>
            </a:ext>
          </a:extLst>
        </xdr:cNvPr>
        <xdr:cNvSpPr txBox="1"/>
      </xdr:nvSpPr>
      <xdr:spPr>
        <a:xfrm>
          <a:off x="10515600" y="670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40533</xdr:rowOff>
    </xdr:from>
    <xdr:to>
      <xdr:col>50</xdr:col>
      <xdr:colOff>165100</xdr:colOff>
      <xdr:row>39</xdr:row>
      <xdr:rowOff>142133</xdr:rowOff>
    </xdr:to>
    <xdr:sp macro="" textlink="">
      <xdr:nvSpPr>
        <xdr:cNvPr id="128" name="楕円 127">
          <a:extLst>
            <a:ext uri="{FF2B5EF4-FFF2-40B4-BE49-F238E27FC236}">
              <a16:creationId xmlns:a16="http://schemas.microsoft.com/office/drawing/2014/main" id="{5459C6D6-5BF3-4FFE-A026-D34AFCA7FEF5}"/>
            </a:ext>
          </a:extLst>
        </xdr:cNvPr>
        <xdr:cNvSpPr/>
      </xdr:nvSpPr>
      <xdr:spPr>
        <a:xfrm>
          <a:off x="9588500" y="672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87219</xdr:rowOff>
    </xdr:from>
    <xdr:to>
      <xdr:col>55</xdr:col>
      <xdr:colOff>0</xdr:colOff>
      <xdr:row>39</xdr:row>
      <xdr:rowOff>91333</xdr:rowOff>
    </xdr:to>
    <xdr:cxnSp macro="">
      <xdr:nvCxnSpPr>
        <xdr:cNvPr id="129" name="直線コネクタ 128">
          <a:extLst>
            <a:ext uri="{FF2B5EF4-FFF2-40B4-BE49-F238E27FC236}">
              <a16:creationId xmlns:a16="http://schemas.microsoft.com/office/drawing/2014/main" id="{3FC9CE02-9EF8-4A71-ADB1-B5FB51DE0B42}"/>
            </a:ext>
          </a:extLst>
        </xdr:cNvPr>
        <xdr:cNvCxnSpPr/>
      </xdr:nvCxnSpPr>
      <xdr:spPr>
        <a:xfrm flipV="1">
          <a:off x="9639300" y="6773769"/>
          <a:ext cx="8382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45562</xdr:rowOff>
    </xdr:from>
    <xdr:to>
      <xdr:col>46</xdr:col>
      <xdr:colOff>38100</xdr:colOff>
      <xdr:row>39</xdr:row>
      <xdr:rowOff>147162</xdr:rowOff>
    </xdr:to>
    <xdr:sp macro="" textlink="">
      <xdr:nvSpPr>
        <xdr:cNvPr id="130" name="楕円 129">
          <a:extLst>
            <a:ext uri="{FF2B5EF4-FFF2-40B4-BE49-F238E27FC236}">
              <a16:creationId xmlns:a16="http://schemas.microsoft.com/office/drawing/2014/main" id="{E08B52EE-E5DF-469B-ADD8-E0251DB7076F}"/>
            </a:ext>
          </a:extLst>
        </xdr:cNvPr>
        <xdr:cNvSpPr/>
      </xdr:nvSpPr>
      <xdr:spPr>
        <a:xfrm>
          <a:off x="8699500" y="673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91333</xdr:rowOff>
    </xdr:from>
    <xdr:to>
      <xdr:col>50</xdr:col>
      <xdr:colOff>114300</xdr:colOff>
      <xdr:row>39</xdr:row>
      <xdr:rowOff>96362</xdr:rowOff>
    </xdr:to>
    <xdr:cxnSp macro="">
      <xdr:nvCxnSpPr>
        <xdr:cNvPr id="131" name="直線コネクタ 130">
          <a:extLst>
            <a:ext uri="{FF2B5EF4-FFF2-40B4-BE49-F238E27FC236}">
              <a16:creationId xmlns:a16="http://schemas.microsoft.com/office/drawing/2014/main" id="{61E8DE0B-7FFF-4794-85A2-F47EEC1F1739}"/>
            </a:ext>
          </a:extLst>
        </xdr:cNvPr>
        <xdr:cNvCxnSpPr/>
      </xdr:nvCxnSpPr>
      <xdr:spPr>
        <a:xfrm flipV="1">
          <a:off x="8750300" y="677788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48443</xdr:rowOff>
    </xdr:from>
    <xdr:to>
      <xdr:col>41</xdr:col>
      <xdr:colOff>101600</xdr:colOff>
      <xdr:row>39</xdr:row>
      <xdr:rowOff>150043</xdr:rowOff>
    </xdr:to>
    <xdr:sp macro="" textlink="">
      <xdr:nvSpPr>
        <xdr:cNvPr id="132" name="楕円 131">
          <a:extLst>
            <a:ext uri="{FF2B5EF4-FFF2-40B4-BE49-F238E27FC236}">
              <a16:creationId xmlns:a16="http://schemas.microsoft.com/office/drawing/2014/main" id="{952FE713-FB0E-433C-93ED-E993D71E6204}"/>
            </a:ext>
          </a:extLst>
        </xdr:cNvPr>
        <xdr:cNvSpPr/>
      </xdr:nvSpPr>
      <xdr:spPr>
        <a:xfrm>
          <a:off x="7810500" y="673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96362</xdr:rowOff>
    </xdr:from>
    <xdr:to>
      <xdr:col>45</xdr:col>
      <xdr:colOff>177800</xdr:colOff>
      <xdr:row>39</xdr:row>
      <xdr:rowOff>99243</xdr:rowOff>
    </xdr:to>
    <xdr:cxnSp macro="">
      <xdr:nvCxnSpPr>
        <xdr:cNvPr id="133" name="直線コネクタ 132">
          <a:extLst>
            <a:ext uri="{FF2B5EF4-FFF2-40B4-BE49-F238E27FC236}">
              <a16:creationId xmlns:a16="http://schemas.microsoft.com/office/drawing/2014/main" id="{BD313A52-BE92-4E09-B525-F2E5AC9D6B45}"/>
            </a:ext>
          </a:extLst>
        </xdr:cNvPr>
        <xdr:cNvCxnSpPr/>
      </xdr:nvCxnSpPr>
      <xdr:spPr>
        <a:xfrm flipV="1">
          <a:off x="7861300" y="6782912"/>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51963</xdr:rowOff>
    </xdr:from>
    <xdr:to>
      <xdr:col>36</xdr:col>
      <xdr:colOff>165100</xdr:colOff>
      <xdr:row>39</xdr:row>
      <xdr:rowOff>153563</xdr:rowOff>
    </xdr:to>
    <xdr:sp macro="" textlink="">
      <xdr:nvSpPr>
        <xdr:cNvPr id="134" name="楕円 133">
          <a:extLst>
            <a:ext uri="{FF2B5EF4-FFF2-40B4-BE49-F238E27FC236}">
              <a16:creationId xmlns:a16="http://schemas.microsoft.com/office/drawing/2014/main" id="{03BE3907-3638-42C4-A310-09E489563C23}"/>
            </a:ext>
          </a:extLst>
        </xdr:cNvPr>
        <xdr:cNvSpPr/>
      </xdr:nvSpPr>
      <xdr:spPr>
        <a:xfrm>
          <a:off x="6921500" y="673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99243</xdr:rowOff>
    </xdr:from>
    <xdr:to>
      <xdr:col>41</xdr:col>
      <xdr:colOff>50800</xdr:colOff>
      <xdr:row>39</xdr:row>
      <xdr:rowOff>102763</xdr:rowOff>
    </xdr:to>
    <xdr:cxnSp macro="">
      <xdr:nvCxnSpPr>
        <xdr:cNvPr id="135" name="直線コネクタ 134">
          <a:extLst>
            <a:ext uri="{FF2B5EF4-FFF2-40B4-BE49-F238E27FC236}">
              <a16:creationId xmlns:a16="http://schemas.microsoft.com/office/drawing/2014/main" id="{429A0CF4-CD55-461C-A29D-AA18C0EB3A3B}"/>
            </a:ext>
          </a:extLst>
        </xdr:cNvPr>
        <xdr:cNvCxnSpPr/>
      </xdr:nvCxnSpPr>
      <xdr:spPr>
        <a:xfrm flipV="1">
          <a:off x="6972300" y="6785793"/>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39148</xdr:rowOff>
    </xdr:from>
    <xdr:ext cx="534377" cy="259045"/>
    <xdr:sp macro="" textlink="">
      <xdr:nvSpPr>
        <xdr:cNvPr id="136" name="n_1aveValue【道路】&#10;一人当たり延長">
          <a:extLst>
            <a:ext uri="{FF2B5EF4-FFF2-40B4-BE49-F238E27FC236}">
              <a16:creationId xmlns:a16="http://schemas.microsoft.com/office/drawing/2014/main" id="{37242E21-8359-4C47-A7F5-039DB4FAF8B3}"/>
            </a:ext>
          </a:extLst>
        </xdr:cNvPr>
        <xdr:cNvSpPr txBox="1"/>
      </xdr:nvSpPr>
      <xdr:spPr>
        <a:xfrm>
          <a:off x="9359411" y="63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50624</xdr:rowOff>
    </xdr:from>
    <xdr:ext cx="534377" cy="259045"/>
    <xdr:sp macro="" textlink="">
      <xdr:nvSpPr>
        <xdr:cNvPr id="137" name="n_2aveValue【道路】&#10;一人当たり延長">
          <a:extLst>
            <a:ext uri="{FF2B5EF4-FFF2-40B4-BE49-F238E27FC236}">
              <a16:creationId xmlns:a16="http://schemas.microsoft.com/office/drawing/2014/main" id="{661D1A9B-D9C9-456A-B441-B670D3538A30}"/>
            </a:ext>
          </a:extLst>
        </xdr:cNvPr>
        <xdr:cNvSpPr txBox="1"/>
      </xdr:nvSpPr>
      <xdr:spPr>
        <a:xfrm>
          <a:off x="8483111" y="639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52681</xdr:rowOff>
    </xdr:from>
    <xdr:ext cx="534377" cy="259045"/>
    <xdr:sp macro="" textlink="">
      <xdr:nvSpPr>
        <xdr:cNvPr id="138" name="n_3aveValue【道路】&#10;一人当たり延長">
          <a:extLst>
            <a:ext uri="{FF2B5EF4-FFF2-40B4-BE49-F238E27FC236}">
              <a16:creationId xmlns:a16="http://schemas.microsoft.com/office/drawing/2014/main" id="{721E7FC3-411C-4C7C-9EB8-79AC806D27DF}"/>
            </a:ext>
          </a:extLst>
        </xdr:cNvPr>
        <xdr:cNvSpPr txBox="1"/>
      </xdr:nvSpPr>
      <xdr:spPr>
        <a:xfrm>
          <a:off x="7594111" y="639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74718</xdr:rowOff>
    </xdr:from>
    <xdr:ext cx="534377" cy="259045"/>
    <xdr:sp macro="" textlink="">
      <xdr:nvSpPr>
        <xdr:cNvPr id="139" name="n_4aveValue【道路】&#10;一人当たり延長">
          <a:extLst>
            <a:ext uri="{FF2B5EF4-FFF2-40B4-BE49-F238E27FC236}">
              <a16:creationId xmlns:a16="http://schemas.microsoft.com/office/drawing/2014/main" id="{2541E3A8-DCBA-4831-A210-5D87301F1BD5}"/>
            </a:ext>
          </a:extLst>
        </xdr:cNvPr>
        <xdr:cNvSpPr txBox="1"/>
      </xdr:nvSpPr>
      <xdr:spPr>
        <a:xfrm>
          <a:off x="6705111" y="64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133260</xdr:rowOff>
    </xdr:from>
    <xdr:ext cx="469744" cy="259045"/>
    <xdr:sp macro="" textlink="">
      <xdr:nvSpPr>
        <xdr:cNvPr id="140" name="n_1mainValue【道路】&#10;一人当たり延長">
          <a:extLst>
            <a:ext uri="{FF2B5EF4-FFF2-40B4-BE49-F238E27FC236}">
              <a16:creationId xmlns:a16="http://schemas.microsoft.com/office/drawing/2014/main" id="{7A363D3C-25E1-4637-B758-B2F7A3A3F127}"/>
            </a:ext>
          </a:extLst>
        </xdr:cNvPr>
        <xdr:cNvSpPr txBox="1"/>
      </xdr:nvSpPr>
      <xdr:spPr>
        <a:xfrm>
          <a:off x="9391727" y="681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138289</xdr:rowOff>
    </xdr:from>
    <xdr:ext cx="469744" cy="259045"/>
    <xdr:sp macro="" textlink="">
      <xdr:nvSpPr>
        <xdr:cNvPr id="141" name="n_2mainValue【道路】&#10;一人当たり延長">
          <a:extLst>
            <a:ext uri="{FF2B5EF4-FFF2-40B4-BE49-F238E27FC236}">
              <a16:creationId xmlns:a16="http://schemas.microsoft.com/office/drawing/2014/main" id="{4EC24011-E30A-431D-B0F4-FB09A9BD9626}"/>
            </a:ext>
          </a:extLst>
        </xdr:cNvPr>
        <xdr:cNvSpPr txBox="1"/>
      </xdr:nvSpPr>
      <xdr:spPr>
        <a:xfrm>
          <a:off x="8515427" y="6824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141170</xdr:rowOff>
    </xdr:from>
    <xdr:ext cx="469744" cy="259045"/>
    <xdr:sp macro="" textlink="">
      <xdr:nvSpPr>
        <xdr:cNvPr id="142" name="n_3mainValue【道路】&#10;一人当たり延長">
          <a:extLst>
            <a:ext uri="{FF2B5EF4-FFF2-40B4-BE49-F238E27FC236}">
              <a16:creationId xmlns:a16="http://schemas.microsoft.com/office/drawing/2014/main" id="{9085323E-BCA6-492F-BFAD-4932B244F2D4}"/>
            </a:ext>
          </a:extLst>
        </xdr:cNvPr>
        <xdr:cNvSpPr txBox="1"/>
      </xdr:nvSpPr>
      <xdr:spPr>
        <a:xfrm>
          <a:off x="7626427" y="682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144690</xdr:rowOff>
    </xdr:from>
    <xdr:ext cx="469744" cy="259045"/>
    <xdr:sp macro="" textlink="">
      <xdr:nvSpPr>
        <xdr:cNvPr id="143" name="n_4mainValue【道路】&#10;一人当たり延長">
          <a:extLst>
            <a:ext uri="{FF2B5EF4-FFF2-40B4-BE49-F238E27FC236}">
              <a16:creationId xmlns:a16="http://schemas.microsoft.com/office/drawing/2014/main" id="{C71C3900-6E61-4BFF-95A0-B912581BD446}"/>
            </a:ext>
          </a:extLst>
        </xdr:cNvPr>
        <xdr:cNvSpPr txBox="1"/>
      </xdr:nvSpPr>
      <xdr:spPr>
        <a:xfrm>
          <a:off x="6737427" y="683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D6DE35D-403C-4B9F-9811-4DFC2677E0D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40B8A042-BEF3-4547-952D-77493116E66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C4E075E-A0E9-43FA-BC17-F52659D6799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5F4147B1-C81D-430B-A08F-278D92B516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F840FEDA-0E38-4CD8-8CAE-62C85CCB16C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2881059F-14F2-4250-95A6-23FBE41AC3A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C94B9AD0-18B7-4D81-AA1C-EEE0FBBB365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76CA91D4-674D-47FB-8541-BBFAB8B8BD4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B2383B60-DC75-4834-BF0F-DEAC222A688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D5F63D03-C732-46F6-AB99-DF7BF412B0E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5AA8D79E-DF07-4E38-A8BB-6A9ED733016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250B8905-B91E-4C4E-88AB-818BBACF8D98}"/>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79305ADA-77CC-4006-89FC-4B6EC3E9B52B}"/>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FABA205E-C704-45F0-A038-E5563D55E902}"/>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90DE10AF-A6A7-452A-A723-08C0CA919E5D}"/>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FB6EEDAD-BA64-4ACD-9F81-EEEC39807141}"/>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51D2BC5D-8F75-4358-8900-B4BE019B945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2FA31C78-4BDE-4515-9BC6-A966AF99B695}"/>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5EE30146-CC62-4175-935A-2CCEDC3826A7}"/>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BE6DF652-5D12-44F8-A980-01538B33118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D722AA1C-ADF9-42CA-BC47-88E1FDE9734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E6AFA877-298F-40E8-942D-C69D37EA64C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5E51BFCE-003F-4A63-A300-8297778AF5B2}"/>
            </a:ext>
          </a:extLst>
        </xdr:cNvPr>
        <xdr:cNvCxnSpPr/>
      </xdr:nvCxnSpPr>
      <xdr:spPr>
        <a:xfrm flipV="1">
          <a:off x="4634865" y="9468612"/>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A30D9E0C-BCAA-4B0A-AB78-04C4AF9F6561}"/>
            </a:ext>
          </a:extLst>
        </xdr:cNvPr>
        <xdr:cNvSpPr txBox="1"/>
      </xdr:nvSpPr>
      <xdr:spPr>
        <a:xfrm>
          <a:off x="4673600" y="1080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D609F1E9-46D3-4FD6-8D24-22B1ECB31872}"/>
            </a:ext>
          </a:extLst>
        </xdr:cNvPr>
        <xdr:cNvCxnSpPr/>
      </xdr:nvCxnSpPr>
      <xdr:spPr>
        <a:xfrm>
          <a:off x="4546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B6DC318A-D438-4F22-95D9-1C3467614CE7}"/>
            </a:ext>
          </a:extLst>
        </xdr:cNvPr>
        <xdr:cNvSpPr txBox="1"/>
      </xdr:nvSpPr>
      <xdr:spPr>
        <a:xfrm>
          <a:off x="46736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2801971B-E59C-4303-A5EB-6BCCAD606241}"/>
            </a:ext>
          </a:extLst>
        </xdr:cNvPr>
        <xdr:cNvCxnSpPr/>
      </xdr:nvCxnSpPr>
      <xdr:spPr>
        <a:xfrm>
          <a:off x="4546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150385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2E23CA6D-0843-4EE4-9CAD-ECFA83EE9F6F}"/>
            </a:ext>
          </a:extLst>
        </xdr:cNvPr>
        <xdr:cNvSpPr txBox="1"/>
      </xdr:nvSpPr>
      <xdr:spPr>
        <a:xfrm>
          <a:off x="4673600" y="99230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670ADD6C-51DF-4B9B-99F5-20BF59D12777}"/>
            </a:ext>
          </a:extLst>
        </xdr:cNvPr>
        <xdr:cNvSpPr/>
      </xdr:nvSpPr>
      <xdr:spPr>
        <a:xfrm>
          <a:off x="45847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D5A7AD6D-ADCB-45D7-A5C0-00066E35FCCC}"/>
            </a:ext>
          </a:extLst>
        </xdr:cNvPr>
        <xdr:cNvSpPr/>
      </xdr:nvSpPr>
      <xdr:spPr>
        <a:xfrm>
          <a:off x="3746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38E58402-2176-4C01-9A3A-D1A10F564EA1}"/>
            </a:ext>
          </a:extLst>
        </xdr:cNvPr>
        <xdr:cNvSpPr/>
      </xdr:nvSpPr>
      <xdr:spPr>
        <a:xfrm>
          <a:off x="28575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382B1728-6A61-46CC-AB42-D3CA767CEB45}"/>
            </a:ext>
          </a:extLst>
        </xdr:cNvPr>
        <xdr:cNvSpPr/>
      </xdr:nvSpPr>
      <xdr:spPr>
        <a:xfrm>
          <a:off x="1968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13B587D6-79E7-484A-8C3B-C7F68C5CE721}"/>
            </a:ext>
          </a:extLst>
        </xdr:cNvPr>
        <xdr:cNvSpPr/>
      </xdr:nvSpPr>
      <xdr:spPr>
        <a:xfrm>
          <a:off x="1079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8A651BAF-94CF-4C40-AC63-473DE1366DD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70BE4C60-4759-4104-8453-D67DDB0108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66B3B129-7C53-4D33-8BC1-A38DAE80718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9CEE141-C23E-4524-BAD6-16BFCFF3699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E20DAE6-5899-44D9-A963-C56FD042193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118364</xdr:rowOff>
    </xdr:from>
    <xdr:to>
      <xdr:col>24</xdr:col>
      <xdr:colOff>114300</xdr:colOff>
      <xdr:row>63</xdr:row>
      <xdr:rowOff>48514</xdr:rowOff>
    </xdr:to>
    <xdr:sp macro="" textlink="">
      <xdr:nvSpPr>
        <xdr:cNvPr id="182" name="楕円 181">
          <a:extLst>
            <a:ext uri="{FF2B5EF4-FFF2-40B4-BE49-F238E27FC236}">
              <a16:creationId xmlns:a16="http://schemas.microsoft.com/office/drawing/2014/main" id="{A29B6157-799E-47D6-A41C-8014AF52A6FD}"/>
            </a:ext>
          </a:extLst>
        </xdr:cNvPr>
        <xdr:cNvSpPr/>
      </xdr:nvSpPr>
      <xdr:spPr>
        <a:xfrm>
          <a:off x="45847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33291</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F8C60A1E-613F-4D73-98A8-BF1EBB3260DF}"/>
            </a:ext>
          </a:extLst>
        </xdr:cNvPr>
        <xdr:cNvSpPr txBox="1"/>
      </xdr:nvSpPr>
      <xdr:spPr>
        <a:xfrm>
          <a:off x="4673600" y="1066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49784</xdr:rowOff>
    </xdr:from>
    <xdr:to>
      <xdr:col>20</xdr:col>
      <xdr:colOff>38100</xdr:colOff>
      <xdr:row>62</xdr:row>
      <xdr:rowOff>151384</xdr:rowOff>
    </xdr:to>
    <xdr:sp macro="" textlink="">
      <xdr:nvSpPr>
        <xdr:cNvPr id="184" name="楕円 183">
          <a:extLst>
            <a:ext uri="{FF2B5EF4-FFF2-40B4-BE49-F238E27FC236}">
              <a16:creationId xmlns:a16="http://schemas.microsoft.com/office/drawing/2014/main" id="{944436B4-26AA-4ECF-AF55-C0EB5C87F7E0}"/>
            </a:ext>
          </a:extLst>
        </xdr:cNvPr>
        <xdr:cNvSpPr/>
      </xdr:nvSpPr>
      <xdr:spPr>
        <a:xfrm>
          <a:off x="3746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100584</xdr:rowOff>
    </xdr:from>
    <xdr:to>
      <xdr:col>24</xdr:col>
      <xdr:colOff>63500</xdr:colOff>
      <xdr:row>62</xdr:row>
      <xdr:rowOff>169164</xdr:rowOff>
    </xdr:to>
    <xdr:cxnSp macro="">
      <xdr:nvCxnSpPr>
        <xdr:cNvPr id="185" name="直線コネクタ 184">
          <a:extLst>
            <a:ext uri="{FF2B5EF4-FFF2-40B4-BE49-F238E27FC236}">
              <a16:creationId xmlns:a16="http://schemas.microsoft.com/office/drawing/2014/main" id="{A0240C64-915C-4537-A265-8BDFEDE69503}"/>
            </a:ext>
          </a:extLst>
        </xdr:cNvPr>
        <xdr:cNvCxnSpPr/>
      </xdr:nvCxnSpPr>
      <xdr:spPr>
        <a:xfrm>
          <a:off x="3797300" y="1073048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157226</xdr:rowOff>
    </xdr:from>
    <xdr:to>
      <xdr:col>15</xdr:col>
      <xdr:colOff>101600</xdr:colOff>
      <xdr:row>62</xdr:row>
      <xdr:rowOff>87376</xdr:rowOff>
    </xdr:to>
    <xdr:sp macro="" textlink="">
      <xdr:nvSpPr>
        <xdr:cNvPr id="186" name="楕円 185">
          <a:extLst>
            <a:ext uri="{FF2B5EF4-FFF2-40B4-BE49-F238E27FC236}">
              <a16:creationId xmlns:a16="http://schemas.microsoft.com/office/drawing/2014/main" id="{0FDA52BA-D726-4F06-A58B-48AB0A92BD1A}"/>
            </a:ext>
          </a:extLst>
        </xdr:cNvPr>
        <xdr:cNvSpPr/>
      </xdr:nvSpPr>
      <xdr:spPr>
        <a:xfrm>
          <a:off x="2857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36576</xdr:rowOff>
    </xdr:from>
    <xdr:to>
      <xdr:col>19</xdr:col>
      <xdr:colOff>177800</xdr:colOff>
      <xdr:row>62</xdr:row>
      <xdr:rowOff>100584</xdr:rowOff>
    </xdr:to>
    <xdr:cxnSp macro="">
      <xdr:nvCxnSpPr>
        <xdr:cNvPr id="187" name="直線コネクタ 186">
          <a:extLst>
            <a:ext uri="{FF2B5EF4-FFF2-40B4-BE49-F238E27FC236}">
              <a16:creationId xmlns:a16="http://schemas.microsoft.com/office/drawing/2014/main" id="{14795EE5-92DA-423C-BA0D-987475BB835D}"/>
            </a:ext>
          </a:extLst>
        </xdr:cNvPr>
        <xdr:cNvCxnSpPr/>
      </xdr:nvCxnSpPr>
      <xdr:spPr>
        <a:xfrm>
          <a:off x="2908300" y="106664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88646</xdr:rowOff>
    </xdr:from>
    <xdr:to>
      <xdr:col>10</xdr:col>
      <xdr:colOff>165100</xdr:colOff>
      <xdr:row>62</xdr:row>
      <xdr:rowOff>18796</xdr:rowOff>
    </xdr:to>
    <xdr:sp macro="" textlink="">
      <xdr:nvSpPr>
        <xdr:cNvPr id="188" name="楕円 187">
          <a:extLst>
            <a:ext uri="{FF2B5EF4-FFF2-40B4-BE49-F238E27FC236}">
              <a16:creationId xmlns:a16="http://schemas.microsoft.com/office/drawing/2014/main" id="{56EE589D-608B-4AFD-B61E-E5664BE98C3C}"/>
            </a:ext>
          </a:extLst>
        </xdr:cNvPr>
        <xdr:cNvSpPr/>
      </xdr:nvSpPr>
      <xdr:spPr>
        <a:xfrm>
          <a:off x="1968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139446</xdr:rowOff>
    </xdr:from>
    <xdr:to>
      <xdr:col>15</xdr:col>
      <xdr:colOff>50800</xdr:colOff>
      <xdr:row>62</xdr:row>
      <xdr:rowOff>36576</xdr:rowOff>
    </xdr:to>
    <xdr:cxnSp macro="">
      <xdr:nvCxnSpPr>
        <xdr:cNvPr id="189" name="直線コネクタ 188">
          <a:extLst>
            <a:ext uri="{FF2B5EF4-FFF2-40B4-BE49-F238E27FC236}">
              <a16:creationId xmlns:a16="http://schemas.microsoft.com/office/drawing/2014/main" id="{4D5B72B6-E80C-4480-9B1F-AEEABFEF856E}"/>
            </a:ext>
          </a:extLst>
        </xdr:cNvPr>
        <xdr:cNvCxnSpPr/>
      </xdr:nvCxnSpPr>
      <xdr:spPr>
        <a:xfrm>
          <a:off x="2019300" y="105978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47498</xdr:rowOff>
    </xdr:from>
    <xdr:to>
      <xdr:col>6</xdr:col>
      <xdr:colOff>38100</xdr:colOff>
      <xdr:row>61</xdr:row>
      <xdr:rowOff>149098</xdr:rowOff>
    </xdr:to>
    <xdr:sp macro="" textlink="">
      <xdr:nvSpPr>
        <xdr:cNvPr id="190" name="楕円 189">
          <a:extLst>
            <a:ext uri="{FF2B5EF4-FFF2-40B4-BE49-F238E27FC236}">
              <a16:creationId xmlns:a16="http://schemas.microsoft.com/office/drawing/2014/main" id="{4AFC4F9C-8136-4367-B1AC-AD82D58A2200}"/>
            </a:ext>
          </a:extLst>
        </xdr:cNvPr>
        <xdr:cNvSpPr/>
      </xdr:nvSpPr>
      <xdr:spPr>
        <a:xfrm>
          <a:off x="1079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98298</xdr:rowOff>
    </xdr:from>
    <xdr:to>
      <xdr:col>10</xdr:col>
      <xdr:colOff>114300</xdr:colOff>
      <xdr:row>61</xdr:row>
      <xdr:rowOff>139446</xdr:rowOff>
    </xdr:to>
    <xdr:cxnSp macro="">
      <xdr:nvCxnSpPr>
        <xdr:cNvPr id="191" name="直線コネクタ 190">
          <a:extLst>
            <a:ext uri="{FF2B5EF4-FFF2-40B4-BE49-F238E27FC236}">
              <a16:creationId xmlns:a16="http://schemas.microsoft.com/office/drawing/2014/main" id="{AE89D151-C24E-42F7-A3D1-202AC9005D4F}"/>
            </a:ext>
          </a:extLst>
        </xdr:cNvPr>
        <xdr:cNvCxnSpPr/>
      </xdr:nvCxnSpPr>
      <xdr:spPr>
        <a:xfrm>
          <a:off x="1130300" y="105567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65041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2A6BF8F3-CC10-4923-B941-7302AEC10D62}"/>
            </a:ext>
          </a:extLst>
        </xdr:cNvPr>
        <xdr:cNvSpPr txBox="1"/>
      </xdr:nvSpPr>
      <xdr:spPr>
        <a:xfrm>
          <a:off x="35820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AB50D388-995E-471D-A14B-BD6D176C3D08}"/>
            </a:ext>
          </a:extLst>
        </xdr:cNvPr>
        <xdr:cNvSpPr txBox="1"/>
      </xdr:nvSpPr>
      <xdr:spPr>
        <a:xfrm>
          <a:off x="2705744" y="97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103903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CBA2B1AE-D127-49FB-B16A-60E1B2A9751A}"/>
            </a:ext>
          </a:extLst>
        </xdr:cNvPr>
        <xdr:cNvSpPr txBox="1"/>
      </xdr:nvSpPr>
      <xdr:spPr>
        <a:xfrm>
          <a:off x="18167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5605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530BCFE6-C0EF-4FD6-8C8A-0362F68CEBA2}"/>
            </a:ext>
          </a:extLst>
        </xdr:cNvPr>
        <xdr:cNvSpPr txBox="1"/>
      </xdr:nvSpPr>
      <xdr:spPr>
        <a:xfrm>
          <a:off x="927744" y="977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142511</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6E22C818-98A7-428E-9052-7C46DF52A461}"/>
            </a:ext>
          </a:extLst>
        </xdr:cNvPr>
        <xdr:cNvSpPr txBox="1"/>
      </xdr:nvSpPr>
      <xdr:spPr>
        <a:xfrm>
          <a:off x="3582044" y="1077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78503</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0DB59BA9-B8C1-488E-9AF2-818B663319CF}"/>
            </a:ext>
          </a:extLst>
        </xdr:cNvPr>
        <xdr:cNvSpPr txBox="1"/>
      </xdr:nvSpPr>
      <xdr:spPr>
        <a:xfrm>
          <a:off x="2705744" y="107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9923</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6AAF138D-D3E0-4BC3-B2C8-FFE0AAB76D49}"/>
            </a:ext>
          </a:extLst>
        </xdr:cNvPr>
        <xdr:cNvSpPr txBox="1"/>
      </xdr:nvSpPr>
      <xdr:spPr>
        <a:xfrm>
          <a:off x="1816744" y="1063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140225</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5F46E0DC-1BA9-46D3-A158-D061DADDDE3B}"/>
            </a:ext>
          </a:extLst>
        </xdr:cNvPr>
        <xdr:cNvSpPr txBox="1"/>
      </xdr:nvSpPr>
      <xdr:spPr>
        <a:xfrm>
          <a:off x="927744" y="1059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B0CC9E24-5A4C-4995-A777-0EC865A216D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9C77DA-C4A3-4662-B2A7-8A8A0C4EB7E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2A3F169B-FD0C-4CA6-B452-36929ED5A61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C7CD17AB-8992-4057-8669-F4A78FA663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2EF249CB-6DD8-418D-9640-C0226BAE5DC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E708E42A-7C9B-446F-BEAF-6E6F66CC2BE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135B31FE-D84B-4CBF-90B6-48BCCFDD433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5872448D-3D79-49EE-A68A-0940EF47E42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DCCDB6F0-9EC9-410B-8A63-A96441833F9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E13C0615-C1C2-454C-97B7-CD0D2A40C6A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B2230FE8-7276-4312-8AB7-B004CF919D9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47FA5571-8AAB-4613-B65C-9CAB4E51109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6D0E173B-F042-4A64-8C1D-509E08B6146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44253E48-6A1B-4079-84CF-324AF794058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A2D06EA3-7012-475B-A54C-9FDF65C0B3C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5B041337-3D25-49C3-A870-BFE7F0489A6D}"/>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4CB6FD06-9BA5-4680-B563-88494ED3BC2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2A6D694D-3777-45A8-AD79-1A2EE82E830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FAFABE1E-1587-4844-947D-E5DE8570FD7A}"/>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061A310F-4255-408A-ADE3-F7FEE38BB8FE}"/>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456CAC30-2BF4-4636-A0C4-380D21811C7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37A6462D-5E05-462E-8373-3627D05C01FA}"/>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DF6AB7B-40A6-40D6-A275-BF3EEBFFB31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52212B4D-85A8-4788-9AD4-084634E2979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7D32A7F7-6510-4EF2-A11B-5A3AAA1CD39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D36AB99E-C58F-4061-8A0F-5162BEA23857}"/>
            </a:ext>
          </a:extLst>
        </xdr:cNvPr>
        <xdr:cNvCxnSpPr/>
      </xdr:nvCxnSpPr>
      <xdr:spPr>
        <a:xfrm flipV="1">
          <a:off x="10476865" y="9605559"/>
          <a:ext cx="0" cy="137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F6A50090-361E-42EB-890A-E3D7191D3DB8}"/>
            </a:ext>
          </a:extLst>
        </xdr:cNvPr>
        <xdr:cNvSpPr txBox="1"/>
      </xdr:nvSpPr>
      <xdr:spPr>
        <a:xfrm>
          <a:off x="10515600" y="109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9897B632-A97C-435D-AB0E-1580D592E0B4}"/>
            </a:ext>
          </a:extLst>
        </xdr:cNvPr>
        <xdr:cNvCxnSpPr/>
      </xdr:nvCxnSpPr>
      <xdr:spPr>
        <a:xfrm>
          <a:off x="10388600" y="1097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9F6886AB-1F9A-40E4-8E2E-FCA9C4573BE7}"/>
            </a:ext>
          </a:extLst>
        </xdr:cNvPr>
        <xdr:cNvSpPr txBox="1"/>
      </xdr:nvSpPr>
      <xdr:spPr>
        <a:xfrm>
          <a:off x="10515600" y="938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BA0185C6-07BE-420E-AF41-07DAFB5BFE76}"/>
            </a:ext>
          </a:extLst>
        </xdr:cNvPr>
        <xdr:cNvCxnSpPr/>
      </xdr:nvCxnSpPr>
      <xdr:spPr>
        <a:xfrm>
          <a:off x="10388600" y="9605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125761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18E8947C-63AD-4E0F-BDFC-291726DFC0B7}"/>
            </a:ext>
          </a:extLst>
        </xdr:cNvPr>
        <xdr:cNvSpPr txBox="1"/>
      </xdr:nvSpPr>
      <xdr:spPr>
        <a:xfrm>
          <a:off x="10515600" y="10412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327067FD-9C46-4342-B4BF-62E8B9C51C64}"/>
            </a:ext>
          </a:extLst>
        </xdr:cNvPr>
        <xdr:cNvSpPr/>
      </xdr:nvSpPr>
      <xdr:spPr>
        <a:xfrm>
          <a:off x="10426700" y="1043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229EDB9E-08C5-426B-A52E-CC4F59B44963}"/>
            </a:ext>
          </a:extLst>
        </xdr:cNvPr>
        <xdr:cNvSpPr/>
      </xdr:nvSpPr>
      <xdr:spPr>
        <a:xfrm>
          <a:off x="9588500" y="104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5A4928DF-61DF-4549-A3D8-1728C69F7A88}"/>
            </a:ext>
          </a:extLst>
        </xdr:cNvPr>
        <xdr:cNvSpPr/>
      </xdr:nvSpPr>
      <xdr:spPr>
        <a:xfrm>
          <a:off x="8699500" y="1042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D608D06A-A03C-4D38-8136-942543110492}"/>
            </a:ext>
          </a:extLst>
        </xdr:cNvPr>
        <xdr:cNvSpPr/>
      </xdr:nvSpPr>
      <xdr:spPr>
        <a:xfrm>
          <a:off x="7810500" y="104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BD79074B-37EC-4C81-AA36-7A025A3A1DEE}"/>
            </a:ext>
          </a:extLst>
        </xdr:cNvPr>
        <xdr:cNvSpPr/>
      </xdr:nvSpPr>
      <xdr:spPr>
        <a:xfrm>
          <a:off x="6921500" y="1029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06549CE-54FF-4447-A5F9-56E7CF0132C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1F0F130-57C6-4385-B0C4-90A0614F1E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C67A0F8-CB17-4969-8AAD-3E7D11D0D2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5BC15A-2300-4D37-A0FC-C1EB1025DC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EC22B17-4DD7-4945-AAA3-E1FDD8CD6D4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82004</xdr:rowOff>
    </xdr:from>
    <xdr:to>
      <xdr:col>55</xdr:col>
      <xdr:colOff>50800</xdr:colOff>
      <xdr:row>61</xdr:row>
      <xdr:rowOff>12154</xdr:rowOff>
    </xdr:to>
    <xdr:sp macro="" textlink="">
      <xdr:nvSpPr>
        <xdr:cNvPr id="241" name="楕円 240">
          <a:extLst>
            <a:ext uri="{FF2B5EF4-FFF2-40B4-BE49-F238E27FC236}">
              <a16:creationId xmlns:a16="http://schemas.microsoft.com/office/drawing/2014/main" id="{9A548885-BC69-4350-8C4D-32F52A08E6D4}"/>
            </a:ext>
          </a:extLst>
        </xdr:cNvPr>
        <xdr:cNvSpPr/>
      </xdr:nvSpPr>
      <xdr:spPr>
        <a:xfrm>
          <a:off x="10426700" y="1036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104881</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E80A7BD2-E3AB-4AD4-9410-C695452A2BFE}"/>
            </a:ext>
          </a:extLst>
        </xdr:cNvPr>
        <xdr:cNvSpPr txBox="1"/>
      </xdr:nvSpPr>
      <xdr:spPr>
        <a:xfrm>
          <a:off x="10515600" y="1022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86922</xdr:rowOff>
    </xdr:from>
    <xdr:to>
      <xdr:col>50</xdr:col>
      <xdr:colOff>165100</xdr:colOff>
      <xdr:row>61</xdr:row>
      <xdr:rowOff>17072</xdr:rowOff>
    </xdr:to>
    <xdr:sp macro="" textlink="">
      <xdr:nvSpPr>
        <xdr:cNvPr id="243" name="楕円 242">
          <a:extLst>
            <a:ext uri="{FF2B5EF4-FFF2-40B4-BE49-F238E27FC236}">
              <a16:creationId xmlns:a16="http://schemas.microsoft.com/office/drawing/2014/main" id="{42FDAA33-8EEF-4EA5-8FA8-546362EF8DC5}"/>
            </a:ext>
          </a:extLst>
        </xdr:cNvPr>
        <xdr:cNvSpPr/>
      </xdr:nvSpPr>
      <xdr:spPr>
        <a:xfrm>
          <a:off x="9588500" y="1037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132804</xdr:rowOff>
    </xdr:from>
    <xdr:to>
      <xdr:col>55</xdr:col>
      <xdr:colOff>0</xdr:colOff>
      <xdr:row>60</xdr:row>
      <xdr:rowOff>137722</xdr:rowOff>
    </xdr:to>
    <xdr:cxnSp macro="">
      <xdr:nvCxnSpPr>
        <xdr:cNvPr id="244" name="直線コネクタ 243">
          <a:extLst>
            <a:ext uri="{FF2B5EF4-FFF2-40B4-BE49-F238E27FC236}">
              <a16:creationId xmlns:a16="http://schemas.microsoft.com/office/drawing/2014/main" id="{7FFB7EA0-0D0C-46B7-91C0-6B5E90FA1D32}"/>
            </a:ext>
          </a:extLst>
        </xdr:cNvPr>
        <xdr:cNvCxnSpPr/>
      </xdr:nvCxnSpPr>
      <xdr:spPr>
        <a:xfrm flipV="1">
          <a:off x="9639300" y="10419804"/>
          <a:ext cx="838200" cy="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92170</xdr:rowOff>
    </xdr:from>
    <xdr:to>
      <xdr:col>46</xdr:col>
      <xdr:colOff>38100</xdr:colOff>
      <xdr:row>61</xdr:row>
      <xdr:rowOff>22320</xdr:rowOff>
    </xdr:to>
    <xdr:sp macro="" textlink="">
      <xdr:nvSpPr>
        <xdr:cNvPr id="245" name="楕円 244">
          <a:extLst>
            <a:ext uri="{FF2B5EF4-FFF2-40B4-BE49-F238E27FC236}">
              <a16:creationId xmlns:a16="http://schemas.microsoft.com/office/drawing/2014/main" id="{603C15DC-7B6F-4702-9B75-6199D20935AE}"/>
            </a:ext>
          </a:extLst>
        </xdr:cNvPr>
        <xdr:cNvSpPr/>
      </xdr:nvSpPr>
      <xdr:spPr>
        <a:xfrm>
          <a:off x="8699500" y="1037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137722</xdr:rowOff>
    </xdr:from>
    <xdr:to>
      <xdr:col>50</xdr:col>
      <xdr:colOff>114300</xdr:colOff>
      <xdr:row>60</xdr:row>
      <xdr:rowOff>142970</xdr:rowOff>
    </xdr:to>
    <xdr:cxnSp macro="">
      <xdr:nvCxnSpPr>
        <xdr:cNvPr id="246" name="直線コネクタ 245">
          <a:extLst>
            <a:ext uri="{FF2B5EF4-FFF2-40B4-BE49-F238E27FC236}">
              <a16:creationId xmlns:a16="http://schemas.microsoft.com/office/drawing/2014/main" id="{AEB24E33-CEE4-4154-B4C3-A01651906655}"/>
            </a:ext>
          </a:extLst>
        </xdr:cNvPr>
        <xdr:cNvCxnSpPr/>
      </xdr:nvCxnSpPr>
      <xdr:spPr>
        <a:xfrm flipV="1">
          <a:off x="8750300" y="10424722"/>
          <a:ext cx="889000" cy="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94753</xdr:rowOff>
    </xdr:from>
    <xdr:to>
      <xdr:col>41</xdr:col>
      <xdr:colOff>101600</xdr:colOff>
      <xdr:row>61</xdr:row>
      <xdr:rowOff>24903</xdr:rowOff>
    </xdr:to>
    <xdr:sp macro="" textlink="">
      <xdr:nvSpPr>
        <xdr:cNvPr id="247" name="楕円 246">
          <a:extLst>
            <a:ext uri="{FF2B5EF4-FFF2-40B4-BE49-F238E27FC236}">
              <a16:creationId xmlns:a16="http://schemas.microsoft.com/office/drawing/2014/main" id="{32721DED-EC4A-47D4-A471-AE15DBAEC16B}"/>
            </a:ext>
          </a:extLst>
        </xdr:cNvPr>
        <xdr:cNvSpPr/>
      </xdr:nvSpPr>
      <xdr:spPr>
        <a:xfrm>
          <a:off x="7810500" y="1038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142970</xdr:rowOff>
    </xdr:from>
    <xdr:to>
      <xdr:col>45</xdr:col>
      <xdr:colOff>177800</xdr:colOff>
      <xdr:row>60</xdr:row>
      <xdr:rowOff>145553</xdr:rowOff>
    </xdr:to>
    <xdr:cxnSp macro="">
      <xdr:nvCxnSpPr>
        <xdr:cNvPr id="248" name="直線コネクタ 247">
          <a:extLst>
            <a:ext uri="{FF2B5EF4-FFF2-40B4-BE49-F238E27FC236}">
              <a16:creationId xmlns:a16="http://schemas.microsoft.com/office/drawing/2014/main" id="{5390D857-10AC-4912-824E-D00E28DAD469}"/>
            </a:ext>
          </a:extLst>
        </xdr:cNvPr>
        <xdr:cNvCxnSpPr/>
      </xdr:nvCxnSpPr>
      <xdr:spPr>
        <a:xfrm flipV="1">
          <a:off x="7861300" y="10429970"/>
          <a:ext cx="889000" cy="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104583</xdr:rowOff>
    </xdr:from>
    <xdr:to>
      <xdr:col>36</xdr:col>
      <xdr:colOff>165100</xdr:colOff>
      <xdr:row>61</xdr:row>
      <xdr:rowOff>34733</xdr:rowOff>
    </xdr:to>
    <xdr:sp macro="" textlink="">
      <xdr:nvSpPr>
        <xdr:cNvPr id="249" name="楕円 248">
          <a:extLst>
            <a:ext uri="{FF2B5EF4-FFF2-40B4-BE49-F238E27FC236}">
              <a16:creationId xmlns:a16="http://schemas.microsoft.com/office/drawing/2014/main" id="{7A608BD3-DE6F-4E02-93C8-30F4FF587C2A}"/>
            </a:ext>
          </a:extLst>
        </xdr:cNvPr>
        <xdr:cNvSpPr/>
      </xdr:nvSpPr>
      <xdr:spPr>
        <a:xfrm>
          <a:off x="6921500" y="1039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145553</xdr:rowOff>
    </xdr:from>
    <xdr:to>
      <xdr:col>41</xdr:col>
      <xdr:colOff>50800</xdr:colOff>
      <xdr:row>60</xdr:row>
      <xdr:rowOff>155383</xdr:rowOff>
    </xdr:to>
    <xdr:cxnSp macro="">
      <xdr:nvCxnSpPr>
        <xdr:cNvPr id="250" name="直線コネクタ 249">
          <a:extLst>
            <a:ext uri="{FF2B5EF4-FFF2-40B4-BE49-F238E27FC236}">
              <a16:creationId xmlns:a16="http://schemas.microsoft.com/office/drawing/2014/main" id="{2F91434E-5761-409F-ABE9-08BE94D9365C}"/>
            </a:ext>
          </a:extLst>
        </xdr:cNvPr>
        <xdr:cNvCxnSpPr/>
      </xdr:nvCxnSpPr>
      <xdr:spPr>
        <a:xfrm flipV="1">
          <a:off x="6972300" y="10432553"/>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57919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87E2B3F4-E169-47BC-9E02-3705D8DB7987}"/>
            </a:ext>
          </a:extLst>
        </xdr:cNvPr>
        <xdr:cNvSpPr txBox="1"/>
      </xdr:nvSpPr>
      <xdr:spPr>
        <a:xfrm>
          <a:off x="9327095" y="1051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63497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4E0DBEE0-D824-4222-AAB1-01211DBCE34F}"/>
            </a:ext>
          </a:extLst>
        </xdr:cNvPr>
        <xdr:cNvSpPr txBox="1"/>
      </xdr:nvSpPr>
      <xdr:spPr>
        <a:xfrm>
          <a:off x="8450795" y="1052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67292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9B36DF52-754C-4818-A3A3-87D967FF2DF4}"/>
            </a:ext>
          </a:extLst>
        </xdr:cNvPr>
        <xdr:cNvSpPr txBox="1"/>
      </xdr:nvSpPr>
      <xdr:spPr>
        <a:xfrm>
          <a:off x="7561795" y="10525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6C5CCACA-DCFF-4789-A205-CF34AC1C76A2}"/>
            </a:ext>
          </a:extLst>
        </xdr:cNvPr>
        <xdr:cNvSpPr txBox="1"/>
      </xdr:nvSpPr>
      <xdr:spPr>
        <a:xfrm>
          <a:off x="6672795" y="1006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33599</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46B9FFB9-BA1C-40EA-AB68-DB9491493730}"/>
            </a:ext>
          </a:extLst>
        </xdr:cNvPr>
        <xdr:cNvSpPr txBox="1"/>
      </xdr:nvSpPr>
      <xdr:spPr>
        <a:xfrm>
          <a:off x="9327095" y="10149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38847</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45AE2BD5-F4AE-47E5-94AF-0FD2C41A06F7}"/>
            </a:ext>
          </a:extLst>
        </xdr:cNvPr>
        <xdr:cNvSpPr txBox="1"/>
      </xdr:nvSpPr>
      <xdr:spPr>
        <a:xfrm>
          <a:off x="8450795" y="1015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41430</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0CD1032F-EA4D-46AB-A036-7A957A7B847D}"/>
            </a:ext>
          </a:extLst>
        </xdr:cNvPr>
        <xdr:cNvSpPr txBox="1"/>
      </xdr:nvSpPr>
      <xdr:spPr>
        <a:xfrm>
          <a:off x="7561795" y="1015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25860</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09A19561-59A5-4536-8D42-5B1D3CBFE11D}"/>
            </a:ext>
          </a:extLst>
        </xdr:cNvPr>
        <xdr:cNvSpPr txBox="1"/>
      </xdr:nvSpPr>
      <xdr:spPr>
        <a:xfrm>
          <a:off x="6672795" y="1048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150FD65F-465E-4C3B-8A85-DFC6ED50E13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C59252E8-DC1F-4E6C-8D3F-C12E1B628AA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1F2A8AD-E975-4BF5-83D7-F1D8FA62173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6694685-3CF2-42F2-B22A-3A6EEAB6E52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7B07C58-4E98-4BEC-9D3B-8B7FCFBD443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0AA45C6-7169-4099-9A55-1D79C87CAA5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8BB4164-F7B6-490C-920F-5F4B3EA6AD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F4A988D-1F78-459C-AC4E-4AB648D6938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3EB498CE-EC72-4CEF-BAFB-67DB2D2740A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263CA1FF-87A3-43C1-BE07-1F7CD9E5836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9F98B66-ACA1-48F3-AFD7-16C54BA87A2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A82C7CC1-BFE4-4F97-97C1-A5D4E74A133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8C1DE229-3069-45A0-AFE0-267689B48F4C}"/>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99FFDBF9-3B55-40E5-9B9F-134E3DF3C87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A9014361-108C-4F08-9E3A-215DEB01134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5F687B00-6A88-44AA-B6F3-119FC9F2472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8F72D050-6CC1-4CC7-8548-D2C6E1AAA8E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4E5C3ACE-E203-42EF-8998-FD819F71493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1F641458-5BA8-443B-9522-E73DD1EE5D1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C41D3F96-012F-4555-8BC3-D620E8A29E5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5D8F9A78-CBFF-4EF4-BFAA-42A407BA9BD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1E2307C6-59A2-4E7D-8DBD-A9A9F3AD918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B2ADC1BA-E101-4A6A-A2F2-DD58BEFAACC3}"/>
            </a:ext>
          </a:extLst>
        </xdr:cNvPr>
        <xdr:cNvCxnSpPr/>
      </xdr:nvCxnSpPr>
      <xdr:spPr>
        <a:xfrm flipV="1">
          <a:off x="4634865" y="13621513"/>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BA28D1A2-D25C-4CCF-959D-6151BD3A48E4}"/>
            </a:ext>
          </a:extLst>
        </xdr:cNvPr>
        <xdr:cNvSpPr txBox="1"/>
      </xdr:nvSpPr>
      <xdr:spPr>
        <a:xfrm>
          <a:off x="4673600" y="1474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F5BE3BF3-2710-4716-B3CA-8D6ED6E1EA7F}"/>
            </a:ext>
          </a:extLst>
        </xdr:cNvPr>
        <xdr:cNvCxnSpPr/>
      </xdr:nvCxnSpPr>
      <xdr:spPr>
        <a:xfrm>
          <a:off x="4546600" y="1474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6BBB7D28-E925-4C7B-88A4-387F8AE4A8FD}"/>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F72D4C23-1A52-4149-BFA3-D99306025408}"/>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46753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EF10AF15-4D4D-47D0-A87C-F679C227964E}"/>
            </a:ext>
          </a:extLst>
        </xdr:cNvPr>
        <xdr:cNvSpPr txBox="1"/>
      </xdr:nvSpPr>
      <xdr:spPr>
        <a:xfrm>
          <a:off x="4673600" y="13934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73BC76A7-5151-43E2-9C75-3CD16D3C9BA0}"/>
            </a:ext>
          </a:extLst>
        </xdr:cNvPr>
        <xdr:cNvSpPr/>
      </xdr:nvSpPr>
      <xdr:spPr>
        <a:xfrm>
          <a:off x="4584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4FDEA7C1-B294-411B-9692-D797CB2C3A19}"/>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5024DBBB-56DD-45D9-B829-1E3D10DBEC65}"/>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3760D2F6-DCD4-49F4-8AB1-9A8B703766B6}"/>
            </a:ext>
          </a:extLst>
        </xdr:cNvPr>
        <xdr:cNvSpPr/>
      </xdr:nvSpPr>
      <xdr:spPr>
        <a:xfrm>
          <a:off x="1968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81CDC0ED-5C43-4E66-BAC8-7D585FEB6D15}"/>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7C1CC232-2B49-4B70-A2F1-DF758CB924E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823A857-1CE6-4074-98D6-BB5F9AD874D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5AC8813-BB52-4B1E-821C-A0DB46A1790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0E9844E-33EC-4136-80EF-844FA73A287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DA99EFE-0265-49B9-B1BE-FA832251188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30735</xdr:rowOff>
    </xdr:from>
    <xdr:to>
      <xdr:col>24</xdr:col>
      <xdr:colOff>114300</xdr:colOff>
      <xdr:row>85</xdr:row>
      <xdr:rowOff>132335</xdr:rowOff>
    </xdr:to>
    <xdr:sp macro="" textlink="">
      <xdr:nvSpPr>
        <xdr:cNvPr id="297" name="楕円 296">
          <a:extLst>
            <a:ext uri="{FF2B5EF4-FFF2-40B4-BE49-F238E27FC236}">
              <a16:creationId xmlns:a16="http://schemas.microsoft.com/office/drawing/2014/main" id="{B10FB0A4-1E57-4BD2-8716-BD8DDA1302FD}"/>
            </a:ext>
          </a:extLst>
        </xdr:cNvPr>
        <xdr:cNvSpPr/>
      </xdr:nvSpPr>
      <xdr:spPr>
        <a:xfrm>
          <a:off x="45847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117112</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0874FDB1-62C6-4693-B33D-5FC51043D47F}"/>
            </a:ext>
          </a:extLst>
        </xdr:cNvPr>
        <xdr:cNvSpPr txBox="1"/>
      </xdr:nvSpPr>
      <xdr:spPr>
        <a:xfrm>
          <a:off x="4673600" y="1451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147320</xdr:rowOff>
    </xdr:from>
    <xdr:to>
      <xdr:col>20</xdr:col>
      <xdr:colOff>38100</xdr:colOff>
      <xdr:row>85</xdr:row>
      <xdr:rowOff>77470</xdr:rowOff>
    </xdr:to>
    <xdr:sp macro="" textlink="">
      <xdr:nvSpPr>
        <xdr:cNvPr id="299" name="楕円 298">
          <a:extLst>
            <a:ext uri="{FF2B5EF4-FFF2-40B4-BE49-F238E27FC236}">
              <a16:creationId xmlns:a16="http://schemas.microsoft.com/office/drawing/2014/main" id="{28A8824A-D656-4798-A4BD-6DAB4B6D09B9}"/>
            </a:ext>
          </a:extLst>
        </xdr:cNvPr>
        <xdr:cNvSpPr/>
      </xdr:nvSpPr>
      <xdr:spPr>
        <a:xfrm>
          <a:off x="3746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26670</xdr:rowOff>
    </xdr:from>
    <xdr:to>
      <xdr:col>24</xdr:col>
      <xdr:colOff>63500</xdr:colOff>
      <xdr:row>85</xdr:row>
      <xdr:rowOff>81535</xdr:rowOff>
    </xdr:to>
    <xdr:cxnSp macro="">
      <xdr:nvCxnSpPr>
        <xdr:cNvPr id="300" name="直線コネクタ 299">
          <a:extLst>
            <a:ext uri="{FF2B5EF4-FFF2-40B4-BE49-F238E27FC236}">
              <a16:creationId xmlns:a16="http://schemas.microsoft.com/office/drawing/2014/main" id="{B04F5812-5E0D-4716-A732-ABF8D1453F20}"/>
            </a:ext>
          </a:extLst>
        </xdr:cNvPr>
        <xdr:cNvCxnSpPr/>
      </xdr:nvCxnSpPr>
      <xdr:spPr>
        <a:xfrm>
          <a:off x="3797300" y="14599920"/>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87885</xdr:rowOff>
    </xdr:from>
    <xdr:to>
      <xdr:col>15</xdr:col>
      <xdr:colOff>101600</xdr:colOff>
      <xdr:row>85</xdr:row>
      <xdr:rowOff>18035</xdr:rowOff>
    </xdr:to>
    <xdr:sp macro="" textlink="">
      <xdr:nvSpPr>
        <xdr:cNvPr id="301" name="楕円 300">
          <a:extLst>
            <a:ext uri="{FF2B5EF4-FFF2-40B4-BE49-F238E27FC236}">
              <a16:creationId xmlns:a16="http://schemas.microsoft.com/office/drawing/2014/main" id="{98359741-88A4-4C26-AED7-CA3F35F590F1}"/>
            </a:ext>
          </a:extLst>
        </xdr:cNvPr>
        <xdr:cNvSpPr/>
      </xdr:nvSpPr>
      <xdr:spPr>
        <a:xfrm>
          <a:off x="2857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138685</xdr:rowOff>
    </xdr:from>
    <xdr:to>
      <xdr:col>19</xdr:col>
      <xdr:colOff>177800</xdr:colOff>
      <xdr:row>85</xdr:row>
      <xdr:rowOff>26670</xdr:rowOff>
    </xdr:to>
    <xdr:cxnSp macro="">
      <xdr:nvCxnSpPr>
        <xdr:cNvPr id="302" name="直線コネクタ 301">
          <a:extLst>
            <a:ext uri="{FF2B5EF4-FFF2-40B4-BE49-F238E27FC236}">
              <a16:creationId xmlns:a16="http://schemas.microsoft.com/office/drawing/2014/main" id="{099775A4-0AD3-4EB7-BC0C-203BEE413CE0}"/>
            </a:ext>
          </a:extLst>
        </xdr:cNvPr>
        <xdr:cNvCxnSpPr/>
      </xdr:nvCxnSpPr>
      <xdr:spPr>
        <a:xfrm>
          <a:off x="2908300" y="14540485"/>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19304</xdr:rowOff>
    </xdr:from>
    <xdr:to>
      <xdr:col>10</xdr:col>
      <xdr:colOff>165100</xdr:colOff>
      <xdr:row>84</xdr:row>
      <xdr:rowOff>120904</xdr:rowOff>
    </xdr:to>
    <xdr:sp macro="" textlink="">
      <xdr:nvSpPr>
        <xdr:cNvPr id="303" name="楕円 302">
          <a:extLst>
            <a:ext uri="{FF2B5EF4-FFF2-40B4-BE49-F238E27FC236}">
              <a16:creationId xmlns:a16="http://schemas.microsoft.com/office/drawing/2014/main" id="{A5950860-9C7D-452B-A7CF-6813257A8B8B}"/>
            </a:ext>
          </a:extLst>
        </xdr:cNvPr>
        <xdr:cNvSpPr/>
      </xdr:nvSpPr>
      <xdr:spPr>
        <a:xfrm>
          <a:off x="1968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70104</xdr:rowOff>
    </xdr:from>
    <xdr:to>
      <xdr:col>15</xdr:col>
      <xdr:colOff>50800</xdr:colOff>
      <xdr:row>84</xdr:row>
      <xdr:rowOff>138685</xdr:rowOff>
    </xdr:to>
    <xdr:cxnSp macro="">
      <xdr:nvCxnSpPr>
        <xdr:cNvPr id="304" name="直線コネクタ 303">
          <a:extLst>
            <a:ext uri="{FF2B5EF4-FFF2-40B4-BE49-F238E27FC236}">
              <a16:creationId xmlns:a16="http://schemas.microsoft.com/office/drawing/2014/main" id="{CC20AF0B-4740-41AC-BB19-6511923458E7}"/>
            </a:ext>
          </a:extLst>
        </xdr:cNvPr>
        <xdr:cNvCxnSpPr/>
      </xdr:nvCxnSpPr>
      <xdr:spPr>
        <a:xfrm>
          <a:off x="2019300" y="1447190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117602</xdr:rowOff>
    </xdr:from>
    <xdr:to>
      <xdr:col>6</xdr:col>
      <xdr:colOff>38100</xdr:colOff>
      <xdr:row>84</xdr:row>
      <xdr:rowOff>47752</xdr:rowOff>
    </xdr:to>
    <xdr:sp macro="" textlink="">
      <xdr:nvSpPr>
        <xdr:cNvPr id="305" name="楕円 304">
          <a:extLst>
            <a:ext uri="{FF2B5EF4-FFF2-40B4-BE49-F238E27FC236}">
              <a16:creationId xmlns:a16="http://schemas.microsoft.com/office/drawing/2014/main" id="{C4E625E4-EDDA-4678-A049-79409A12A4B0}"/>
            </a:ext>
          </a:extLst>
        </xdr:cNvPr>
        <xdr:cNvSpPr/>
      </xdr:nvSpPr>
      <xdr:spPr>
        <a:xfrm>
          <a:off x="1079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168402</xdr:rowOff>
    </xdr:from>
    <xdr:to>
      <xdr:col>10</xdr:col>
      <xdr:colOff>114300</xdr:colOff>
      <xdr:row>84</xdr:row>
      <xdr:rowOff>70104</xdr:rowOff>
    </xdr:to>
    <xdr:cxnSp macro="">
      <xdr:nvCxnSpPr>
        <xdr:cNvPr id="306" name="直線コネクタ 305">
          <a:extLst>
            <a:ext uri="{FF2B5EF4-FFF2-40B4-BE49-F238E27FC236}">
              <a16:creationId xmlns:a16="http://schemas.microsoft.com/office/drawing/2014/main" id="{2F7932A1-EEFE-4AC5-BCE6-065149756CC1}"/>
            </a:ext>
          </a:extLst>
        </xdr:cNvPr>
        <xdr:cNvCxnSpPr/>
      </xdr:nvCxnSpPr>
      <xdr:spPr>
        <a:xfrm>
          <a:off x="1130300" y="143987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100855</xdr:rowOff>
    </xdr:from>
    <xdr:ext cx="405111" cy="259045"/>
    <xdr:sp macro="" textlink="">
      <xdr:nvSpPr>
        <xdr:cNvPr id="307" name="n_1aveValue【公営住宅】&#10;有形固定資産減価償却率">
          <a:extLst>
            <a:ext uri="{FF2B5EF4-FFF2-40B4-BE49-F238E27FC236}">
              <a16:creationId xmlns:a16="http://schemas.microsoft.com/office/drawing/2014/main" id="{98B3AFAA-20CD-4143-8E77-40C05AF3B490}"/>
            </a:ext>
          </a:extLst>
        </xdr:cNvPr>
        <xdr:cNvSpPr txBox="1"/>
      </xdr:nvSpPr>
      <xdr:spPr>
        <a:xfrm>
          <a:off x="35820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08" name="n_2aveValue【公営住宅】&#10;有形固定資産減価償却率">
          <a:extLst>
            <a:ext uri="{FF2B5EF4-FFF2-40B4-BE49-F238E27FC236}">
              <a16:creationId xmlns:a16="http://schemas.microsoft.com/office/drawing/2014/main" id="{E0D2179A-EB26-4D97-A6D4-3D7CF86053FD}"/>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167149</xdr:rowOff>
    </xdr:from>
    <xdr:ext cx="405111" cy="259045"/>
    <xdr:sp macro="" textlink="">
      <xdr:nvSpPr>
        <xdr:cNvPr id="309" name="n_3aveValue【公営住宅】&#10;有形固定資産減価償却率">
          <a:extLst>
            <a:ext uri="{FF2B5EF4-FFF2-40B4-BE49-F238E27FC236}">
              <a16:creationId xmlns:a16="http://schemas.microsoft.com/office/drawing/2014/main" id="{5F364D3F-8739-4FDA-A30E-523D4F3483C1}"/>
            </a:ext>
          </a:extLst>
        </xdr:cNvPr>
        <xdr:cNvSpPr txBox="1"/>
      </xdr:nvSpPr>
      <xdr:spPr>
        <a:xfrm>
          <a:off x="1816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0" name="n_4aveValue【公営住宅】&#10;有形固定資産減価償却率">
          <a:extLst>
            <a:ext uri="{FF2B5EF4-FFF2-40B4-BE49-F238E27FC236}">
              <a16:creationId xmlns:a16="http://schemas.microsoft.com/office/drawing/2014/main" id="{24D58580-CB2D-4FD4-8CC3-FE0648BEB29B}"/>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68597</xdr:rowOff>
    </xdr:from>
    <xdr:ext cx="405111" cy="259045"/>
    <xdr:sp macro="" textlink="">
      <xdr:nvSpPr>
        <xdr:cNvPr id="311" name="n_1mainValue【公営住宅】&#10;有形固定資産減価償却率">
          <a:extLst>
            <a:ext uri="{FF2B5EF4-FFF2-40B4-BE49-F238E27FC236}">
              <a16:creationId xmlns:a16="http://schemas.microsoft.com/office/drawing/2014/main" id="{49B7655E-617B-4E97-B761-92449B4A101F}"/>
            </a:ext>
          </a:extLst>
        </xdr:cNvPr>
        <xdr:cNvSpPr txBox="1"/>
      </xdr:nvSpPr>
      <xdr:spPr>
        <a:xfrm>
          <a:off x="3582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9162</xdr:rowOff>
    </xdr:from>
    <xdr:ext cx="405111" cy="259045"/>
    <xdr:sp macro="" textlink="">
      <xdr:nvSpPr>
        <xdr:cNvPr id="312" name="n_2mainValue【公営住宅】&#10;有形固定資産減価償却率">
          <a:extLst>
            <a:ext uri="{FF2B5EF4-FFF2-40B4-BE49-F238E27FC236}">
              <a16:creationId xmlns:a16="http://schemas.microsoft.com/office/drawing/2014/main" id="{8FE3AB51-CD3A-4A02-A9F3-EE5997CBD7C4}"/>
            </a:ext>
          </a:extLst>
        </xdr:cNvPr>
        <xdr:cNvSpPr txBox="1"/>
      </xdr:nvSpPr>
      <xdr:spPr>
        <a:xfrm>
          <a:off x="2705744" y="1458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112031</xdr:rowOff>
    </xdr:from>
    <xdr:ext cx="405111" cy="259045"/>
    <xdr:sp macro="" textlink="">
      <xdr:nvSpPr>
        <xdr:cNvPr id="313" name="n_3mainValue【公営住宅】&#10;有形固定資産減価償却率">
          <a:extLst>
            <a:ext uri="{FF2B5EF4-FFF2-40B4-BE49-F238E27FC236}">
              <a16:creationId xmlns:a16="http://schemas.microsoft.com/office/drawing/2014/main" id="{71D97A9F-E1CA-4B2F-B4B7-02D46D0A42F7}"/>
            </a:ext>
          </a:extLst>
        </xdr:cNvPr>
        <xdr:cNvSpPr txBox="1"/>
      </xdr:nvSpPr>
      <xdr:spPr>
        <a:xfrm>
          <a:off x="1816744" y="1451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38879</xdr:rowOff>
    </xdr:from>
    <xdr:ext cx="405111" cy="259045"/>
    <xdr:sp macro="" textlink="">
      <xdr:nvSpPr>
        <xdr:cNvPr id="314" name="n_4mainValue【公営住宅】&#10;有形固定資産減価償却率">
          <a:extLst>
            <a:ext uri="{FF2B5EF4-FFF2-40B4-BE49-F238E27FC236}">
              <a16:creationId xmlns:a16="http://schemas.microsoft.com/office/drawing/2014/main" id="{4970E6DA-34EE-4FCA-8577-5BEFD62D2C49}"/>
            </a:ext>
          </a:extLst>
        </xdr:cNvPr>
        <xdr:cNvSpPr txBox="1"/>
      </xdr:nvSpPr>
      <xdr:spPr>
        <a:xfrm>
          <a:off x="927744" y="1444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BEECE83E-565D-4E60-ADD8-41DF6B5D31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A169DDC5-08D8-4F6E-B230-C88CB55CCDF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CDC9946F-E9A8-443F-A183-46E4AEC89C4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FEAA240C-021C-4BCA-B857-2BEEF4A4C8A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DFF85DAD-AAC3-4A0A-A22E-385B6F0F676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5208F36B-556D-4FB6-9B62-AB1C4F3E49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C685828F-BBE1-4DAB-8E39-53D239483E9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9B8D85E1-2B7B-43AF-81D3-6C869D0388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F6830DC6-9089-4A73-8644-96E5A42882B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D071927-B625-49C6-9AF4-BA8238C73C1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7F431FC9-40CE-41F6-9BD7-1C48028BC24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E84635E8-B41F-4179-9875-0C01F67FD24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9217937A-68A7-4BFF-9F52-595D723981C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D033923-F945-47C1-A40B-5B4A70C5A43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9BAA33B8-192E-4AD8-89F5-1349FD1D8FE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22CCEE5B-395F-4F6C-B274-97F17771E51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EA25C7E0-1034-4772-B164-E2D07C2E1E7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9B8FCBB7-F864-44B0-A14F-CE402EE30D88}"/>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3F79374-BC9F-497C-B8CF-C883E5B0294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C6D7E78-5837-44F1-A9C4-BE3E664057B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F6E49505-CACF-45EB-B3B9-90AEF696AAB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A693BEF4-603E-4F87-9D35-0FAD7E65E63D}"/>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A6AE7F28-73FD-457B-91F5-9E06B75ED18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5467062-2ABB-4341-9081-6593146F359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E7051F66-F56D-4A79-891F-CDE4F129F1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5C171603-7FC1-4C4F-A06D-20B58E61116D}"/>
            </a:ext>
          </a:extLst>
        </xdr:cNvPr>
        <xdr:cNvCxnSpPr/>
      </xdr:nvCxnSpPr>
      <xdr:spPr>
        <a:xfrm flipV="1">
          <a:off x="10476865" y="13449300"/>
          <a:ext cx="0" cy="127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91A4FE1A-CD0B-4289-90EB-1879FBA0C762}"/>
            </a:ext>
          </a:extLst>
        </xdr:cNvPr>
        <xdr:cNvSpPr txBox="1"/>
      </xdr:nvSpPr>
      <xdr:spPr>
        <a:xfrm>
          <a:off x="10515600"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09DDAB1E-CE8E-4399-ABC1-78146D6303D0}"/>
            </a:ext>
          </a:extLst>
        </xdr:cNvPr>
        <xdr:cNvCxnSpPr/>
      </xdr:nvCxnSpPr>
      <xdr:spPr>
        <a:xfrm>
          <a:off x="10388600" y="1472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1B242748-DE19-418B-8224-51FCEC67214A}"/>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648D705F-E9E1-4E47-9EA4-D795565CB315}"/>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5" name="【公営住宅】&#10;一人当たり面積平均値テキスト">
          <a:extLst>
            <a:ext uri="{FF2B5EF4-FFF2-40B4-BE49-F238E27FC236}">
              <a16:creationId xmlns:a16="http://schemas.microsoft.com/office/drawing/2014/main" id="{866E3A3E-4759-4710-B652-7B8334E73625}"/>
            </a:ext>
          </a:extLst>
        </xdr:cNvPr>
        <xdr:cNvSpPr txBox="1"/>
      </xdr:nvSpPr>
      <xdr:spPr>
        <a:xfrm>
          <a:off x="10515600" y="14090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91D89D9D-E864-4108-945A-C30E8804D7F5}"/>
            </a:ext>
          </a:extLst>
        </xdr:cNvPr>
        <xdr:cNvSpPr/>
      </xdr:nvSpPr>
      <xdr:spPr>
        <a:xfrm>
          <a:off x="104267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C69BC6B6-A0F6-4E4F-9886-6B4642DF4F74}"/>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0BDAA03F-B687-45FF-B36D-07964A99052A}"/>
            </a:ext>
          </a:extLst>
        </xdr:cNvPr>
        <xdr:cNvSpPr/>
      </xdr:nvSpPr>
      <xdr:spPr>
        <a:xfrm>
          <a:off x="8699500" y="142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7D729AB4-A9C8-4EBB-ACA8-A47985398D7E}"/>
            </a:ext>
          </a:extLst>
        </xdr:cNvPr>
        <xdr:cNvSpPr/>
      </xdr:nvSpPr>
      <xdr:spPr>
        <a:xfrm>
          <a:off x="7810500" y="1427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28EF87A4-0E73-4456-B896-B38B614A18FF}"/>
            </a:ext>
          </a:extLst>
        </xdr:cNvPr>
        <xdr:cNvSpPr/>
      </xdr:nvSpPr>
      <xdr:spPr>
        <a:xfrm>
          <a:off x="692150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6F8B997-3AA5-4976-9EB7-2ECFE0A9559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72BD279-848E-4853-81B4-0A91803B01E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DC1022D-533D-47AB-919E-6432777BEC9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B60B7E3-498F-4777-8EA2-F550F9790A1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0F66C46-BB88-41BB-BBA3-1AF628CFB6E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80373</xdr:rowOff>
    </xdr:from>
    <xdr:to>
      <xdr:col>55</xdr:col>
      <xdr:colOff>50800</xdr:colOff>
      <xdr:row>84</xdr:row>
      <xdr:rowOff>10523</xdr:rowOff>
    </xdr:to>
    <xdr:sp macro="" textlink="">
      <xdr:nvSpPr>
        <xdr:cNvPr id="356" name="楕円 355">
          <a:extLst>
            <a:ext uri="{FF2B5EF4-FFF2-40B4-BE49-F238E27FC236}">
              <a16:creationId xmlns:a16="http://schemas.microsoft.com/office/drawing/2014/main" id="{B52E1637-B22E-46BA-8CC4-E43789B1A1F1}"/>
            </a:ext>
          </a:extLst>
        </xdr:cNvPr>
        <xdr:cNvSpPr/>
      </xdr:nvSpPr>
      <xdr:spPr>
        <a:xfrm>
          <a:off x="10426700" y="1431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58800</xdr:rowOff>
    </xdr:from>
    <xdr:ext cx="469744" cy="259045"/>
    <xdr:sp macro="" textlink="">
      <xdr:nvSpPr>
        <xdr:cNvPr id="357" name="【公営住宅】&#10;一人当たり面積該当値テキスト">
          <a:extLst>
            <a:ext uri="{FF2B5EF4-FFF2-40B4-BE49-F238E27FC236}">
              <a16:creationId xmlns:a16="http://schemas.microsoft.com/office/drawing/2014/main" id="{6752CDD6-A6ED-4AE0-83A1-A08993D8114E}"/>
            </a:ext>
          </a:extLst>
        </xdr:cNvPr>
        <xdr:cNvSpPr txBox="1"/>
      </xdr:nvSpPr>
      <xdr:spPr>
        <a:xfrm>
          <a:off x="10515600" y="1428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83638</xdr:rowOff>
    </xdr:from>
    <xdr:to>
      <xdr:col>50</xdr:col>
      <xdr:colOff>165100</xdr:colOff>
      <xdr:row>84</xdr:row>
      <xdr:rowOff>13788</xdr:rowOff>
    </xdr:to>
    <xdr:sp macro="" textlink="">
      <xdr:nvSpPr>
        <xdr:cNvPr id="358" name="楕円 357">
          <a:extLst>
            <a:ext uri="{FF2B5EF4-FFF2-40B4-BE49-F238E27FC236}">
              <a16:creationId xmlns:a16="http://schemas.microsoft.com/office/drawing/2014/main" id="{7E13D525-3D60-45B2-B9A8-A53E4FAD26B4}"/>
            </a:ext>
          </a:extLst>
        </xdr:cNvPr>
        <xdr:cNvSpPr/>
      </xdr:nvSpPr>
      <xdr:spPr>
        <a:xfrm>
          <a:off x="95885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131173</xdr:rowOff>
    </xdr:from>
    <xdr:to>
      <xdr:col>55</xdr:col>
      <xdr:colOff>0</xdr:colOff>
      <xdr:row>83</xdr:row>
      <xdr:rowOff>134438</xdr:rowOff>
    </xdr:to>
    <xdr:cxnSp macro="">
      <xdr:nvCxnSpPr>
        <xdr:cNvPr id="359" name="直線コネクタ 358">
          <a:extLst>
            <a:ext uri="{FF2B5EF4-FFF2-40B4-BE49-F238E27FC236}">
              <a16:creationId xmlns:a16="http://schemas.microsoft.com/office/drawing/2014/main" id="{630A97D4-D73B-4768-AC6C-8D2BCDBCD75F}"/>
            </a:ext>
          </a:extLst>
        </xdr:cNvPr>
        <xdr:cNvCxnSpPr/>
      </xdr:nvCxnSpPr>
      <xdr:spPr>
        <a:xfrm flipV="1">
          <a:off x="9639300" y="143615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82550</xdr:rowOff>
    </xdr:from>
    <xdr:to>
      <xdr:col>46</xdr:col>
      <xdr:colOff>38100</xdr:colOff>
      <xdr:row>84</xdr:row>
      <xdr:rowOff>12700</xdr:rowOff>
    </xdr:to>
    <xdr:sp macro="" textlink="">
      <xdr:nvSpPr>
        <xdr:cNvPr id="360" name="楕円 359">
          <a:extLst>
            <a:ext uri="{FF2B5EF4-FFF2-40B4-BE49-F238E27FC236}">
              <a16:creationId xmlns:a16="http://schemas.microsoft.com/office/drawing/2014/main" id="{BA9CFE14-A10C-49A9-A05F-3EB84226ADD8}"/>
            </a:ext>
          </a:extLst>
        </xdr:cNvPr>
        <xdr:cNvSpPr/>
      </xdr:nvSpPr>
      <xdr:spPr>
        <a:xfrm>
          <a:off x="8699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133350</xdr:rowOff>
    </xdr:from>
    <xdr:to>
      <xdr:col>50</xdr:col>
      <xdr:colOff>114300</xdr:colOff>
      <xdr:row>83</xdr:row>
      <xdr:rowOff>134438</xdr:rowOff>
    </xdr:to>
    <xdr:cxnSp macro="">
      <xdr:nvCxnSpPr>
        <xdr:cNvPr id="361" name="直線コネクタ 360">
          <a:extLst>
            <a:ext uri="{FF2B5EF4-FFF2-40B4-BE49-F238E27FC236}">
              <a16:creationId xmlns:a16="http://schemas.microsoft.com/office/drawing/2014/main" id="{F5089497-9ECD-4DB8-84CD-C2C6D17EF05B}"/>
            </a:ext>
          </a:extLst>
        </xdr:cNvPr>
        <xdr:cNvCxnSpPr/>
      </xdr:nvCxnSpPr>
      <xdr:spPr>
        <a:xfrm>
          <a:off x="8750300" y="1436370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84727</xdr:rowOff>
    </xdr:from>
    <xdr:to>
      <xdr:col>41</xdr:col>
      <xdr:colOff>101600</xdr:colOff>
      <xdr:row>84</xdr:row>
      <xdr:rowOff>14877</xdr:rowOff>
    </xdr:to>
    <xdr:sp macro="" textlink="">
      <xdr:nvSpPr>
        <xdr:cNvPr id="362" name="楕円 361">
          <a:extLst>
            <a:ext uri="{FF2B5EF4-FFF2-40B4-BE49-F238E27FC236}">
              <a16:creationId xmlns:a16="http://schemas.microsoft.com/office/drawing/2014/main" id="{70E8E5DC-E29D-4A6F-AD58-30F6A82879D0}"/>
            </a:ext>
          </a:extLst>
        </xdr:cNvPr>
        <xdr:cNvSpPr/>
      </xdr:nvSpPr>
      <xdr:spPr>
        <a:xfrm>
          <a:off x="7810500" y="1431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133350</xdr:rowOff>
    </xdr:from>
    <xdr:to>
      <xdr:col>45</xdr:col>
      <xdr:colOff>177800</xdr:colOff>
      <xdr:row>83</xdr:row>
      <xdr:rowOff>135527</xdr:rowOff>
    </xdr:to>
    <xdr:cxnSp macro="">
      <xdr:nvCxnSpPr>
        <xdr:cNvPr id="363" name="直線コネクタ 362">
          <a:extLst>
            <a:ext uri="{FF2B5EF4-FFF2-40B4-BE49-F238E27FC236}">
              <a16:creationId xmlns:a16="http://schemas.microsoft.com/office/drawing/2014/main" id="{61ED2BFE-61FA-4129-A330-879E5D03BC04}"/>
            </a:ext>
          </a:extLst>
        </xdr:cNvPr>
        <xdr:cNvCxnSpPr/>
      </xdr:nvCxnSpPr>
      <xdr:spPr>
        <a:xfrm flipV="1">
          <a:off x="7861300" y="143637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87993</xdr:rowOff>
    </xdr:from>
    <xdr:to>
      <xdr:col>36</xdr:col>
      <xdr:colOff>165100</xdr:colOff>
      <xdr:row>84</xdr:row>
      <xdr:rowOff>18143</xdr:rowOff>
    </xdr:to>
    <xdr:sp macro="" textlink="">
      <xdr:nvSpPr>
        <xdr:cNvPr id="364" name="楕円 363">
          <a:extLst>
            <a:ext uri="{FF2B5EF4-FFF2-40B4-BE49-F238E27FC236}">
              <a16:creationId xmlns:a16="http://schemas.microsoft.com/office/drawing/2014/main" id="{73B0D3F7-5DB3-4E24-8034-CC6AF2C0B93B}"/>
            </a:ext>
          </a:extLst>
        </xdr:cNvPr>
        <xdr:cNvSpPr/>
      </xdr:nvSpPr>
      <xdr:spPr>
        <a:xfrm>
          <a:off x="692150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135527</xdr:rowOff>
    </xdr:from>
    <xdr:to>
      <xdr:col>41</xdr:col>
      <xdr:colOff>50800</xdr:colOff>
      <xdr:row>83</xdr:row>
      <xdr:rowOff>138793</xdr:rowOff>
    </xdr:to>
    <xdr:cxnSp macro="">
      <xdr:nvCxnSpPr>
        <xdr:cNvPr id="365" name="直線コネクタ 364">
          <a:extLst>
            <a:ext uri="{FF2B5EF4-FFF2-40B4-BE49-F238E27FC236}">
              <a16:creationId xmlns:a16="http://schemas.microsoft.com/office/drawing/2014/main" id="{1AFC3BB8-EE47-42B7-A64E-AC2316C0C631}"/>
            </a:ext>
          </a:extLst>
        </xdr:cNvPr>
        <xdr:cNvCxnSpPr/>
      </xdr:nvCxnSpPr>
      <xdr:spPr>
        <a:xfrm flipV="1">
          <a:off x="6972300" y="14365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6" name="n_1aveValue【公営住宅】&#10;一人当たり面積">
          <a:extLst>
            <a:ext uri="{FF2B5EF4-FFF2-40B4-BE49-F238E27FC236}">
              <a16:creationId xmlns:a16="http://schemas.microsoft.com/office/drawing/2014/main" id="{B30D9DBD-CC21-4994-B028-B4332932CB37}"/>
            </a:ext>
          </a:extLst>
        </xdr:cNvPr>
        <xdr:cNvSpPr txBox="1"/>
      </xdr:nvSpPr>
      <xdr:spPr>
        <a:xfrm>
          <a:off x="93917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7" name="n_2aveValue【公営住宅】&#10;一人当たり面積">
          <a:extLst>
            <a:ext uri="{FF2B5EF4-FFF2-40B4-BE49-F238E27FC236}">
              <a16:creationId xmlns:a16="http://schemas.microsoft.com/office/drawing/2014/main" id="{3598BE1C-8CB3-49A5-ACDC-8B034CDFC793}"/>
            </a:ext>
          </a:extLst>
        </xdr:cNvPr>
        <xdr:cNvSpPr txBox="1"/>
      </xdr:nvSpPr>
      <xdr:spPr>
        <a:xfrm>
          <a:off x="8515427" y="140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68" name="n_3aveValue【公営住宅】&#10;一人当たり面積">
          <a:extLst>
            <a:ext uri="{FF2B5EF4-FFF2-40B4-BE49-F238E27FC236}">
              <a16:creationId xmlns:a16="http://schemas.microsoft.com/office/drawing/2014/main" id="{C7D92A6A-B060-4A2B-90EC-E25EF1C59ECF}"/>
            </a:ext>
          </a:extLst>
        </xdr:cNvPr>
        <xdr:cNvSpPr txBox="1"/>
      </xdr:nvSpPr>
      <xdr:spPr>
        <a:xfrm>
          <a:off x="7626427" y="140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69" name="n_4aveValue【公営住宅】&#10;一人当たり面積">
          <a:extLst>
            <a:ext uri="{FF2B5EF4-FFF2-40B4-BE49-F238E27FC236}">
              <a16:creationId xmlns:a16="http://schemas.microsoft.com/office/drawing/2014/main" id="{FB353252-8A7E-43D3-BDAE-EBBF353B00F0}"/>
            </a:ext>
          </a:extLst>
        </xdr:cNvPr>
        <xdr:cNvSpPr txBox="1"/>
      </xdr:nvSpPr>
      <xdr:spPr>
        <a:xfrm>
          <a:off x="6737427"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4915</xdr:rowOff>
    </xdr:from>
    <xdr:ext cx="469744" cy="259045"/>
    <xdr:sp macro="" textlink="">
      <xdr:nvSpPr>
        <xdr:cNvPr id="370" name="n_1mainValue【公営住宅】&#10;一人当たり面積">
          <a:extLst>
            <a:ext uri="{FF2B5EF4-FFF2-40B4-BE49-F238E27FC236}">
              <a16:creationId xmlns:a16="http://schemas.microsoft.com/office/drawing/2014/main" id="{2A0E4C6C-3C6E-426D-B030-732753DB974C}"/>
            </a:ext>
          </a:extLst>
        </xdr:cNvPr>
        <xdr:cNvSpPr txBox="1"/>
      </xdr:nvSpPr>
      <xdr:spPr>
        <a:xfrm>
          <a:off x="9391727" y="1440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3827</xdr:rowOff>
    </xdr:from>
    <xdr:ext cx="469744" cy="259045"/>
    <xdr:sp macro="" textlink="">
      <xdr:nvSpPr>
        <xdr:cNvPr id="371" name="n_2mainValue【公営住宅】&#10;一人当たり面積">
          <a:extLst>
            <a:ext uri="{FF2B5EF4-FFF2-40B4-BE49-F238E27FC236}">
              <a16:creationId xmlns:a16="http://schemas.microsoft.com/office/drawing/2014/main" id="{5A61EFF7-E0CB-477D-99A0-9A1DF8248D0B}"/>
            </a:ext>
          </a:extLst>
        </xdr:cNvPr>
        <xdr:cNvSpPr txBox="1"/>
      </xdr:nvSpPr>
      <xdr:spPr>
        <a:xfrm>
          <a:off x="8515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6004</xdr:rowOff>
    </xdr:from>
    <xdr:ext cx="469744" cy="259045"/>
    <xdr:sp macro="" textlink="">
      <xdr:nvSpPr>
        <xdr:cNvPr id="372" name="n_3mainValue【公営住宅】&#10;一人当たり面積">
          <a:extLst>
            <a:ext uri="{FF2B5EF4-FFF2-40B4-BE49-F238E27FC236}">
              <a16:creationId xmlns:a16="http://schemas.microsoft.com/office/drawing/2014/main" id="{996625D4-E0DA-4A9A-A482-76A934A0DD41}"/>
            </a:ext>
          </a:extLst>
        </xdr:cNvPr>
        <xdr:cNvSpPr txBox="1"/>
      </xdr:nvSpPr>
      <xdr:spPr>
        <a:xfrm>
          <a:off x="7626427" y="1440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9270</xdr:rowOff>
    </xdr:from>
    <xdr:ext cx="469744" cy="259045"/>
    <xdr:sp macro="" textlink="">
      <xdr:nvSpPr>
        <xdr:cNvPr id="373" name="n_4mainValue【公営住宅】&#10;一人当たり面積">
          <a:extLst>
            <a:ext uri="{FF2B5EF4-FFF2-40B4-BE49-F238E27FC236}">
              <a16:creationId xmlns:a16="http://schemas.microsoft.com/office/drawing/2014/main" id="{3ACEBBD6-F7E0-43C9-9FDE-E5DEF3D06C5A}"/>
            </a:ext>
          </a:extLst>
        </xdr:cNvPr>
        <xdr:cNvSpPr txBox="1"/>
      </xdr:nvSpPr>
      <xdr:spPr>
        <a:xfrm>
          <a:off x="6737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22DE041-62F5-4306-BD4B-AC0C829F853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AB282666-1A32-4416-B13C-86DE1E6CA5A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839D10A-AC39-4B4D-BD4F-AD32BF0F610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5A51130-F5AB-477E-8300-7C88E24EB35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E7DC4085-48EA-42AB-B338-A4713334131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36BAB68-2D43-4230-A56F-7216FCF0FA1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CC77FEF-E609-4C6C-A405-34E1FC3E1E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416D10A6-2070-434A-AE77-155C8DEFCB3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3DD990FA-5598-4D6C-84E4-AE415FD3F3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264716B6-2EFA-49F5-80CE-B5F88AFF81A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1E1AAC02-45C6-4CC5-8FA4-098323C319C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DB9E6DCF-EB38-45B8-878F-452C02D0BFA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45D8B4A3-9635-4312-B0A1-B154B268D9D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42A5F924-D403-4654-ABE9-7A0EBF04620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7C7C9713-9295-438D-A5FC-0B3F1C28791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E804BA15-A5C2-4F3C-86C5-874272DBFAB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5360F5CD-D773-4610-A074-815E95EEEFF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81878B08-A80A-4944-B27E-099C8650EBF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C842B8B8-B59B-40D1-A8CF-C445ED4003A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9EEC6E11-AB99-48F9-9202-1A86024B47D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F9795A90-743C-484C-BF86-F86A2D383E1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8E497093-6FE4-4156-8B7D-67D0630E92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F37157D5-6B97-42BF-92A1-31B9B0CDD03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BA672A45-2462-4855-8556-56B947707AF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25740651-082F-4BAE-BF16-5E76036151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5E6AF592-D1AA-460F-9CBD-588CC92F83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0" name="テキスト ボックス 399">
          <a:extLst>
            <a:ext uri="{FF2B5EF4-FFF2-40B4-BE49-F238E27FC236}">
              <a16:creationId xmlns:a16="http://schemas.microsoft.com/office/drawing/2014/main" id="{3BC4CF7D-ACD8-4776-8D4D-03E0BD19F676}"/>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73E316BC-9C0F-4D83-AE85-4958395D03A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02" name="テキスト ボックス 401">
          <a:extLst>
            <a:ext uri="{FF2B5EF4-FFF2-40B4-BE49-F238E27FC236}">
              <a16:creationId xmlns:a16="http://schemas.microsoft.com/office/drawing/2014/main" id="{DC9B00D7-01AA-4025-98EB-792D535C59A4}"/>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9ADE1E-F883-47C9-9FFD-6A608B99D66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65132C77-24B1-457F-BF33-42351CF87F9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92D93530-6F96-492C-8CFD-8D61E343025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54CC49E9-D784-4C67-9EFD-EC7D9F85B2A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F0EAA1FA-006E-4F8E-B8C4-0738D6A3E3B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AF582E9B-2631-4444-B719-B5CCBD15C55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F6F4A605-CB4D-4AAD-9B69-7782EE4EAEA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E0C6496F-AA30-4439-A94F-563F7B41251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C223F246-8E37-4745-95EC-CC9C883CF99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0A124A09-8469-487A-80FC-5644BCDCF3FA}"/>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7F5594D6-006E-4763-AE7E-2665A90D31A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414" name="直線コネクタ 413">
          <a:extLst>
            <a:ext uri="{FF2B5EF4-FFF2-40B4-BE49-F238E27FC236}">
              <a16:creationId xmlns:a16="http://schemas.microsoft.com/office/drawing/2014/main" id="{573CAD5C-522A-47F0-9DCF-B5E38A5F055E}"/>
            </a:ext>
          </a:extLst>
        </xdr:cNvPr>
        <xdr:cNvCxnSpPr/>
      </xdr:nvCxnSpPr>
      <xdr:spPr>
        <a:xfrm flipV="1">
          <a:off x="16318864" y="56692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393280EF-AA0E-4F56-8D97-707DEF7D6821}"/>
            </a:ext>
          </a:extLst>
        </xdr:cNvPr>
        <xdr:cNvSpPr txBox="1"/>
      </xdr:nvSpPr>
      <xdr:spPr>
        <a:xfrm>
          <a:off x="163576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416" name="直線コネクタ 415">
          <a:extLst>
            <a:ext uri="{FF2B5EF4-FFF2-40B4-BE49-F238E27FC236}">
              <a16:creationId xmlns:a16="http://schemas.microsoft.com/office/drawing/2014/main" id="{AACBD0A9-539E-4688-B8BD-1BFE911389EE}"/>
            </a:ext>
          </a:extLst>
        </xdr:cNvPr>
        <xdr:cNvCxnSpPr/>
      </xdr:nvCxnSpPr>
      <xdr:spPr>
        <a:xfrm>
          <a:off x="16230600" y="706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6C136F93-5CF9-426F-9D89-6FBDD4768BF5}"/>
            </a:ext>
          </a:extLst>
        </xdr:cNvPr>
        <xdr:cNvSpPr txBox="1"/>
      </xdr:nvSpPr>
      <xdr:spPr>
        <a:xfrm>
          <a:off x="163576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418" name="直線コネクタ 417">
          <a:extLst>
            <a:ext uri="{FF2B5EF4-FFF2-40B4-BE49-F238E27FC236}">
              <a16:creationId xmlns:a16="http://schemas.microsoft.com/office/drawing/2014/main" id="{3EE0AB5B-9A9A-4D2C-A617-F06D9C51243C}"/>
            </a:ext>
          </a:extLst>
        </xdr:cNvPr>
        <xdr:cNvCxnSpPr/>
      </xdr:nvCxnSpPr>
      <xdr:spPr>
        <a:xfrm>
          <a:off x="16230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156227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446803A0-21C7-4FF6-8C9B-CA41B8094D02}"/>
            </a:ext>
          </a:extLst>
        </xdr:cNvPr>
        <xdr:cNvSpPr txBox="1"/>
      </xdr:nvSpPr>
      <xdr:spPr>
        <a:xfrm>
          <a:off x="16357600" y="6328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420" name="フローチャート: 判断 419">
          <a:extLst>
            <a:ext uri="{FF2B5EF4-FFF2-40B4-BE49-F238E27FC236}">
              <a16:creationId xmlns:a16="http://schemas.microsoft.com/office/drawing/2014/main" id="{D27F1529-B478-4D77-AF84-00F132A71210}"/>
            </a:ext>
          </a:extLst>
        </xdr:cNvPr>
        <xdr:cNvSpPr/>
      </xdr:nvSpPr>
      <xdr:spPr>
        <a:xfrm>
          <a:off x="16268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421" name="フローチャート: 判断 420">
          <a:extLst>
            <a:ext uri="{FF2B5EF4-FFF2-40B4-BE49-F238E27FC236}">
              <a16:creationId xmlns:a16="http://schemas.microsoft.com/office/drawing/2014/main" id="{18506C47-C550-4B1B-A80C-C9E588EEA253}"/>
            </a:ext>
          </a:extLst>
        </xdr:cNvPr>
        <xdr:cNvSpPr/>
      </xdr:nvSpPr>
      <xdr:spPr>
        <a:xfrm>
          <a:off x="15430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422" name="フローチャート: 判断 421">
          <a:extLst>
            <a:ext uri="{FF2B5EF4-FFF2-40B4-BE49-F238E27FC236}">
              <a16:creationId xmlns:a16="http://schemas.microsoft.com/office/drawing/2014/main" id="{EB6FF711-8C24-4C9F-925C-B0EC690D3820}"/>
            </a:ext>
          </a:extLst>
        </xdr:cNvPr>
        <xdr:cNvSpPr/>
      </xdr:nvSpPr>
      <xdr:spPr>
        <a:xfrm>
          <a:off x="14541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423" name="フローチャート: 判断 422">
          <a:extLst>
            <a:ext uri="{FF2B5EF4-FFF2-40B4-BE49-F238E27FC236}">
              <a16:creationId xmlns:a16="http://schemas.microsoft.com/office/drawing/2014/main" id="{CF1B9FC7-126A-4A03-BB55-B335592DAF97}"/>
            </a:ext>
          </a:extLst>
        </xdr:cNvPr>
        <xdr:cNvSpPr/>
      </xdr:nvSpPr>
      <xdr:spPr>
        <a:xfrm>
          <a:off x="13652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424" name="フローチャート: 判断 423">
          <a:extLst>
            <a:ext uri="{FF2B5EF4-FFF2-40B4-BE49-F238E27FC236}">
              <a16:creationId xmlns:a16="http://schemas.microsoft.com/office/drawing/2014/main" id="{00751DF8-CFF8-4F8E-B607-09754A7F6D94}"/>
            </a:ext>
          </a:extLst>
        </xdr:cNvPr>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8130587-6B25-42CB-908D-CBBE86133D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C26226E-5C80-4582-81B2-3EE2D806B4E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FB3BCAB-B643-48E5-B54E-4E4DAB7EE06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61F2FC1-B887-4642-829A-18BE97998D0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3B6962B-2792-41B7-8169-1292AA0345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124460</xdr:rowOff>
    </xdr:from>
    <xdr:to>
      <xdr:col>85</xdr:col>
      <xdr:colOff>177800</xdr:colOff>
      <xdr:row>37</xdr:row>
      <xdr:rowOff>54610</xdr:rowOff>
    </xdr:to>
    <xdr:sp macro="" textlink="">
      <xdr:nvSpPr>
        <xdr:cNvPr id="430" name="楕円 429">
          <a:extLst>
            <a:ext uri="{FF2B5EF4-FFF2-40B4-BE49-F238E27FC236}">
              <a16:creationId xmlns:a16="http://schemas.microsoft.com/office/drawing/2014/main" id="{3D0B6C3A-8356-4BCC-B5A4-979E89A5B938}"/>
            </a:ext>
          </a:extLst>
        </xdr:cNvPr>
        <xdr:cNvSpPr/>
      </xdr:nvSpPr>
      <xdr:spPr>
        <a:xfrm>
          <a:off x="162687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147337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17FC5B45-0264-43F9-9EA3-AFC36D79EB2F}"/>
            </a:ext>
          </a:extLst>
        </xdr:cNvPr>
        <xdr:cNvSpPr txBox="1"/>
      </xdr:nvSpPr>
      <xdr:spPr>
        <a:xfrm>
          <a:off x="16357600"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71120</xdr:rowOff>
    </xdr:from>
    <xdr:to>
      <xdr:col>81</xdr:col>
      <xdr:colOff>101600</xdr:colOff>
      <xdr:row>37</xdr:row>
      <xdr:rowOff>1270</xdr:rowOff>
    </xdr:to>
    <xdr:sp macro="" textlink="">
      <xdr:nvSpPr>
        <xdr:cNvPr id="432" name="楕円 431">
          <a:extLst>
            <a:ext uri="{FF2B5EF4-FFF2-40B4-BE49-F238E27FC236}">
              <a16:creationId xmlns:a16="http://schemas.microsoft.com/office/drawing/2014/main" id="{E4F669A6-060E-4466-A1BC-477098F18D9E}"/>
            </a:ext>
          </a:extLst>
        </xdr:cNvPr>
        <xdr:cNvSpPr/>
      </xdr:nvSpPr>
      <xdr:spPr>
        <a:xfrm>
          <a:off x="15430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121920</xdr:rowOff>
    </xdr:from>
    <xdr:to>
      <xdr:col>85</xdr:col>
      <xdr:colOff>127000</xdr:colOff>
      <xdr:row>37</xdr:row>
      <xdr:rowOff>3810</xdr:rowOff>
    </xdr:to>
    <xdr:cxnSp macro="">
      <xdr:nvCxnSpPr>
        <xdr:cNvPr id="433" name="直線コネクタ 432">
          <a:extLst>
            <a:ext uri="{FF2B5EF4-FFF2-40B4-BE49-F238E27FC236}">
              <a16:creationId xmlns:a16="http://schemas.microsoft.com/office/drawing/2014/main" id="{695FDDFB-34C2-4863-89DF-329D226FBE0A}"/>
            </a:ext>
          </a:extLst>
        </xdr:cNvPr>
        <xdr:cNvCxnSpPr/>
      </xdr:nvCxnSpPr>
      <xdr:spPr>
        <a:xfrm>
          <a:off x="15481300" y="62941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40640</xdr:rowOff>
    </xdr:from>
    <xdr:to>
      <xdr:col>76</xdr:col>
      <xdr:colOff>165100</xdr:colOff>
      <xdr:row>36</xdr:row>
      <xdr:rowOff>142240</xdr:rowOff>
    </xdr:to>
    <xdr:sp macro="" textlink="">
      <xdr:nvSpPr>
        <xdr:cNvPr id="434" name="楕円 433">
          <a:extLst>
            <a:ext uri="{FF2B5EF4-FFF2-40B4-BE49-F238E27FC236}">
              <a16:creationId xmlns:a16="http://schemas.microsoft.com/office/drawing/2014/main" id="{95274601-7321-40D3-A574-E239FB8A52AE}"/>
            </a:ext>
          </a:extLst>
        </xdr:cNvPr>
        <xdr:cNvSpPr/>
      </xdr:nvSpPr>
      <xdr:spPr>
        <a:xfrm>
          <a:off x="14541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91440</xdr:rowOff>
    </xdr:from>
    <xdr:to>
      <xdr:col>81</xdr:col>
      <xdr:colOff>50800</xdr:colOff>
      <xdr:row>36</xdr:row>
      <xdr:rowOff>121920</xdr:rowOff>
    </xdr:to>
    <xdr:cxnSp macro="">
      <xdr:nvCxnSpPr>
        <xdr:cNvPr id="435" name="直線コネクタ 434">
          <a:extLst>
            <a:ext uri="{FF2B5EF4-FFF2-40B4-BE49-F238E27FC236}">
              <a16:creationId xmlns:a16="http://schemas.microsoft.com/office/drawing/2014/main" id="{7D65C77A-E3C9-417D-A1D5-8FB4E8D19878}"/>
            </a:ext>
          </a:extLst>
        </xdr:cNvPr>
        <xdr:cNvCxnSpPr/>
      </xdr:nvCxnSpPr>
      <xdr:spPr>
        <a:xfrm>
          <a:off x="14592300" y="6263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166370</xdr:rowOff>
    </xdr:from>
    <xdr:to>
      <xdr:col>72</xdr:col>
      <xdr:colOff>38100</xdr:colOff>
      <xdr:row>36</xdr:row>
      <xdr:rowOff>96520</xdr:rowOff>
    </xdr:to>
    <xdr:sp macro="" textlink="">
      <xdr:nvSpPr>
        <xdr:cNvPr id="436" name="楕円 435">
          <a:extLst>
            <a:ext uri="{FF2B5EF4-FFF2-40B4-BE49-F238E27FC236}">
              <a16:creationId xmlns:a16="http://schemas.microsoft.com/office/drawing/2014/main" id="{E5C0A75C-88EB-485E-AA7C-268E2E67DF47}"/>
            </a:ext>
          </a:extLst>
        </xdr:cNvPr>
        <xdr:cNvSpPr/>
      </xdr:nvSpPr>
      <xdr:spPr>
        <a:xfrm>
          <a:off x="13652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45720</xdr:rowOff>
    </xdr:from>
    <xdr:to>
      <xdr:col>76</xdr:col>
      <xdr:colOff>114300</xdr:colOff>
      <xdr:row>36</xdr:row>
      <xdr:rowOff>91440</xdr:rowOff>
    </xdr:to>
    <xdr:cxnSp macro="">
      <xdr:nvCxnSpPr>
        <xdr:cNvPr id="437" name="直線コネクタ 436">
          <a:extLst>
            <a:ext uri="{FF2B5EF4-FFF2-40B4-BE49-F238E27FC236}">
              <a16:creationId xmlns:a16="http://schemas.microsoft.com/office/drawing/2014/main" id="{3FC677DB-6703-4276-9308-71A353A50282}"/>
            </a:ext>
          </a:extLst>
        </xdr:cNvPr>
        <xdr:cNvCxnSpPr/>
      </xdr:nvCxnSpPr>
      <xdr:spPr>
        <a:xfrm>
          <a:off x="13703300" y="6217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438" name="楕円 437">
          <a:extLst>
            <a:ext uri="{FF2B5EF4-FFF2-40B4-BE49-F238E27FC236}">
              <a16:creationId xmlns:a16="http://schemas.microsoft.com/office/drawing/2014/main" id="{8A2CDFB5-0D85-41F3-A145-4B59D8820701}"/>
            </a:ext>
          </a:extLst>
        </xdr:cNvPr>
        <xdr:cNvSpPr/>
      </xdr:nvSpPr>
      <xdr:spPr>
        <a:xfrm>
          <a:off x="1276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45720</xdr:rowOff>
    </xdr:from>
    <xdr:to>
      <xdr:col>71</xdr:col>
      <xdr:colOff>177800</xdr:colOff>
      <xdr:row>37</xdr:row>
      <xdr:rowOff>19050</xdr:rowOff>
    </xdr:to>
    <xdr:cxnSp macro="">
      <xdr:nvCxnSpPr>
        <xdr:cNvPr id="439" name="直線コネクタ 438">
          <a:extLst>
            <a:ext uri="{FF2B5EF4-FFF2-40B4-BE49-F238E27FC236}">
              <a16:creationId xmlns:a16="http://schemas.microsoft.com/office/drawing/2014/main" id="{3AD9AE37-9913-4A2C-9AEE-B1E6EC23FBEA}"/>
            </a:ext>
          </a:extLst>
        </xdr:cNvPr>
        <xdr:cNvCxnSpPr/>
      </xdr:nvCxnSpPr>
      <xdr:spPr>
        <a:xfrm flipV="1">
          <a:off x="12814300" y="62179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76217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926567EA-A63A-43E6-8B68-9B5B5565110F}"/>
            </a:ext>
          </a:extLst>
        </xdr:cNvPr>
        <xdr:cNvSpPr txBox="1"/>
      </xdr:nvSpPr>
      <xdr:spPr>
        <a:xfrm>
          <a:off x="152660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34307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D18E4678-8FAF-43E7-BC90-62C5680B75A5}"/>
            </a:ext>
          </a:extLst>
        </xdr:cNvPr>
        <xdr:cNvSpPr txBox="1"/>
      </xdr:nvSpPr>
      <xdr:spPr>
        <a:xfrm>
          <a:off x="143897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133367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C05827A0-EF54-493C-8445-0AA988AED465}"/>
            </a:ext>
          </a:extLst>
        </xdr:cNvPr>
        <xdr:cNvSpPr txBox="1"/>
      </xdr:nvSpPr>
      <xdr:spPr>
        <a:xfrm>
          <a:off x="135007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F023584B-A5D1-412A-9172-A2B2A2EBC051}"/>
            </a:ext>
          </a:extLst>
        </xdr:cNvPr>
        <xdr:cNvSpPr txBox="1"/>
      </xdr:nvSpPr>
      <xdr:spPr>
        <a:xfrm>
          <a:off x="12611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17797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F1548FFC-6C4A-4AEE-9D75-EBD047A6CAB9}"/>
            </a:ext>
          </a:extLst>
        </xdr:cNvPr>
        <xdr:cNvSpPr txBox="1"/>
      </xdr:nvSpPr>
      <xdr:spPr>
        <a:xfrm>
          <a:off x="15266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158767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2B2FA6B5-2268-4998-9597-1C1535B954B9}"/>
            </a:ext>
          </a:extLst>
        </xdr:cNvPr>
        <xdr:cNvSpPr txBox="1"/>
      </xdr:nvSpPr>
      <xdr:spPr>
        <a:xfrm>
          <a:off x="14389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113047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7512E3E8-B10E-443F-9296-2EAE020BC5FD}"/>
            </a:ext>
          </a:extLst>
        </xdr:cNvPr>
        <xdr:cNvSpPr txBox="1"/>
      </xdr:nvSpPr>
      <xdr:spPr>
        <a:xfrm>
          <a:off x="13500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60977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27752464-BB95-4FB6-B46F-058FEB44F7DA}"/>
            </a:ext>
          </a:extLst>
        </xdr:cNvPr>
        <xdr:cNvSpPr txBox="1"/>
      </xdr:nvSpPr>
      <xdr:spPr>
        <a:xfrm>
          <a:off x="12611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A92054D3-4AC1-485F-B648-9A26C904F6F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172AB314-6007-48D4-8975-74FF4A3A26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6657E4D4-CBB9-4C38-BF48-BD690FF3B4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A7830EF5-F00A-4BD5-A038-81E34D6693B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289B44A4-359C-47B0-BAFC-43BE00E504D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6AEF56C-7E2F-4368-9579-F96B1DA4D89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B3384750-6E9C-4D5C-ABE1-F264B205B1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AB580638-D95C-482B-9D15-8970BADCFE3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F729656E-7FD5-4E6C-B405-21C2ADFBF4A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345252FD-A12B-42B3-9220-3C83FFA45B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5E54A337-7BFD-4B74-8127-5C9DD8D5474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6470449D-833D-42C6-B8BB-0B256B396BE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EA68A439-CE55-4024-A2A6-F2A94124903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E3590968-51C1-463E-B721-1807965EC55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4695342B-5EDF-46FF-8025-655F3FE23ED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437FAF8B-6FB6-4942-A1EF-B7352BA8074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E02BE3B0-7AD5-4FC7-8B14-409BF432B34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A8605DD5-CD12-4213-BE0D-2877AC33A94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CDB6BF83-82B9-4FC0-9446-90A228E19F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F914DAD7-55E3-4F48-8557-AC44F591D8E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7CDFF0AC-45D7-42BF-9AB5-4634C1A2991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469" name="直線コネクタ 468">
          <a:extLst>
            <a:ext uri="{FF2B5EF4-FFF2-40B4-BE49-F238E27FC236}">
              <a16:creationId xmlns:a16="http://schemas.microsoft.com/office/drawing/2014/main" id="{AE6E1171-B2D5-467A-9D44-925883E45A32}"/>
            </a:ext>
          </a:extLst>
        </xdr:cNvPr>
        <xdr:cNvCxnSpPr/>
      </xdr:nvCxnSpPr>
      <xdr:spPr>
        <a:xfrm flipV="1">
          <a:off x="22160864" y="593750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BD012F8F-2835-4C5D-88D8-226516788784}"/>
            </a:ext>
          </a:extLst>
        </xdr:cNvPr>
        <xdr:cNvSpPr txBox="1"/>
      </xdr:nvSpPr>
      <xdr:spPr>
        <a:xfrm>
          <a:off x="221996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471" name="直線コネクタ 470">
          <a:extLst>
            <a:ext uri="{FF2B5EF4-FFF2-40B4-BE49-F238E27FC236}">
              <a16:creationId xmlns:a16="http://schemas.microsoft.com/office/drawing/2014/main" id="{8C184916-73C5-4559-B32A-D67F07E9CFF5}"/>
            </a:ext>
          </a:extLst>
        </xdr:cNvPr>
        <xdr:cNvCxnSpPr/>
      </xdr:nvCxnSpPr>
      <xdr:spPr>
        <a:xfrm>
          <a:off x="22072600" y="696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5FCEC843-12C4-4131-87DA-F8C63BC7E2DD}"/>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73" name="直線コネクタ 472">
          <a:extLst>
            <a:ext uri="{FF2B5EF4-FFF2-40B4-BE49-F238E27FC236}">
              <a16:creationId xmlns:a16="http://schemas.microsoft.com/office/drawing/2014/main" id="{6C9AD290-AC78-4438-BD0E-5B607E01DE82}"/>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97553</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001E76B4-03AD-40CB-B6CF-5187EB8385CC}"/>
            </a:ext>
          </a:extLst>
        </xdr:cNvPr>
        <xdr:cNvSpPr txBox="1"/>
      </xdr:nvSpPr>
      <xdr:spPr>
        <a:xfrm>
          <a:off x="22199600" y="644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475" name="フローチャート: 判断 474">
          <a:extLst>
            <a:ext uri="{FF2B5EF4-FFF2-40B4-BE49-F238E27FC236}">
              <a16:creationId xmlns:a16="http://schemas.microsoft.com/office/drawing/2014/main" id="{5F4FEC9C-B2B0-4FB1-9D30-12CED1F9279F}"/>
            </a:ext>
          </a:extLst>
        </xdr:cNvPr>
        <xdr:cNvSpPr/>
      </xdr:nvSpPr>
      <xdr:spPr>
        <a:xfrm>
          <a:off x="221107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476" name="フローチャート: 判断 475">
          <a:extLst>
            <a:ext uri="{FF2B5EF4-FFF2-40B4-BE49-F238E27FC236}">
              <a16:creationId xmlns:a16="http://schemas.microsoft.com/office/drawing/2014/main" id="{833F43A8-2F77-4471-BEE6-E5AE8AEBB15A}"/>
            </a:ext>
          </a:extLst>
        </xdr:cNvPr>
        <xdr:cNvSpPr/>
      </xdr:nvSpPr>
      <xdr:spPr>
        <a:xfrm>
          <a:off x="21272500" y="645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477" name="フローチャート: 判断 476">
          <a:extLst>
            <a:ext uri="{FF2B5EF4-FFF2-40B4-BE49-F238E27FC236}">
              <a16:creationId xmlns:a16="http://schemas.microsoft.com/office/drawing/2014/main" id="{BFA1B1C0-5ECF-45C7-ADE0-F234441B4DCA}"/>
            </a:ext>
          </a:extLst>
        </xdr:cNvPr>
        <xdr:cNvSpPr/>
      </xdr:nvSpPr>
      <xdr:spPr>
        <a:xfrm>
          <a:off x="203835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78" name="フローチャート: 判断 477">
          <a:extLst>
            <a:ext uri="{FF2B5EF4-FFF2-40B4-BE49-F238E27FC236}">
              <a16:creationId xmlns:a16="http://schemas.microsoft.com/office/drawing/2014/main" id="{16F14922-91BB-42D5-BAE2-08EED192EA72}"/>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79" name="フローチャート: 判断 478">
          <a:extLst>
            <a:ext uri="{FF2B5EF4-FFF2-40B4-BE49-F238E27FC236}">
              <a16:creationId xmlns:a16="http://schemas.microsoft.com/office/drawing/2014/main" id="{1C1A740C-69C6-404B-8CD5-851FC4962969}"/>
            </a:ext>
          </a:extLst>
        </xdr:cNvPr>
        <xdr:cNvSpPr/>
      </xdr:nvSpPr>
      <xdr:spPr>
        <a:xfrm>
          <a:off x="18605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6709FB4F-4AB0-433B-A79A-3DD03291A4A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A5CAB50-291E-4C9E-AC02-C9448CC5EAB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A373B11-283E-4608-93BA-A93665193E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6A2BEBF-D2F1-47AF-B0B0-9493A96E0CF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1F37E7B-D8E5-4685-8583-F68519BE331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87122</xdr:rowOff>
    </xdr:from>
    <xdr:to>
      <xdr:col>116</xdr:col>
      <xdr:colOff>114300</xdr:colOff>
      <xdr:row>36</xdr:row>
      <xdr:rowOff>17272</xdr:rowOff>
    </xdr:to>
    <xdr:sp macro="" textlink="">
      <xdr:nvSpPr>
        <xdr:cNvPr id="485" name="楕円 484">
          <a:extLst>
            <a:ext uri="{FF2B5EF4-FFF2-40B4-BE49-F238E27FC236}">
              <a16:creationId xmlns:a16="http://schemas.microsoft.com/office/drawing/2014/main" id="{765021B3-1998-4278-953B-AC2CE7DF7A86}"/>
            </a:ext>
          </a:extLst>
        </xdr:cNvPr>
        <xdr:cNvSpPr/>
      </xdr:nvSpPr>
      <xdr:spPr>
        <a:xfrm>
          <a:off x="221107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109999</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47D74C0D-514D-45AB-AF28-49C5F44A8639}"/>
            </a:ext>
          </a:extLst>
        </xdr:cNvPr>
        <xdr:cNvSpPr txBox="1"/>
      </xdr:nvSpPr>
      <xdr:spPr>
        <a:xfrm>
          <a:off x="22199600" y="593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105410</xdr:rowOff>
    </xdr:from>
    <xdr:to>
      <xdr:col>112</xdr:col>
      <xdr:colOff>38100</xdr:colOff>
      <xdr:row>36</xdr:row>
      <xdr:rowOff>35560</xdr:rowOff>
    </xdr:to>
    <xdr:sp macro="" textlink="">
      <xdr:nvSpPr>
        <xdr:cNvPr id="487" name="楕円 486">
          <a:extLst>
            <a:ext uri="{FF2B5EF4-FFF2-40B4-BE49-F238E27FC236}">
              <a16:creationId xmlns:a16="http://schemas.microsoft.com/office/drawing/2014/main" id="{456EDA14-8658-4057-A24E-33EF59FAD492}"/>
            </a:ext>
          </a:extLst>
        </xdr:cNvPr>
        <xdr:cNvSpPr/>
      </xdr:nvSpPr>
      <xdr:spPr>
        <a:xfrm>
          <a:off x="21272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137922</xdr:rowOff>
    </xdr:from>
    <xdr:to>
      <xdr:col>116</xdr:col>
      <xdr:colOff>63500</xdr:colOff>
      <xdr:row>35</xdr:row>
      <xdr:rowOff>156210</xdr:rowOff>
    </xdr:to>
    <xdr:cxnSp macro="">
      <xdr:nvCxnSpPr>
        <xdr:cNvPr id="488" name="直線コネクタ 487">
          <a:extLst>
            <a:ext uri="{FF2B5EF4-FFF2-40B4-BE49-F238E27FC236}">
              <a16:creationId xmlns:a16="http://schemas.microsoft.com/office/drawing/2014/main" id="{AFD5A8DE-C041-40EF-9449-DBB42B411A6B}"/>
            </a:ext>
          </a:extLst>
        </xdr:cNvPr>
        <xdr:cNvCxnSpPr/>
      </xdr:nvCxnSpPr>
      <xdr:spPr>
        <a:xfrm flipV="1">
          <a:off x="21323300" y="61386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64262</xdr:rowOff>
    </xdr:from>
    <xdr:to>
      <xdr:col>107</xdr:col>
      <xdr:colOff>101600</xdr:colOff>
      <xdr:row>35</xdr:row>
      <xdr:rowOff>165862</xdr:rowOff>
    </xdr:to>
    <xdr:sp macro="" textlink="">
      <xdr:nvSpPr>
        <xdr:cNvPr id="489" name="楕円 488">
          <a:extLst>
            <a:ext uri="{FF2B5EF4-FFF2-40B4-BE49-F238E27FC236}">
              <a16:creationId xmlns:a16="http://schemas.microsoft.com/office/drawing/2014/main" id="{47358D37-0025-4D9D-9A9B-D5E8EE8BFDBC}"/>
            </a:ext>
          </a:extLst>
        </xdr:cNvPr>
        <xdr:cNvSpPr/>
      </xdr:nvSpPr>
      <xdr:spPr>
        <a:xfrm>
          <a:off x="20383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115062</xdr:rowOff>
    </xdr:from>
    <xdr:to>
      <xdr:col>111</xdr:col>
      <xdr:colOff>177800</xdr:colOff>
      <xdr:row>35</xdr:row>
      <xdr:rowOff>156210</xdr:rowOff>
    </xdr:to>
    <xdr:cxnSp macro="">
      <xdr:nvCxnSpPr>
        <xdr:cNvPr id="490" name="直線コネクタ 489">
          <a:extLst>
            <a:ext uri="{FF2B5EF4-FFF2-40B4-BE49-F238E27FC236}">
              <a16:creationId xmlns:a16="http://schemas.microsoft.com/office/drawing/2014/main" id="{6959DE16-DADA-43DC-92D0-5B9FB057F6CA}"/>
            </a:ext>
          </a:extLst>
        </xdr:cNvPr>
        <xdr:cNvCxnSpPr/>
      </xdr:nvCxnSpPr>
      <xdr:spPr>
        <a:xfrm>
          <a:off x="20434300" y="61158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36830</xdr:rowOff>
    </xdr:from>
    <xdr:to>
      <xdr:col>102</xdr:col>
      <xdr:colOff>165100</xdr:colOff>
      <xdr:row>35</xdr:row>
      <xdr:rowOff>138430</xdr:rowOff>
    </xdr:to>
    <xdr:sp macro="" textlink="">
      <xdr:nvSpPr>
        <xdr:cNvPr id="491" name="楕円 490">
          <a:extLst>
            <a:ext uri="{FF2B5EF4-FFF2-40B4-BE49-F238E27FC236}">
              <a16:creationId xmlns:a16="http://schemas.microsoft.com/office/drawing/2014/main" id="{54B9C177-1A07-425F-B609-EEC9A739F580}"/>
            </a:ext>
          </a:extLst>
        </xdr:cNvPr>
        <xdr:cNvSpPr/>
      </xdr:nvSpPr>
      <xdr:spPr>
        <a:xfrm>
          <a:off x="19494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87630</xdr:rowOff>
    </xdr:from>
    <xdr:to>
      <xdr:col>107</xdr:col>
      <xdr:colOff>50800</xdr:colOff>
      <xdr:row>35</xdr:row>
      <xdr:rowOff>115062</xdr:rowOff>
    </xdr:to>
    <xdr:cxnSp macro="">
      <xdr:nvCxnSpPr>
        <xdr:cNvPr id="492" name="直線コネクタ 491">
          <a:extLst>
            <a:ext uri="{FF2B5EF4-FFF2-40B4-BE49-F238E27FC236}">
              <a16:creationId xmlns:a16="http://schemas.microsoft.com/office/drawing/2014/main" id="{CC0EB04B-4045-495F-BC37-9B2D272838C1}"/>
            </a:ext>
          </a:extLst>
        </xdr:cNvPr>
        <xdr:cNvCxnSpPr/>
      </xdr:nvCxnSpPr>
      <xdr:spPr>
        <a:xfrm>
          <a:off x="19545300" y="60883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59690</xdr:rowOff>
    </xdr:from>
    <xdr:to>
      <xdr:col>98</xdr:col>
      <xdr:colOff>38100</xdr:colOff>
      <xdr:row>35</xdr:row>
      <xdr:rowOff>161290</xdr:rowOff>
    </xdr:to>
    <xdr:sp macro="" textlink="">
      <xdr:nvSpPr>
        <xdr:cNvPr id="493" name="楕円 492">
          <a:extLst>
            <a:ext uri="{FF2B5EF4-FFF2-40B4-BE49-F238E27FC236}">
              <a16:creationId xmlns:a16="http://schemas.microsoft.com/office/drawing/2014/main" id="{267C6AF6-455C-458A-8E50-D91C98689BF7}"/>
            </a:ext>
          </a:extLst>
        </xdr:cNvPr>
        <xdr:cNvSpPr/>
      </xdr:nvSpPr>
      <xdr:spPr>
        <a:xfrm>
          <a:off x="18605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87630</xdr:rowOff>
    </xdr:from>
    <xdr:to>
      <xdr:col>102</xdr:col>
      <xdr:colOff>114300</xdr:colOff>
      <xdr:row>35</xdr:row>
      <xdr:rowOff>110490</xdr:rowOff>
    </xdr:to>
    <xdr:cxnSp macro="">
      <xdr:nvCxnSpPr>
        <xdr:cNvPr id="494" name="直線コネクタ 493">
          <a:extLst>
            <a:ext uri="{FF2B5EF4-FFF2-40B4-BE49-F238E27FC236}">
              <a16:creationId xmlns:a16="http://schemas.microsoft.com/office/drawing/2014/main" id="{461AC4BA-8FF4-46CF-B674-4596B4F2A89B}"/>
            </a:ext>
          </a:extLst>
        </xdr:cNvPr>
        <xdr:cNvCxnSpPr/>
      </xdr:nvCxnSpPr>
      <xdr:spPr>
        <a:xfrm flipV="1">
          <a:off x="18656300" y="60883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35831</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45FC0A1C-2309-4EAF-AE48-D81336062010}"/>
            </a:ext>
          </a:extLst>
        </xdr:cNvPr>
        <xdr:cNvSpPr txBox="1"/>
      </xdr:nvSpPr>
      <xdr:spPr>
        <a:xfrm>
          <a:off x="21075727" y="655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40403</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F1E66A2E-2E70-428A-9373-E8A9580826A1}"/>
            </a:ext>
          </a:extLst>
        </xdr:cNvPr>
        <xdr:cNvSpPr txBox="1"/>
      </xdr:nvSpPr>
      <xdr:spPr>
        <a:xfrm>
          <a:off x="20199427" y="65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26687</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56435BFF-BA27-4740-B9DE-EEFCA8D945F3}"/>
            </a:ext>
          </a:extLst>
        </xdr:cNvPr>
        <xdr:cNvSpPr txBox="1"/>
      </xdr:nvSpPr>
      <xdr:spPr>
        <a:xfrm>
          <a:off x="19310427"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B4480E85-79C8-4BA6-AC7D-8710E420136B}"/>
            </a:ext>
          </a:extLst>
        </xdr:cNvPr>
        <xdr:cNvSpPr txBox="1"/>
      </xdr:nvSpPr>
      <xdr:spPr>
        <a:xfrm>
          <a:off x="18421427" y="660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52087</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745EC4D5-CA9B-4D17-9E04-5526BB6CEB65}"/>
            </a:ext>
          </a:extLst>
        </xdr:cNvPr>
        <xdr:cNvSpPr txBox="1"/>
      </xdr:nvSpPr>
      <xdr:spPr>
        <a:xfrm>
          <a:off x="21075727" y="588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10939</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971CFB9A-0A8A-4DC9-832E-76D494ABBAFA}"/>
            </a:ext>
          </a:extLst>
        </xdr:cNvPr>
        <xdr:cNvSpPr txBox="1"/>
      </xdr:nvSpPr>
      <xdr:spPr>
        <a:xfrm>
          <a:off x="20199427" y="584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154957</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B2171101-0378-4336-8B4D-339B2B480425}"/>
            </a:ext>
          </a:extLst>
        </xdr:cNvPr>
        <xdr:cNvSpPr txBox="1"/>
      </xdr:nvSpPr>
      <xdr:spPr>
        <a:xfrm>
          <a:off x="19310427" y="58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6367</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4AE73BE1-A544-4E9F-A15E-052E5F88257D}"/>
            </a:ext>
          </a:extLst>
        </xdr:cNvPr>
        <xdr:cNvSpPr txBox="1"/>
      </xdr:nvSpPr>
      <xdr:spPr>
        <a:xfrm>
          <a:off x="18421427" y="58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436271E9-95E4-4E6E-AA21-871C2F611E5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9D3354C5-31FD-4E61-8F25-783546B225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1F10C582-60C4-47BC-97FE-2913DD26FFE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70E1768-0128-459E-82C2-53DDDD911E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DF9F1B3C-8C32-4ED8-A773-9EA74C6B56F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CDE795BA-30B8-44AB-BFF8-2258E0BB64B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445D41A2-3186-432F-8DB6-E7B466F64D1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D366551F-D058-4B98-98C2-5D3D012425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470B998A-6601-4A40-ADC7-44E2F1EB58F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3E35E13A-F7CA-44D6-BFA2-18455D6D0BC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3" name="テキスト ボックス 512">
          <a:extLst>
            <a:ext uri="{FF2B5EF4-FFF2-40B4-BE49-F238E27FC236}">
              <a16:creationId xmlns:a16="http://schemas.microsoft.com/office/drawing/2014/main" id="{F162F1DC-1898-469F-8CF0-DBF91787003E}"/>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9F2A5FC8-AECF-4521-9F8E-D97A0B23B6F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5" name="テキスト ボックス 514">
          <a:extLst>
            <a:ext uri="{FF2B5EF4-FFF2-40B4-BE49-F238E27FC236}">
              <a16:creationId xmlns:a16="http://schemas.microsoft.com/office/drawing/2014/main" id="{9FD198E9-474D-4712-A6C0-4A28C19DFA44}"/>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139834AA-C183-48D6-A71B-FB9DF8E2118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668D05C7-CF65-4618-8471-F463CDA96A9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4A6740AE-3C79-4271-B4F6-DEDB9B5618E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E7CC6E90-0596-47ED-A6A5-07F3BFA3A85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D77BF938-A30F-493F-B0D4-694309B9C85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738D278D-AC09-45E8-A2EB-8A1BB5B5DAFD}"/>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9C567D0C-69D6-47D2-936D-E0C6C8C5040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DC355777-AF68-4A14-B960-2FBFA8F52CF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6AF8C8FF-F27F-43D7-8AE9-0E8E2467C4E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525" name="直線コネクタ 524">
          <a:extLst>
            <a:ext uri="{FF2B5EF4-FFF2-40B4-BE49-F238E27FC236}">
              <a16:creationId xmlns:a16="http://schemas.microsoft.com/office/drawing/2014/main" id="{3DD0378B-E3D4-4F3E-B477-77A1A901FD47}"/>
            </a:ext>
          </a:extLst>
        </xdr:cNvPr>
        <xdr:cNvCxnSpPr/>
      </xdr:nvCxnSpPr>
      <xdr:spPr>
        <a:xfrm flipV="1">
          <a:off x="16318864" y="989380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9791D90A-6575-45B4-9D05-827FB9906719}"/>
            </a:ext>
          </a:extLst>
        </xdr:cNvPr>
        <xdr:cNvSpPr txBox="1"/>
      </xdr:nvSpPr>
      <xdr:spPr>
        <a:xfrm>
          <a:off x="16357600" y="1088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527" name="直線コネクタ 526">
          <a:extLst>
            <a:ext uri="{FF2B5EF4-FFF2-40B4-BE49-F238E27FC236}">
              <a16:creationId xmlns:a16="http://schemas.microsoft.com/office/drawing/2014/main" id="{CBDFB86D-3D9E-4C71-BCB3-2A04158987F3}"/>
            </a:ext>
          </a:extLst>
        </xdr:cNvPr>
        <xdr:cNvCxnSpPr/>
      </xdr:nvCxnSpPr>
      <xdr:spPr>
        <a:xfrm>
          <a:off x="16230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2C79FAA9-94A4-430B-908F-349A7DF464CA}"/>
            </a:ext>
          </a:extLst>
        </xdr:cNvPr>
        <xdr:cNvSpPr txBox="1"/>
      </xdr:nvSpPr>
      <xdr:spPr>
        <a:xfrm>
          <a:off x="16357600" y="966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529" name="直線コネクタ 528">
          <a:extLst>
            <a:ext uri="{FF2B5EF4-FFF2-40B4-BE49-F238E27FC236}">
              <a16:creationId xmlns:a16="http://schemas.microsoft.com/office/drawing/2014/main" id="{A348920C-1880-4B0D-ABCE-CDD3D02A1201}"/>
            </a:ext>
          </a:extLst>
        </xdr:cNvPr>
        <xdr:cNvCxnSpPr/>
      </xdr:nvCxnSpPr>
      <xdr:spPr>
        <a:xfrm>
          <a:off x="16230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294D14B4-95B8-4FC2-BB89-461B50DDE929}"/>
            </a:ext>
          </a:extLst>
        </xdr:cNvPr>
        <xdr:cNvSpPr txBox="1"/>
      </xdr:nvSpPr>
      <xdr:spPr>
        <a:xfrm>
          <a:off x="16357600" y="1007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531" name="フローチャート: 判断 530">
          <a:extLst>
            <a:ext uri="{FF2B5EF4-FFF2-40B4-BE49-F238E27FC236}">
              <a16:creationId xmlns:a16="http://schemas.microsoft.com/office/drawing/2014/main" id="{B0B37986-163E-4B90-B823-89F4EB75A97D}"/>
            </a:ext>
          </a:extLst>
        </xdr:cNvPr>
        <xdr:cNvSpPr/>
      </xdr:nvSpPr>
      <xdr:spPr>
        <a:xfrm>
          <a:off x="16268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532" name="フローチャート: 判断 531">
          <a:extLst>
            <a:ext uri="{FF2B5EF4-FFF2-40B4-BE49-F238E27FC236}">
              <a16:creationId xmlns:a16="http://schemas.microsoft.com/office/drawing/2014/main" id="{7C11B764-75D6-45E9-B941-F4B967230797}"/>
            </a:ext>
          </a:extLst>
        </xdr:cNvPr>
        <xdr:cNvSpPr/>
      </xdr:nvSpPr>
      <xdr:spPr>
        <a:xfrm>
          <a:off x="15430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533" name="フローチャート: 判断 532">
          <a:extLst>
            <a:ext uri="{FF2B5EF4-FFF2-40B4-BE49-F238E27FC236}">
              <a16:creationId xmlns:a16="http://schemas.microsoft.com/office/drawing/2014/main" id="{96923EF8-C56E-42AA-8219-944EE6BF93BD}"/>
            </a:ext>
          </a:extLst>
        </xdr:cNvPr>
        <xdr:cNvSpPr/>
      </xdr:nvSpPr>
      <xdr:spPr>
        <a:xfrm>
          <a:off x="145415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534" name="フローチャート: 判断 533">
          <a:extLst>
            <a:ext uri="{FF2B5EF4-FFF2-40B4-BE49-F238E27FC236}">
              <a16:creationId xmlns:a16="http://schemas.microsoft.com/office/drawing/2014/main" id="{2F080CF6-4127-4600-9710-CFFB767D67D0}"/>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35" name="フローチャート: 判断 534">
          <a:extLst>
            <a:ext uri="{FF2B5EF4-FFF2-40B4-BE49-F238E27FC236}">
              <a16:creationId xmlns:a16="http://schemas.microsoft.com/office/drawing/2014/main" id="{55FDA3EA-E406-4A07-A10C-14C77824EBE4}"/>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98957DAB-D837-4AB2-BCB9-911005FC88D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2FF6F9B6-B7B1-470B-A976-F7CBDE6D319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9155D07-1889-4348-964A-4AD2BB42E68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87A8C3F-FEA2-4A08-A892-3B2BD073297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50A207D-88CB-4E31-8B37-58796F93720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24638</xdr:rowOff>
    </xdr:from>
    <xdr:to>
      <xdr:col>85</xdr:col>
      <xdr:colOff>177800</xdr:colOff>
      <xdr:row>63</xdr:row>
      <xdr:rowOff>126238</xdr:rowOff>
    </xdr:to>
    <xdr:sp macro="" textlink="">
      <xdr:nvSpPr>
        <xdr:cNvPr id="541" name="楕円 540">
          <a:extLst>
            <a:ext uri="{FF2B5EF4-FFF2-40B4-BE49-F238E27FC236}">
              <a16:creationId xmlns:a16="http://schemas.microsoft.com/office/drawing/2014/main" id="{C9EB8980-0E04-4C86-AA40-54549A04E803}"/>
            </a:ext>
          </a:extLst>
        </xdr:cNvPr>
        <xdr:cNvSpPr/>
      </xdr:nvSpPr>
      <xdr:spPr>
        <a:xfrm>
          <a:off x="16268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111015</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524BCDBB-4118-46B6-BBE2-964FDB8C720F}"/>
            </a:ext>
          </a:extLst>
        </xdr:cNvPr>
        <xdr:cNvSpPr txBox="1"/>
      </xdr:nvSpPr>
      <xdr:spPr>
        <a:xfrm>
          <a:off x="16357600" y="10740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29210</xdr:rowOff>
    </xdr:from>
    <xdr:to>
      <xdr:col>81</xdr:col>
      <xdr:colOff>101600</xdr:colOff>
      <xdr:row>63</xdr:row>
      <xdr:rowOff>130810</xdr:rowOff>
    </xdr:to>
    <xdr:sp macro="" textlink="">
      <xdr:nvSpPr>
        <xdr:cNvPr id="543" name="楕円 542">
          <a:extLst>
            <a:ext uri="{FF2B5EF4-FFF2-40B4-BE49-F238E27FC236}">
              <a16:creationId xmlns:a16="http://schemas.microsoft.com/office/drawing/2014/main" id="{5E416B2E-FBFD-475D-BFBF-407F67D48EFE}"/>
            </a:ext>
          </a:extLst>
        </xdr:cNvPr>
        <xdr:cNvSpPr/>
      </xdr:nvSpPr>
      <xdr:spPr>
        <a:xfrm>
          <a:off x="15430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75438</xdr:rowOff>
    </xdr:from>
    <xdr:to>
      <xdr:col>85</xdr:col>
      <xdr:colOff>127000</xdr:colOff>
      <xdr:row>63</xdr:row>
      <xdr:rowOff>80010</xdr:rowOff>
    </xdr:to>
    <xdr:cxnSp macro="">
      <xdr:nvCxnSpPr>
        <xdr:cNvPr id="544" name="直線コネクタ 543">
          <a:extLst>
            <a:ext uri="{FF2B5EF4-FFF2-40B4-BE49-F238E27FC236}">
              <a16:creationId xmlns:a16="http://schemas.microsoft.com/office/drawing/2014/main" id="{C22E7E2D-C8F4-4BDF-B1D8-D9223C91638F}"/>
            </a:ext>
          </a:extLst>
        </xdr:cNvPr>
        <xdr:cNvCxnSpPr/>
      </xdr:nvCxnSpPr>
      <xdr:spPr>
        <a:xfrm flipV="1">
          <a:off x="15481300" y="108767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1778</xdr:rowOff>
    </xdr:from>
    <xdr:to>
      <xdr:col>76</xdr:col>
      <xdr:colOff>165100</xdr:colOff>
      <xdr:row>63</xdr:row>
      <xdr:rowOff>103378</xdr:rowOff>
    </xdr:to>
    <xdr:sp macro="" textlink="">
      <xdr:nvSpPr>
        <xdr:cNvPr id="545" name="楕円 544">
          <a:extLst>
            <a:ext uri="{FF2B5EF4-FFF2-40B4-BE49-F238E27FC236}">
              <a16:creationId xmlns:a16="http://schemas.microsoft.com/office/drawing/2014/main" id="{ABDDE266-1162-4945-A813-3DE2BDF21415}"/>
            </a:ext>
          </a:extLst>
        </xdr:cNvPr>
        <xdr:cNvSpPr/>
      </xdr:nvSpPr>
      <xdr:spPr>
        <a:xfrm>
          <a:off x="14541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52578</xdr:rowOff>
    </xdr:from>
    <xdr:to>
      <xdr:col>81</xdr:col>
      <xdr:colOff>50800</xdr:colOff>
      <xdr:row>63</xdr:row>
      <xdr:rowOff>80010</xdr:rowOff>
    </xdr:to>
    <xdr:cxnSp macro="">
      <xdr:nvCxnSpPr>
        <xdr:cNvPr id="546" name="直線コネクタ 545">
          <a:extLst>
            <a:ext uri="{FF2B5EF4-FFF2-40B4-BE49-F238E27FC236}">
              <a16:creationId xmlns:a16="http://schemas.microsoft.com/office/drawing/2014/main" id="{FB766EA1-4A46-405E-ACE5-73D2A6ACA439}"/>
            </a:ext>
          </a:extLst>
        </xdr:cNvPr>
        <xdr:cNvCxnSpPr/>
      </xdr:nvCxnSpPr>
      <xdr:spPr>
        <a:xfrm>
          <a:off x="14592300" y="108539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118364</xdr:rowOff>
    </xdr:from>
    <xdr:to>
      <xdr:col>72</xdr:col>
      <xdr:colOff>38100</xdr:colOff>
      <xdr:row>63</xdr:row>
      <xdr:rowOff>48514</xdr:rowOff>
    </xdr:to>
    <xdr:sp macro="" textlink="">
      <xdr:nvSpPr>
        <xdr:cNvPr id="547" name="楕円 546">
          <a:extLst>
            <a:ext uri="{FF2B5EF4-FFF2-40B4-BE49-F238E27FC236}">
              <a16:creationId xmlns:a16="http://schemas.microsoft.com/office/drawing/2014/main" id="{7212DAB8-CDAF-4F7E-A5B6-B8BFC24DC866}"/>
            </a:ext>
          </a:extLst>
        </xdr:cNvPr>
        <xdr:cNvSpPr/>
      </xdr:nvSpPr>
      <xdr:spPr>
        <a:xfrm>
          <a:off x="13652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169164</xdr:rowOff>
    </xdr:from>
    <xdr:to>
      <xdr:col>76</xdr:col>
      <xdr:colOff>114300</xdr:colOff>
      <xdr:row>63</xdr:row>
      <xdr:rowOff>52578</xdr:rowOff>
    </xdr:to>
    <xdr:cxnSp macro="">
      <xdr:nvCxnSpPr>
        <xdr:cNvPr id="548" name="直線コネクタ 547">
          <a:extLst>
            <a:ext uri="{FF2B5EF4-FFF2-40B4-BE49-F238E27FC236}">
              <a16:creationId xmlns:a16="http://schemas.microsoft.com/office/drawing/2014/main" id="{A63B24D2-665E-4128-9D77-9E66F450E18F}"/>
            </a:ext>
          </a:extLst>
        </xdr:cNvPr>
        <xdr:cNvCxnSpPr/>
      </xdr:nvCxnSpPr>
      <xdr:spPr>
        <a:xfrm>
          <a:off x="13703300" y="107990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104648</xdr:rowOff>
    </xdr:from>
    <xdr:to>
      <xdr:col>67</xdr:col>
      <xdr:colOff>101600</xdr:colOff>
      <xdr:row>63</xdr:row>
      <xdr:rowOff>34798</xdr:rowOff>
    </xdr:to>
    <xdr:sp macro="" textlink="">
      <xdr:nvSpPr>
        <xdr:cNvPr id="549" name="楕円 548">
          <a:extLst>
            <a:ext uri="{FF2B5EF4-FFF2-40B4-BE49-F238E27FC236}">
              <a16:creationId xmlns:a16="http://schemas.microsoft.com/office/drawing/2014/main" id="{7383EBB7-C888-47F5-A054-4A5277536DF1}"/>
            </a:ext>
          </a:extLst>
        </xdr:cNvPr>
        <xdr:cNvSpPr/>
      </xdr:nvSpPr>
      <xdr:spPr>
        <a:xfrm>
          <a:off x="127635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155448</xdr:rowOff>
    </xdr:from>
    <xdr:to>
      <xdr:col>71</xdr:col>
      <xdr:colOff>177800</xdr:colOff>
      <xdr:row>62</xdr:row>
      <xdr:rowOff>169164</xdr:rowOff>
    </xdr:to>
    <xdr:cxnSp macro="">
      <xdr:nvCxnSpPr>
        <xdr:cNvPr id="550" name="直線コネクタ 549">
          <a:extLst>
            <a:ext uri="{FF2B5EF4-FFF2-40B4-BE49-F238E27FC236}">
              <a16:creationId xmlns:a16="http://schemas.microsoft.com/office/drawing/2014/main" id="{2B1CE740-D9B4-47DA-9540-E64EF7E29484}"/>
            </a:ext>
          </a:extLst>
        </xdr:cNvPr>
        <xdr:cNvCxnSpPr/>
      </xdr:nvCxnSpPr>
      <xdr:spPr>
        <a:xfrm>
          <a:off x="12814300" y="107853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49039</xdr:rowOff>
    </xdr:from>
    <xdr:ext cx="405111" cy="259045"/>
    <xdr:sp macro="" textlink="">
      <xdr:nvSpPr>
        <xdr:cNvPr id="551" name="n_1aveValue【学校施設】&#10;有形固定資産減価償却率">
          <a:extLst>
            <a:ext uri="{FF2B5EF4-FFF2-40B4-BE49-F238E27FC236}">
              <a16:creationId xmlns:a16="http://schemas.microsoft.com/office/drawing/2014/main" id="{467E47FF-8335-49FE-BF1D-0A135A7C2E64}"/>
            </a:ext>
          </a:extLst>
        </xdr:cNvPr>
        <xdr:cNvSpPr txBox="1"/>
      </xdr:nvSpPr>
      <xdr:spPr>
        <a:xfrm>
          <a:off x="15266044" y="999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552" name="n_2aveValue【学校施設】&#10;有形固定資産減価償却率">
          <a:extLst>
            <a:ext uri="{FF2B5EF4-FFF2-40B4-BE49-F238E27FC236}">
              <a16:creationId xmlns:a16="http://schemas.microsoft.com/office/drawing/2014/main" id="{5CBCC98C-0D4A-40E8-B653-352C5577D415}"/>
            </a:ext>
          </a:extLst>
        </xdr:cNvPr>
        <xdr:cNvSpPr txBox="1"/>
      </xdr:nvSpPr>
      <xdr:spPr>
        <a:xfrm>
          <a:off x="14389744" y="99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142765</xdr:rowOff>
    </xdr:from>
    <xdr:ext cx="405111" cy="259045"/>
    <xdr:sp macro="" textlink="">
      <xdr:nvSpPr>
        <xdr:cNvPr id="553" name="n_3aveValue【学校施設】&#10;有形固定資産減価償却率">
          <a:extLst>
            <a:ext uri="{FF2B5EF4-FFF2-40B4-BE49-F238E27FC236}">
              <a16:creationId xmlns:a16="http://schemas.microsoft.com/office/drawing/2014/main" id="{9D0E6BCD-DDB5-4FE8-9D53-CFC3014CF346}"/>
            </a:ext>
          </a:extLst>
        </xdr:cNvPr>
        <xdr:cNvSpPr txBox="1"/>
      </xdr:nvSpPr>
      <xdr:spPr>
        <a:xfrm>
          <a:off x="135007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554" name="n_4aveValue【学校施設】&#10;有形固定資産減価償却率">
          <a:extLst>
            <a:ext uri="{FF2B5EF4-FFF2-40B4-BE49-F238E27FC236}">
              <a16:creationId xmlns:a16="http://schemas.microsoft.com/office/drawing/2014/main" id="{F0BF541D-9A61-4920-AABB-847203F8A8D8}"/>
            </a:ext>
          </a:extLst>
        </xdr:cNvPr>
        <xdr:cNvSpPr txBox="1"/>
      </xdr:nvSpPr>
      <xdr:spPr>
        <a:xfrm>
          <a:off x="12611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121937</xdr:rowOff>
    </xdr:from>
    <xdr:ext cx="405111" cy="259045"/>
    <xdr:sp macro="" textlink="">
      <xdr:nvSpPr>
        <xdr:cNvPr id="555" name="n_1mainValue【学校施設】&#10;有形固定資産減価償却率">
          <a:extLst>
            <a:ext uri="{FF2B5EF4-FFF2-40B4-BE49-F238E27FC236}">
              <a16:creationId xmlns:a16="http://schemas.microsoft.com/office/drawing/2014/main" id="{06EEBE5C-C26F-4669-9C72-558BFBDEC86C}"/>
            </a:ext>
          </a:extLst>
        </xdr:cNvPr>
        <xdr:cNvSpPr txBox="1"/>
      </xdr:nvSpPr>
      <xdr:spPr>
        <a:xfrm>
          <a:off x="152660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94505</xdr:rowOff>
    </xdr:from>
    <xdr:ext cx="405111" cy="259045"/>
    <xdr:sp macro="" textlink="">
      <xdr:nvSpPr>
        <xdr:cNvPr id="556" name="n_2mainValue【学校施設】&#10;有形固定資産減価償却率">
          <a:extLst>
            <a:ext uri="{FF2B5EF4-FFF2-40B4-BE49-F238E27FC236}">
              <a16:creationId xmlns:a16="http://schemas.microsoft.com/office/drawing/2014/main" id="{EABD38E5-23F2-4C8D-9D7A-5316F7D90F70}"/>
            </a:ext>
          </a:extLst>
        </xdr:cNvPr>
        <xdr:cNvSpPr txBox="1"/>
      </xdr:nvSpPr>
      <xdr:spPr>
        <a:xfrm>
          <a:off x="14389744" y="10895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39641</xdr:rowOff>
    </xdr:from>
    <xdr:ext cx="405111" cy="259045"/>
    <xdr:sp macro="" textlink="">
      <xdr:nvSpPr>
        <xdr:cNvPr id="557" name="n_3mainValue【学校施設】&#10;有形固定資産減価償却率">
          <a:extLst>
            <a:ext uri="{FF2B5EF4-FFF2-40B4-BE49-F238E27FC236}">
              <a16:creationId xmlns:a16="http://schemas.microsoft.com/office/drawing/2014/main" id="{7C7C741D-58AD-4790-95D9-620A00AAF287}"/>
            </a:ext>
          </a:extLst>
        </xdr:cNvPr>
        <xdr:cNvSpPr txBox="1"/>
      </xdr:nvSpPr>
      <xdr:spPr>
        <a:xfrm>
          <a:off x="13500744" y="1084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25925</xdr:rowOff>
    </xdr:from>
    <xdr:ext cx="405111" cy="259045"/>
    <xdr:sp macro="" textlink="">
      <xdr:nvSpPr>
        <xdr:cNvPr id="558" name="n_4mainValue【学校施設】&#10;有形固定資産減価償却率">
          <a:extLst>
            <a:ext uri="{FF2B5EF4-FFF2-40B4-BE49-F238E27FC236}">
              <a16:creationId xmlns:a16="http://schemas.microsoft.com/office/drawing/2014/main" id="{28B5F38C-7D7F-4F65-B84D-6CB49FFFD543}"/>
            </a:ext>
          </a:extLst>
        </xdr:cNvPr>
        <xdr:cNvSpPr txBox="1"/>
      </xdr:nvSpPr>
      <xdr:spPr>
        <a:xfrm>
          <a:off x="12611744" y="1082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62AEA969-E6B8-4EAB-97A7-11B3A26EC54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4A957876-0212-4272-8A6B-7C85CCF708D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7C43E67C-6AE6-4C49-93D5-404ADDB44F1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78618ACC-B382-4437-80B1-8A98EF1A1BD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4C35C559-76DB-451C-AB5D-7D2429C46C5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C532C7B2-FEB3-411A-BB27-935C5F7A7A5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A9200661-7650-413F-AC74-D927AFB22A0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53292D38-2A57-43B2-9481-D4D8511EFE2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1710718A-DF4C-4ADE-B4F7-A63DB82C036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B2B3E9DA-7A21-4199-88A8-4A49815D368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9" name="テキスト ボックス 568">
          <a:extLst>
            <a:ext uri="{FF2B5EF4-FFF2-40B4-BE49-F238E27FC236}">
              <a16:creationId xmlns:a16="http://schemas.microsoft.com/office/drawing/2014/main" id="{E51A4CA7-C9CF-462C-B90E-4D20B99E51E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0" name="直線コネクタ 569">
          <a:extLst>
            <a:ext uri="{FF2B5EF4-FFF2-40B4-BE49-F238E27FC236}">
              <a16:creationId xmlns:a16="http://schemas.microsoft.com/office/drawing/2014/main" id="{59D0CD4B-E3FB-4E7C-8570-AFE5533AC41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a:extLst>
            <a:ext uri="{FF2B5EF4-FFF2-40B4-BE49-F238E27FC236}">
              <a16:creationId xmlns:a16="http://schemas.microsoft.com/office/drawing/2014/main" id="{3C99BE56-02E6-45CC-BED4-E6D4E996464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a:extLst>
            <a:ext uri="{FF2B5EF4-FFF2-40B4-BE49-F238E27FC236}">
              <a16:creationId xmlns:a16="http://schemas.microsoft.com/office/drawing/2014/main" id="{3B9458E0-4CB9-4600-9880-270D4716807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a:extLst>
            <a:ext uri="{FF2B5EF4-FFF2-40B4-BE49-F238E27FC236}">
              <a16:creationId xmlns:a16="http://schemas.microsoft.com/office/drawing/2014/main" id="{9DDBA651-5041-4F4C-A24A-F310B926F41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a:extLst>
            <a:ext uri="{FF2B5EF4-FFF2-40B4-BE49-F238E27FC236}">
              <a16:creationId xmlns:a16="http://schemas.microsoft.com/office/drawing/2014/main" id="{03EB07C3-FCC0-44C4-AA24-AEB7878AF03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a:extLst>
            <a:ext uri="{FF2B5EF4-FFF2-40B4-BE49-F238E27FC236}">
              <a16:creationId xmlns:a16="http://schemas.microsoft.com/office/drawing/2014/main" id="{410BB23C-3903-4F04-A496-3E4826A84DB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a:extLst>
            <a:ext uri="{FF2B5EF4-FFF2-40B4-BE49-F238E27FC236}">
              <a16:creationId xmlns:a16="http://schemas.microsoft.com/office/drawing/2014/main" id="{DD9B46DA-E12B-406F-85FB-D7BBC7F9D3F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a:extLst>
            <a:ext uri="{FF2B5EF4-FFF2-40B4-BE49-F238E27FC236}">
              <a16:creationId xmlns:a16="http://schemas.microsoft.com/office/drawing/2014/main" id="{B408BB8F-58E5-400A-AF4E-BF29F12921F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EABB1713-EC7D-4B57-88D8-BF1BD99F97C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BB17AA19-04F0-4467-9734-3E943D94030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a:extLst>
            <a:ext uri="{FF2B5EF4-FFF2-40B4-BE49-F238E27FC236}">
              <a16:creationId xmlns:a16="http://schemas.microsoft.com/office/drawing/2014/main" id="{70A3A005-DDE1-44E4-9729-11E267991E4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581" name="直線コネクタ 580">
          <a:extLst>
            <a:ext uri="{FF2B5EF4-FFF2-40B4-BE49-F238E27FC236}">
              <a16:creationId xmlns:a16="http://schemas.microsoft.com/office/drawing/2014/main" id="{BBF47E24-8E19-4D60-AEF1-669F5E5E2EE8}"/>
            </a:ext>
          </a:extLst>
        </xdr:cNvPr>
        <xdr:cNvCxnSpPr/>
      </xdr:nvCxnSpPr>
      <xdr:spPr>
        <a:xfrm flipV="1">
          <a:off x="22160864" y="9521952"/>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582" name="【学校施設】&#10;一人当たり面積最小値テキスト">
          <a:extLst>
            <a:ext uri="{FF2B5EF4-FFF2-40B4-BE49-F238E27FC236}">
              <a16:creationId xmlns:a16="http://schemas.microsoft.com/office/drawing/2014/main" id="{D3CC75F5-DD9E-4799-8709-2DE3C704C7E6}"/>
            </a:ext>
          </a:extLst>
        </xdr:cNvPr>
        <xdr:cNvSpPr txBox="1"/>
      </xdr:nvSpPr>
      <xdr:spPr>
        <a:xfrm>
          <a:off x="22199600" y="1105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583" name="直線コネクタ 582">
          <a:extLst>
            <a:ext uri="{FF2B5EF4-FFF2-40B4-BE49-F238E27FC236}">
              <a16:creationId xmlns:a16="http://schemas.microsoft.com/office/drawing/2014/main" id="{5EACE9D0-AC4F-461A-844D-BCF42A2C211E}"/>
            </a:ext>
          </a:extLst>
        </xdr:cNvPr>
        <xdr:cNvCxnSpPr/>
      </xdr:nvCxnSpPr>
      <xdr:spPr>
        <a:xfrm>
          <a:off x="22072600" y="1105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584" name="【学校施設】&#10;一人当たり面積最大値テキスト">
          <a:extLst>
            <a:ext uri="{FF2B5EF4-FFF2-40B4-BE49-F238E27FC236}">
              <a16:creationId xmlns:a16="http://schemas.microsoft.com/office/drawing/2014/main" id="{B6FADB8D-0E11-4120-842D-0E643F13D951}"/>
            </a:ext>
          </a:extLst>
        </xdr:cNvPr>
        <xdr:cNvSpPr txBox="1"/>
      </xdr:nvSpPr>
      <xdr:spPr>
        <a:xfrm>
          <a:off x="22199600" y="92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585" name="直線コネクタ 584">
          <a:extLst>
            <a:ext uri="{FF2B5EF4-FFF2-40B4-BE49-F238E27FC236}">
              <a16:creationId xmlns:a16="http://schemas.microsoft.com/office/drawing/2014/main" id="{F314604F-B8D7-4B83-B840-F6FFD570F16C}"/>
            </a:ext>
          </a:extLst>
        </xdr:cNvPr>
        <xdr:cNvCxnSpPr/>
      </xdr:nvCxnSpPr>
      <xdr:spPr>
        <a:xfrm>
          <a:off x="22072600" y="9521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20083</xdr:rowOff>
    </xdr:from>
    <xdr:ext cx="469744" cy="259045"/>
    <xdr:sp macro="" textlink="">
      <xdr:nvSpPr>
        <xdr:cNvPr id="586" name="【学校施設】&#10;一人当たり面積平均値テキスト">
          <a:extLst>
            <a:ext uri="{FF2B5EF4-FFF2-40B4-BE49-F238E27FC236}">
              <a16:creationId xmlns:a16="http://schemas.microsoft.com/office/drawing/2014/main" id="{A8E62173-0AAD-4533-8413-BD26FA3F0B44}"/>
            </a:ext>
          </a:extLst>
        </xdr:cNvPr>
        <xdr:cNvSpPr txBox="1"/>
      </xdr:nvSpPr>
      <xdr:spPr>
        <a:xfrm>
          <a:off x="22199600" y="1030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587" name="フローチャート: 判断 586">
          <a:extLst>
            <a:ext uri="{FF2B5EF4-FFF2-40B4-BE49-F238E27FC236}">
              <a16:creationId xmlns:a16="http://schemas.microsoft.com/office/drawing/2014/main" id="{4DC22A11-78DE-422C-BAF8-053A44E364B5}"/>
            </a:ext>
          </a:extLst>
        </xdr:cNvPr>
        <xdr:cNvSpPr/>
      </xdr:nvSpPr>
      <xdr:spPr>
        <a:xfrm>
          <a:off x="22110700" y="1045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588" name="フローチャート: 判断 587">
          <a:extLst>
            <a:ext uri="{FF2B5EF4-FFF2-40B4-BE49-F238E27FC236}">
              <a16:creationId xmlns:a16="http://schemas.microsoft.com/office/drawing/2014/main" id="{DD13DFFB-6C48-49C2-8820-1B0E218BB815}"/>
            </a:ext>
          </a:extLst>
        </xdr:cNvPr>
        <xdr:cNvSpPr/>
      </xdr:nvSpPr>
      <xdr:spPr>
        <a:xfrm>
          <a:off x="212725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589" name="フローチャート: 判断 588">
          <a:extLst>
            <a:ext uri="{FF2B5EF4-FFF2-40B4-BE49-F238E27FC236}">
              <a16:creationId xmlns:a16="http://schemas.microsoft.com/office/drawing/2014/main" id="{1E2A50F8-1CC8-4914-A2B5-B508EFCA57C5}"/>
            </a:ext>
          </a:extLst>
        </xdr:cNvPr>
        <xdr:cNvSpPr/>
      </xdr:nvSpPr>
      <xdr:spPr>
        <a:xfrm>
          <a:off x="20383500" y="1039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590" name="フローチャート: 判断 589">
          <a:extLst>
            <a:ext uri="{FF2B5EF4-FFF2-40B4-BE49-F238E27FC236}">
              <a16:creationId xmlns:a16="http://schemas.microsoft.com/office/drawing/2014/main" id="{92134DB3-DB14-4EA8-8FBD-FE21DF2BC7EE}"/>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591" name="フローチャート: 判断 590">
          <a:extLst>
            <a:ext uri="{FF2B5EF4-FFF2-40B4-BE49-F238E27FC236}">
              <a16:creationId xmlns:a16="http://schemas.microsoft.com/office/drawing/2014/main" id="{FB2939E3-D0A4-4564-920D-8BA2E4717202}"/>
            </a:ext>
          </a:extLst>
        </xdr:cNvPr>
        <xdr:cNvSpPr/>
      </xdr:nvSpPr>
      <xdr:spPr>
        <a:xfrm>
          <a:off x="18605500" y="10393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589397B5-695D-4768-89CF-685B1D5FEF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BAD2BCE7-5718-489C-81C0-E514A08576A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DB76DD2-E516-4ADE-B9A2-57A60A2483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C3C46DA-FCAB-44CA-84FA-33BA05C8576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A662085E-89B0-4015-95E9-7876D634DC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125222</xdr:rowOff>
    </xdr:from>
    <xdr:to>
      <xdr:col>116</xdr:col>
      <xdr:colOff>114300</xdr:colOff>
      <xdr:row>62</xdr:row>
      <xdr:rowOff>55372</xdr:rowOff>
    </xdr:to>
    <xdr:sp macro="" textlink="">
      <xdr:nvSpPr>
        <xdr:cNvPr id="597" name="楕円 596">
          <a:extLst>
            <a:ext uri="{FF2B5EF4-FFF2-40B4-BE49-F238E27FC236}">
              <a16:creationId xmlns:a16="http://schemas.microsoft.com/office/drawing/2014/main" id="{CD12F5FD-DB26-4E93-B086-726172D9CE83}"/>
            </a:ext>
          </a:extLst>
        </xdr:cNvPr>
        <xdr:cNvSpPr/>
      </xdr:nvSpPr>
      <xdr:spPr>
        <a:xfrm>
          <a:off x="221107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103649</xdr:rowOff>
    </xdr:from>
    <xdr:ext cx="469744" cy="259045"/>
    <xdr:sp macro="" textlink="">
      <xdr:nvSpPr>
        <xdr:cNvPr id="598" name="【学校施設】&#10;一人当たり面積該当値テキスト">
          <a:extLst>
            <a:ext uri="{FF2B5EF4-FFF2-40B4-BE49-F238E27FC236}">
              <a16:creationId xmlns:a16="http://schemas.microsoft.com/office/drawing/2014/main" id="{B4447C2A-D45C-4EE6-9465-08BF2C4969A8}"/>
            </a:ext>
          </a:extLst>
        </xdr:cNvPr>
        <xdr:cNvSpPr txBox="1"/>
      </xdr:nvSpPr>
      <xdr:spPr>
        <a:xfrm>
          <a:off x="22199600"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155702</xdr:rowOff>
    </xdr:from>
    <xdr:to>
      <xdr:col>112</xdr:col>
      <xdr:colOff>38100</xdr:colOff>
      <xdr:row>62</xdr:row>
      <xdr:rowOff>85852</xdr:rowOff>
    </xdr:to>
    <xdr:sp macro="" textlink="">
      <xdr:nvSpPr>
        <xdr:cNvPr id="599" name="楕円 598">
          <a:extLst>
            <a:ext uri="{FF2B5EF4-FFF2-40B4-BE49-F238E27FC236}">
              <a16:creationId xmlns:a16="http://schemas.microsoft.com/office/drawing/2014/main" id="{F0D223F5-730D-41D9-8193-A492EA1F9551}"/>
            </a:ext>
          </a:extLst>
        </xdr:cNvPr>
        <xdr:cNvSpPr/>
      </xdr:nvSpPr>
      <xdr:spPr>
        <a:xfrm>
          <a:off x="21272500" y="1061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xdr:rowOff>
    </xdr:from>
    <xdr:to>
      <xdr:col>116</xdr:col>
      <xdr:colOff>63500</xdr:colOff>
      <xdr:row>62</xdr:row>
      <xdr:rowOff>35052</xdr:rowOff>
    </xdr:to>
    <xdr:cxnSp macro="">
      <xdr:nvCxnSpPr>
        <xdr:cNvPr id="600" name="直線コネクタ 599">
          <a:extLst>
            <a:ext uri="{FF2B5EF4-FFF2-40B4-BE49-F238E27FC236}">
              <a16:creationId xmlns:a16="http://schemas.microsoft.com/office/drawing/2014/main" id="{A4D8ECBB-C1EC-4446-BF1B-D82FC891EE41}"/>
            </a:ext>
          </a:extLst>
        </xdr:cNvPr>
        <xdr:cNvCxnSpPr/>
      </xdr:nvCxnSpPr>
      <xdr:spPr>
        <a:xfrm flipV="1">
          <a:off x="21323300" y="10634472"/>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7112</xdr:rowOff>
    </xdr:from>
    <xdr:to>
      <xdr:col>107</xdr:col>
      <xdr:colOff>101600</xdr:colOff>
      <xdr:row>62</xdr:row>
      <xdr:rowOff>108712</xdr:rowOff>
    </xdr:to>
    <xdr:sp macro="" textlink="">
      <xdr:nvSpPr>
        <xdr:cNvPr id="601" name="楕円 600">
          <a:extLst>
            <a:ext uri="{FF2B5EF4-FFF2-40B4-BE49-F238E27FC236}">
              <a16:creationId xmlns:a16="http://schemas.microsoft.com/office/drawing/2014/main" id="{309B1461-C390-4B81-9524-FA6B85B4AC5F}"/>
            </a:ext>
          </a:extLst>
        </xdr:cNvPr>
        <xdr:cNvSpPr/>
      </xdr:nvSpPr>
      <xdr:spPr>
        <a:xfrm>
          <a:off x="20383500" y="1063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35052</xdr:rowOff>
    </xdr:from>
    <xdr:to>
      <xdr:col>111</xdr:col>
      <xdr:colOff>177800</xdr:colOff>
      <xdr:row>62</xdr:row>
      <xdr:rowOff>57912</xdr:rowOff>
    </xdr:to>
    <xdr:cxnSp macro="">
      <xdr:nvCxnSpPr>
        <xdr:cNvPr id="602" name="直線コネクタ 601">
          <a:extLst>
            <a:ext uri="{FF2B5EF4-FFF2-40B4-BE49-F238E27FC236}">
              <a16:creationId xmlns:a16="http://schemas.microsoft.com/office/drawing/2014/main" id="{FF9E1C4A-FC94-4B4F-9D7A-3C0F0A04C7E8}"/>
            </a:ext>
          </a:extLst>
        </xdr:cNvPr>
        <xdr:cNvCxnSpPr/>
      </xdr:nvCxnSpPr>
      <xdr:spPr>
        <a:xfrm flipV="1">
          <a:off x="20434300" y="106649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26924</xdr:rowOff>
    </xdr:from>
    <xdr:to>
      <xdr:col>102</xdr:col>
      <xdr:colOff>165100</xdr:colOff>
      <xdr:row>62</xdr:row>
      <xdr:rowOff>128524</xdr:rowOff>
    </xdr:to>
    <xdr:sp macro="" textlink="">
      <xdr:nvSpPr>
        <xdr:cNvPr id="603" name="楕円 602">
          <a:extLst>
            <a:ext uri="{FF2B5EF4-FFF2-40B4-BE49-F238E27FC236}">
              <a16:creationId xmlns:a16="http://schemas.microsoft.com/office/drawing/2014/main" id="{1629CC62-188E-4185-A265-C977BBC70926}"/>
            </a:ext>
          </a:extLst>
        </xdr:cNvPr>
        <xdr:cNvSpPr/>
      </xdr:nvSpPr>
      <xdr:spPr>
        <a:xfrm>
          <a:off x="19494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57912</xdr:rowOff>
    </xdr:from>
    <xdr:to>
      <xdr:col>107</xdr:col>
      <xdr:colOff>50800</xdr:colOff>
      <xdr:row>62</xdr:row>
      <xdr:rowOff>77724</xdr:rowOff>
    </xdr:to>
    <xdr:cxnSp macro="">
      <xdr:nvCxnSpPr>
        <xdr:cNvPr id="604" name="直線コネクタ 603">
          <a:extLst>
            <a:ext uri="{FF2B5EF4-FFF2-40B4-BE49-F238E27FC236}">
              <a16:creationId xmlns:a16="http://schemas.microsoft.com/office/drawing/2014/main" id="{2DF1568D-FBA9-47D4-A11D-269A388A4093}"/>
            </a:ext>
          </a:extLst>
        </xdr:cNvPr>
        <xdr:cNvCxnSpPr/>
      </xdr:nvCxnSpPr>
      <xdr:spPr>
        <a:xfrm flipV="1">
          <a:off x="19545300" y="1068781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45212</xdr:rowOff>
    </xdr:from>
    <xdr:to>
      <xdr:col>98</xdr:col>
      <xdr:colOff>38100</xdr:colOff>
      <xdr:row>62</xdr:row>
      <xdr:rowOff>146812</xdr:rowOff>
    </xdr:to>
    <xdr:sp macro="" textlink="">
      <xdr:nvSpPr>
        <xdr:cNvPr id="605" name="楕円 604">
          <a:extLst>
            <a:ext uri="{FF2B5EF4-FFF2-40B4-BE49-F238E27FC236}">
              <a16:creationId xmlns:a16="http://schemas.microsoft.com/office/drawing/2014/main" id="{898B8D44-2128-4F1F-A940-5D8E6C15B57C}"/>
            </a:ext>
          </a:extLst>
        </xdr:cNvPr>
        <xdr:cNvSpPr/>
      </xdr:nvSpPr>
      <xdr:spPr>
        <a:xfrm>
          <a:off x="18605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77724</xdr:rowOff>
    </xdr:from>
    <xdr:to>
      <xdr:col>102</xdr:col>
      <xdr:colOff>114300</xdr:colOff>
      <xdr:row>62</xdr:row>
      <xdr:rowOff>96012</xdr:rowOff>
    </xdr:to>
    <xdr:cxnSp macro="">
      <xdr:nvCxnSpPr>
        <xdr:cNvPr id="606" name="直線コネクタ 605">
          <a:extLst>
            <a:ext uri="{FF2B5EF4-FFF2-40B4-BE49-F238E27FC236}">
              <a16:creationId xmlns:a16="http://schemas.microsoft.com/office/drawing/2014/main" id="{7CD778F6-EF92-48A3-A162-9E69C62B429E}"/>
            </a:ext>
          </a:extLst>
        </xdr:cNvPr>
        <xdr:cNvCxnSpPr/>
      </xdr:nvCxnSpPr>
      <xdr:spPr>
        <a:xfrm flipV="1">
          <a:off x="18656300" y="107076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60469</xdr:rowOff>
    </xdr:from>
    <xdr:ext cx="469744" cy="259045"/>
    <xdr:sp macro="" textlink="">
      <xdr:nvSpPr>
        <xdr:cNvPr id="607" name="n_1aveValue【学校施設】&#10;一人当たり面積">
          <a:extLst>
            <a:ext uri="{FF2B5EF4-FFF2-40B4-BE49-F238E27FC236}">
              <a16:creationId xmlns:a16="http://schemas.microsoft.com/office/drawing/2014/main" id="{501F8527-30DE-438E-B1CB-705520C31406}"/>
            </a:ext>
          </a:extLst>
        </xdr:cNvPr>
        <xdr:cNvSpPr txBox="1"/>
      </xdr:nvSpPr>
      <xdr:spPr>
        <a:xfrm>
          <a:off x="21075727" y="101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57421</xdr:rowOff>
    </xdr:from>
    <xdr:ext cx="469744" cy="259045"/>
    <xdr:sp macro="" textlink="">
      <xdr:nvSpPr>
        <xdr:cNvPr id="608" name="n_2aveValue【学校施設】&#10;一人当たり面積">
          <a:extLst>
            <a:ext uri="{FF2B5EF4-FFF2-40B4-BE49-F238E27FC236}">
              <a16:creationId xmlns:a16="http://schemas.microsoft.com/office/drawing/2014/main" id="{43C48198-DC99-49C9-9AE3-69EC0925F112}"/>
            </a:ext>
          </a:extLst>
        </xdr:cNvPr>
        <xdr:cNvSpPr txBox="1"/>
      </xdr:nvSpPr>
      <xdr:spPr>
        <a:xfrm>
          <a:off x="2019942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609" name="n_3aveValue【学校施設】&#10;一人当たり面積">
          <a:extLst>
            <a:ext uri="{FF2B5EF4-FFF2-40B4-BE49-F238E27FC236}">
              <a16:creationId xmlns:a16="http://schemas.microsoft.com/office/drawing/2014/main" id="{DE10672F-768C-4723-8FC9-30FF7FD6D8B7}"/>
            </a:ext>
          </a:extLst>
        </xdr:cNvPr>
        <xdr:cNvSpPr txBox="1"/>
      </xdr:nvSpPr>
      <xdr:spPr>
        <a:xfrm>
          <a:off x="19310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52849</xdr:rowOff>
    </xdr:from>
    <xdr:ext cx="469744" cy="259045"/>
    <xdr:sp macro="" textlink="">
      <xdr:nvSpPr>
        <xdr:cNvPr id="610" name="n_4aveValue【学校施設】&#10;一人当たり面積">
          <a:extLst>
            <a:ext uri="{FF2B5EF4-FFF2-40B4-BE49-F238E27FC236}">
              <a16:creationId xmlns:a16="http://schemas.microsoft.com/office/drawing/2014/main" id="{BBD0E3EF-9164-40C8-B668-89B4BF033D5E}"/>
            </a:ext>
          </a:extLst>
        </xdr:cNvPr>
        <xdr:cNvSpPr txBox="1"/>
      </xdr:nvSpPr>
      <xdr:spPr>
        <a:xfrm>
          <a:off x="18421427" y="1016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76979</xdr:rowOff>
    </xdr:from>
    <xdr:ext cx="469744" cy="259045"/>
    <xdr:sp macro="" textlink="">
      <xdr:nvSpPr>
        <xdr:cNvPr id="611" name="n_1mainValue【学校施設】&#10;一人当たり面積">
          <a:extLst>
            <a:ext uri="{FF2B5EF4-FFF2-40B4-BE49-F238E27FC236}">
              <a16:creationId xmlns:a16="http://schemas.microsoft.com/office/drawing/2014/main" id="{184CE550-DDC5-4AEE-BA95-851C9E461C7A}"/>
            </a:ext>
          </a:extLst>
        </xdr:cNvPr>
        <xdr:cNvSpPr txBox="1"/>
      </xdr:nvSpPr>
      <xdr:spPr>
        <a:xfrm>
          <a:off x="21075727" y="1070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99839</xdr:rowOff>
    </xdr:from>
    <xdr:ext cx="469744" cy="259045"/>
    <xdr:sp macro="" textlink="">
      <xdr:nvSpPr>
        <xdr:cNvPr id="612" name="n_2mainValue【学校施設】&#10;一人当たり面積">
          <a:extLst>
            <a:ext uri="{FF2B5EF4-FFF2-40B4-BE49-F238E27FC236}">
              <a16:creationId xmlns:a16="http://schemas.microsoft.com/office/drawing/2014/main" id="{42B513B2-AF53-441A-9841-93249B93F1C4}"/>
            </a:ext>
          </a:extLst>
        </xdr:cNvPr>
        <xdr:cNvSpPr txBox="1"/>
      </xdr:nvSpPr>
      <xdr:spPr>
        <a:xfrm>
          <a:off x="20199427" y="1072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119651</xdr:rowOff>
    </xdr:from>
    <xdr:ext cx="469744" cy="259045"/>
    <xdr:sp macro="" textlink="">
      <xdr:nvSpPr>
        <xdr:cNvPr id="613" name="n_3mainValue【学校施設】&#10;一人当たり面積">
          <a:extLst>
            <a:ext uri="{FF2B5EF4-FFF2-40B4-BE49-F238E27FC236}">
              <a16:creationId xmlns:a16="http://schemas.microsoft.com/office/drawing/2014/main" id="{288C0948-42FC-44AB-9F58-C22035297240}"/>
            </a:ext>
          </a:extLst>
        </xdr:cNvPr>
        <xdr:cNvSpPr txBox="1"/>
      </xdr:nvSpPr>
      <xdr:spPr>
        <a:xfrm>
          <a:off x="19310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137939</xdr:rowOff>
    </xdr:from>
    <xdr:ext cx="469744" cy="259045"/>
    <xdr:sp macro="" textlink="">
      <xdr:nvSpPr>
        <xdr:cNvPr id="614" name="n_4mainValue【学校施設】&#10;一人当たり面積">
          <a:extLst>
            <a:ext uri="{FF2B5EF4-FFF2-40B4-BE49-F238E27FC236}">
              <a16:creationId xmlns:a16="http://schemas.microsoft.com/office/drawing/2014/main" id="{067F5923-2DFA-42F8-9DDA-13E68B9DD27C}"/>
            </a:ext>
          </a:extLst>
        </xdr:cNvPr>
        <xdr:cNvSpPr txBox="1"/>
      </xdr:nvSpPr>
      <xdr:spPr>
        <a:xfrm>
          <a:off x="18421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1906FF92-FE99-4567-880C-C0BCDB98A75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14B33F6C-5145-4066-8FF5-6D77D8492CF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506FCE07-DC4F-4AC1-9A76-3049A62360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847B7ABE-3ADE-4D0A-B153-95068C2EF87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857E7B3F-EB25-47ED-8E91-34BDE7DD040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A1F3D9FA-B189-4078-9A77-8C84D94AF34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E13B504F-2C98-4E39-9E16-46A84725F51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648E2540-61CF-450D-A16E-90FB1B2142C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a:extLst>
            <a:ext uri="{FF2B5EF4-FFF2-40B4-BE49-F238E27FC236}">
              <a16:creationId xmlns:a16="http://schemas.microsoft.com/office/drawing/2014/main" id="{090C7F98-BA1F-44BE-BC22-3E57EF79E2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a:extLst>
            <a:ext uri="{FF2B5EF4-FFF2-40B4-BE49-F238E27FC236}">
              <a16:creationId xmlns:a16="http://schemas.microsoft.com/office/drawing/2014/main" id="{06C0F55A-07EF-4C32-8E01-ABEEEB076F2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a:extLst>
            <a:ext uri="{FF2B5EF4-FFF2-40B4-BE49-F238E27FC236}">
              <a16:creationId xmlns:a16="http://schemas.microsoft.com/office/drawing/2014/main" id="{63C8A283-92B8-446E-916F-ED43C8FA3E8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6" name="直線コネクタ 625">
          <a:extLst>
            <a:ext uri="{FF2B5EF4-FFF2-40B4-BE49-F238E27FC236}">
              <a16:creationId xmlns:a16="http://schemas.microsoft.com/office/drawing/2014/main" id="{308E578E-3AD7-4CD7-8D72-5FEFFF37F41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27" name="テキスト ボックス 626">
          <a:extLst>
            <a:ext uri="{FF2B5EF4-FFF2-40B4-BE49-F238E27FC236}">
              <a16:creationId xmlns:a16="http://schemas.microsoft.com/office/drawing/2014/main" id="{70D3054E-2652-46A7-B4D4-AF71BEA5CB59}"/>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28" name="直線コネクタ 627">
          <a:extLst>
            <a:ext uri="{FF2B5EF4-FFF2-40B4-BE49-F238E27FC236}">
              <a16:creationId xmlns:a16="http://schemas.microsoft.com/office/drawing/2014/main" id="{0D62BB65-99F2-4F48-8867-EC762755F333}"/>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29" name="テキスト ボックス 628">
          <a:extLst>
            <a:ext uri="{FF2B5EF4-FFF2-40B4-BE49-F238E27FC236}">
              <a16:creationId xmlns:a16="http://schemas.microsoft.com/office/drawing/2014/main" id="{FAFB716F-DB2C-44F5-A848-15DB08FB1E4A}"/>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0" name="直線コネクタ 629">
          <a:extLst>
            <a:ext uri="{FF2B5EF4-FFF2-40B4-BE49-F238E27FC236}">
              <a16:creationId xmlns:a16="http://schemas.microsoft.com/office/drawing/2014/main" id="{B75BA8D5-2F1E-4170-A90A-D9D2FC462B45}"/>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1" name="テキスト ボックス 630">
          <a:extLst>
            <a:ext uri="{FF2B5EF4-FFF2-40B4-BE49-F238E27FC236}">
              <a16:creationId xmlns:a16="http://schemas.microsoft.com/office/drawing/2014/main" id="{0F9C9956-6B6E-4E6D-BDB1-CC4AB3721678}"/>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2" name="直線コネクタ 631">
          <a:extLst>
            <a:ext uri="{FF2B5EF4-FFF2-40B4-BE49-F238E27FC236}">
              <a16:creationId xmlns:a16="http://schemas.microsoft.com/office/drawing/2014/main" id="{93551E31-F55D-438A-9042-37290B770326}"/>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3" name="テキスト ボックス 632">
          <a:extLst>
            <a:ext uri="{FF2B5EF4-FFF2-40B4-BE49-F238E27FC236}">
              <a16:creationId xmlns:a16="http://schemas.microsoft.com/office/drawing/2014/main" id="{5B9FC700-EC63-431B-85A8-04605B2D7CEC}"/>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4" name="直線コネクタ 633">
          <a:extLst>
            <a:ext uri="{FF2B5EF4-FFF2-40B4-BE49-F238E27FC236}">
              <a16:creationId xmlns:a16="http://schemas.microsoft.com/office/drawing/2014/main" id="{BCCFDC37-843B-43D0-B91A-D7CD284A13F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35" name="テキスト ボックス 634">
          <a:extLst>
            <a:ext uri="{FF2B5EF4-FFF2-40B4-BE49-F238E27FC236}">
              <a16:creationId xmlns:a16="http://schemas.microsoft.com/office/drawing/2014/main" id="{6F316A33-E330-4070-83C9-E0581777BEA5}"/>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6" name="【児童館】&#10;有形固定資産減価償却率グラフ枠">
          <a:extLst>
            <a:ext uri="{FF2B5EF4-FFF2-40B4-BE49-F238E27FC236}">
              <a16:creationId xmlns:a16="http://schemas.microsoft.com/office/drawing/2014/main" id="{760D2D45-22CD-42E7-92D9-BA698CC563A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637" name="直線コネクタ 636">
          <a:extLst>
            <a:ext uri="{FF2B5EF4-FFF2-40B4-BE49-F238E27FC236}">
              <a16:creationId xmlns:a16="http://schemas.microsoft.com/office/drawing/2014/main" id="{380FFE53-944F-485B-8E1A-03EE428B82FA}"/>
            </a:ext>
          </a:extLst>
        </xdr:cNvPr>
        <xdr:cNvCxnSpPr/>
      </xdr:nvCxnSpPr>
      <xdr:spPr>
        <a:xfrm flipV="1">
          <a:off x="16318864" y="13552932"/>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38" name="【児童館】&#10;有形固定資産減価償却率最小値テキスト">
          <a:extLst>
            <a:ext uri="{FF2B5EF4-FFF2-40B4-BE49-F238E27FC236}">
              <a16:creationId xmlns:a16="http://schemas.microsoft.com/office/drawing/2014/main" id="{0BFB78AD-DAD5-4BAC-8567-F430EBCC22CF}"/>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39" name="直線コネクタ 638">
          <a:extLst>
            <a:ext uri="{FF2B5EF4-FFF2-40B4-BE49-F238E27FC236}">
              <a16:creationId xmlns:a16="http://schemas.microsoft.com/office/drawing/2014/main" id="{5A6DDF17-2EF6-4DBF-AAAD-61F7D3337E9F}"/>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640" name="【児童館】&#10;有形固定資産減価償却率最大値テキスト">
          <a:extLst>
            <a:ext uri="{FF2B5EF4-FFF2-40B4-BE49-F238E27FC236}">
              <a16:creationId xmlns:a16="http://schemas.microsoft.com/office/drawing/2014/main" id="{3504F931-F06C-4857-BA86-3CEA68124D93}"/>
            </a:ext>
          </a:extLst>
        </xdr:cNvPr>
        <xdr:cNvSpPr txBox="1"/>
      </xdr:nvSpPr>
      <xdr:spPr>
        <a:xfrm>
          <a:off x="16357600" y="1332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641" name="直線コネクタ 640">
          <a:extLst>
            <a:ext uri="{FF2B5EF4-FFF2-40B4-BE49-F238E27FC236}">
              <a16:creationId xmlns:a16="http://schemas.microsoft.com/office/drawing/2014/main" id="{7C7F5CAF-A33F-403E-931F-145F52F4DF3E}"/>
            </a:ext>
          </a:extLst>
        </xdr:cNvPr>
        <xdr:cNvCxnSpPr/>
      </xdr:nvCxnSpPr>
      <xdr:spPr>
        <a:xfrm>
          <a:off x="16230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155464</xdr:rowOff>
    </xdr:from>
    <xdr:ext cx="405111" cy="259045"/>
    <xdr:sp macro="" textlink="">
      <xdr:nvSpPr>
        <xdr:cNvPr id="642" name="【児童館】&#10;有形固定資産減価償却率平均値テキスト">
          <a:extLst>
            <a:ext uri="{FF2B5EF4-FFF2-40B4-BE49-F238E27FC236}">
              <a16:creationId xmlns:a16="http://schemas.microsoft.com/office/drawing/2014/main" id="{BD293C04-B2FF-4C11-BC2D-19A06070228D}"/>
            </a:ext>
          </a:extLst>
        </xdr:cNvPr>
        <xdr:cNvSpPr txBox="1"/>
      </xdr:nvSpPr>
      <xdr:spPr>
        <a:xfrm>
          <a:off x="16357600" y="13871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643" name="フローチャート: 判断 642">
          <a:extLst>
            <a:ext uri="{FF2B5EF4-FFF2-40B4-BE49-F238E27FC236}">
              <a16:creationId xmlns:a16="http://schemas.microsoft.com/office/drawing/2014/main" id="{919B4170-6639-428E-A1A8-B380EBCE092C}"/>
            </a:ext>
          </a:extLst>
        </xdr:cNvPr>
        <xdr:cNvSpPr/>
      </xdr:nvSpPr>
      <xdr:spPr>
        <a:xfrm>
          <a:off x="162687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4" name="フローチャート: 判断 643">
          <a:extLst>
            <a:ext uri="{FF2B5EF4-FFF2-40B4-BE49-F238E27FC236}">
              <a16:creationId xmlns:a16="http://schemas.microsoft.com/office/drawing/2014/main" id="{AC69C2BC-912A-47A4-89CE-910E36F4C185}"/>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645" name="フローチャート: 判断 644">
          <a:extLst>
            <a:ext uri="{FF2B5EF4-FFF2-40B4-BE49-F238E27FC236}">
              <a16:creationId xmlns:a16="http://schemas.microsoft.com/office/drawing/2014/main" id="{2175DF1B-0CFF-4E1C-9F45-43CE8E1457EB}"/>
            </a:ext>
          </a:extLst>
        </xdr:cNvPr>
        <xdr:cNvSpPr/>
      </xdr:nvSpPr>
      <xdr:spPr>
        <a:xfrm>
          <a:off x="14541500" y="1382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646" name="フローチャート: 判断 645">
          <a:extLst>
            <a:ext uri="{FF2B5EF4-FFF2-40B4-BE49-F238E27FC236}">
              <a16:creationId xmlns:a16="http://schemas.microsoft.com/office/drawing/2014/main" id="{FED4896A-DC61-413F-BEFE-A0D502CC7522}"/>
            </a:ext>
          </a:extLst>
        </xdr:cNvPr>
        <xdr:cNvSpPr/>
      </xdr:nvSpPr>
      <xdr:spPr>
        <a:xfrm>
          <a:off x="13652500" y="137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647" name="フローチャート: 判断 646">
          <a:extLst>
            <a:ext uri="{FF2B5EF4-FFF2-40B4-BE49-F238E27FC236}">
              <a16:creationId xmlns:a16="http://schemas.microsoft.com/office/drawing/2014/main" id="{15548686-FE93-4757-B2BF-393ED3F08E7F}"/>
            </a:ext>
          </a:extLst>
        </xdr:cNvPr>
        <xdr:cNvSpPr/>
      </xdr:nvSpPr>
      <xdr:spPr>
        <a:xfrm>
          <a:off x="12763500" y="136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F0C8F3E7-C1CB-4AD0-902E-6752C9D4F2C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36759F00-07C2-4EB6-9033-297F2D63DE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B6F31EC2-EBDA-4231-99D7-71AA2179DA1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63CE9356-782C-4FCE-909F-968D722BA3B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1E10271F-7ED5-4377-BEAC-982F96E2DA6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129032</xdr:rowOff>
    </xdr:from>
    <xdr:to>
      <xdr:col>85</xdr:col>
      <xdr:colOff>177800</xdr:colOff>
      <xdr:row>79</xdr:row>
      <xdr:rowOff>59182</xdr:rowOff>
    </xdr:to>
    <xdr:sp macro="" textlink="">
      <xdr:nvSpPr>
        <xdr:cNvPr id="653" name="楕円 652">
          <a:extLst>
            <a:ext uri="{FF2B5EF4-FFF2-40B4-BE49-F238E27FC236}">
              <a16:creationId xmlns:a16="http://schemas.microsoft.com/office/drawing/2014/main" id="{CEE64B89-4FD8-4489-8647-264E96046671}"/>
            </a:ext>
          </a:extLst>
        </xdr:cNvPr>
        <xdr:cNvSpPr/>
      </xdr:nvSpPr>
      <xdr:spPr>
        <a:xfrm>
          <a:off x="16268700" y="135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82059</xdr:rowOff>
    </xdr:from>
    <xdr:ext cx="405111" cy="259045"/>
    <xdr:sp macro="" textlink="">
      <xdr:nvSpPr>
        <xdr:cNvPr id="654" name="【児童館】&#10;有形固定資産減価償却率該当値テキスト">
          <a:extLst>
            <a:ext uri="{FF2B5EF4-FFF2-40B4-BE49-F238E27FC236}">
              <a16:creationId xmlns:a16="http://schemas.microsoft.com/office/drawing/2014/main" id="{296D367B-3C46-41A5-BD26-8393571A5309}"/>
            </a:ext>
          </a:extLst>
        </xdr:cNvPr>
        <xdr:cNvSpPr txBox="1"/>
      </xdr:nvSpPr>
      <xdr:spPr>
        <a:xfrm>
          <a:off x="16357600" y="13455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78739</xdr:rowOff>
    </xdr:from>
    <xdr:to>
      <xdr:col>81</xdr:col>
      <xdr:colOff>101600</xdr:colOff>
      <xdr:row>79</xdr:row>
      <xdr:rowOff>8889</xdr:rowOff>
    </xdr:to>
    <xdr:sp macro="" textlink="">
      <xdr:nvSpPr>
        <xdr:cNvPr id="655" name="楕円 654">
          <a:extLst>
            <a:ext uri="{FF2B5EF4-FFF2-40B4-BE49-F238E27FC236}">
              <a16:creationId xmlns:a16="http://schemas.microsoft.com/office/drawing/2014/main" id="{32589DD4-D162-4278-BEB1-9017FCC4A7E3}"/>
            </a:ext>
          </a:extLst>
        </xdr:cNvPr>
        <xdr:cNvSpPr/>
      </xdr:nvSpPr>
      <xdr:spPr>
        <a:xfrm>
          <a:off x="154305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129539</xdr:rowOff>
    </xdr:from>
    <xdr:to>
      <xdr:col>85</xdr:col>
      <xdr:colOff>127000</xdr:colOff>
      <xdr:row>79</xdr:row>
      <xdr:rowOff>8382</xdr:rowOff>
    </xdr:to>
    <xdr:cxnSp macro="">
      <xdr:nvCxnSpPr>
        <xdr:cNvPr id="656" name="直線コネクタ 655">
          <a:extLst>
            <a:ext uri="{FF2B5EF4-FFF2-40B4-BE49-F238E27FC236}">
              <a16:creationId xmlns:a16="http://schemas.microsoft.com/office/drawing/2014/main" id="{0728D00A-F82B-4C2E-B537-B62D7A57DDDD}"/>
            </a:ext>
          </a:extLst>
        </xdr:cNvPr>
        <xdr:cNvCxnSpPr/>
      </xdr:nvCxnSpPr>
      <xdr:spPr>
        <a:xfrm>
          <a:off x="15481300" y="13502639"/>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28448</xdr:rowOff>
    </xdr:from>
    <xdr:to>
      <xdr:col>76</xdr:col>
      <xdr:colOff>165100</xdr:colOff>
      <xdr:row>78</xdr:row>
      <xdr:rowOff>130048</xdr:rowOff>
    </xdr:to>
    <xdr:sp macro="" textlink="">
      <xdr:nvSpPr>
        <xdr:cNvPr id="657" name="楕円 656">
          <a:extLst>
            <a:ext uri="{FF2B5EF4-FFF2-40B4-BE49-F238E27FC236}">
              <a16:creationId xmlns:a16="http://schemas.microsoft.com/office/drawing/2014/main" id="{A08DB169-3E29-4F4A-8DE6-5133D584986F}"/>
            </a:ext>
          </a:extLst>
        </xdr:cNvPr>
        <xdr:cNvSpPr/>
      </xdr:nvSpPr>
      <xdr:spPr>
        <a:xfrm>
          <a:off x="14541500" y="1340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79248</xdr:rowOff>
    </xdr:from>
    <xdr:to>
      <xdr:col>81</xdr:col>
      <xdr:colOff>50800</xdr:colOff>
      <xdr:row>78</xdr:row>
      <xdr:rowOff>129539</xdr:rowOff>
    </xdr:to>
    <xdr:cxnSp macro="">
      <xdr:nvCxnSpPr>
        <xdr:cNvPr id="658" name="直線コネクタ 657">
          <a:extLst>
            <a:ext uri="{FF2B5EF4-FFF2-40B4-BE49-F238E27FC236}">
              <a16:creationId xmlns:a16="http://schemas.microsoft.com/office/drawing/2014/main" id="{1B3185FD-39C7-4AA3-9BE3-1C61FBF5ECDF}"/>
            </a:ext>
          </a:extLst>
        </xdr:cNvPr>
        <xdr:cNvCxnSpPr/>
      </xdr:nvCxnSpPr>
      <xdr:spPr>
        <a:xfrm>
          <a:off x="14592300" y="134523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149606</xdr:rowOff>
    </xdr:from>
    <xdr:to>
      <xdr:col>72</xdr:col>
      <xdr:colOff>38100</xdr:colOff>
      <xdr:row>78</xdr:row>
      <xdr:rowOff>79756</xdr:rowOff>
    </xdr:to>
    <xdr:sp macro="" textlink="">
      <xdr:nvSpPr>
        <xdr:cNvPr id="659" name="楕円 658">
          <a:extLst>
            <a:ext uri="{FF2B5EF4-FFF2-40B4-BE49-F238E27FC236}">
              <a16:creationId xmlns:a16="http://schemas.microsoft.com/office/drawing/2014/main" id="{9B596100-2B6C-43E0-BECA-D2B6D79D791D}"/>
            </a:ext>
          </a:extLst>
        </xdr:cNvPr>
        <xdr:cNvSpPr/>
      </xdr:nvSpPr>
      <xdr:spPr>
        <a:xfrm>
          <a:off x="13652500" y="1335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28956</xdr:rowOff>
    </xdr:from>
    <xdr:to>
      <xdr:col>76</xdr:col>
      <xdr:colOff>114300</xdr:colOff>
      <xdr:row>78</xdr:row>
      <xdr:rowOff>79248</xdr:rowOff>
    </xdr:to>
    <xdr:cxnSp macro="">
      <xdr:nvCxnSpPr>
        <xdr:cNvPr id="660" name="直線コネクタ 659">
          <a:extLst>
            <a:ext uri="{FF2B5EF4-FFF2-40B4-BE49-F238E27FC236}">
              <a16:creationId xmlns:a16="http://schemas.microsoft.com/office/drawing/2014/main" id="{EA937B14-1AC6-4DFF-90C4-8D369943B044}"/>
            </a:ext>
          </a:extLst>
        </xdr:cNvPr>
        <xdr:cNvCxnSpPr/>
      </xdr:nvCxnSpPr>
      <xdr:spPr>
        <a:xfrm>
          <a:off x="13703300" y="13402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99313</xdr:rowOff>
    </xdr:from>
    <xdr:to>
      <xdr:col>67</xdr:col>
      <xdr:colOff>101600</xdr:colOff>
      <xdr:row>78</xdr:row>
      <xdr:rowOff>29463</xdr:rowOff>
    </xdr:to>
    <xdr:sp macro="" textlink="">
      <xdr:nvSpPr>
        <xdr:cNvPr id="661" name="楕円 660">
          <a:extLst>
            <a:ext uri="{FF2B5EF4-FFF2-40B4-BE49-F238E27FC236}">
              <a16:creationId xmlns:a16="http://schemas.microsoft.com/office/drawing/2014/main" id="{1E3E5D42-8CA3-4753-92F2-A0765C41BCDF}"/>
            </a:ext>
          </a:extLst>
        </xdr:cNvPr>
        <xdr:cNvSpPr/>
      </xdr:nvSpPr>
      <xdr:spPr>
        <a:xfrm>
          <a:off x="12763500" y="133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150113</xdr:rowOff>
    </xdr:from>
    <xdr:to>
      <xdr:col>71</xdr:col>
      <xdr:colOff>177800</xdr:colOff>
      <xdr:row>78</xdr:row>
      <xdr:rowOff>28956</xdr:rowOff>
    </xdr:to>
    <xdr:cxnSp macro="">
      <xdr:nvCxnSpPr>
        <xdr:cNvPr id="662" name="直線コネクタ 661">
          <a:extLst>
            <a:ext uri="{FF2B5EF4-FFF2-40B4-BE49-F238E27FC236}">
              <a16:creationId xmlns:a16="http://schemas.microsoft.com/office/drawing/2014/main" id="{943B9101-4F57-4C5E-AC51-26BE0AEFDE80}"/>
            </a:ext>
          </a:extLst>
        </xdr:cNvPr>
        <xdr:cNvCxnSpPr/>
      </xdr:nvCxnSpPr>
      <xdr:spPr>
        <a:xfrm>
          <a:off x="12814300" y="133517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91457</xdr:rowOff>
    </xdr:from>
    <xdr:ext cx="405111" cy="259045"/>
    <xdr:sp macro="" textlink="">
      <xdr:nvSpPr>
        <xdr:cNvPr id="663" name="n_1aveValue【児童館】&#10;有形固定資産減価償却率">
          <a:extLst>
            <a:ext uri="{FF2B5EF4-FFF2-40B4-BE49-F238E27FC236}">
              <a16:creationId xmlns:a16="http://schemas.microsoft.com/office/drawing/2014/main" id="{E405786B-628D-4C5A-A322-5CEFB0A648D5}"/>
            </a:ext>
          </a:extLst>
        </xdr:cNvPr>
        <xdr:cNvSpPr txBox="1"/>
      </xdr:nvSpPr>
      <xdr:spPr>
        <a:xfrm>
          <a:off x="152660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32021</xdr:rowOff>
    </xdr:from>
    <xdr:ext cx="405111" cy="259045"/>
    <xdr:sp macro="" textlink="">
      <xdr:nvSpPr>
        <xdr:cNvPr id="664" name="n_2aveValue【児童館】&#10;有形固定資産減価償却率">
          <a:extLst>
            <a:ext uri="{FF2B5EF4-FFF2-40B4-BE49-F238E27FC236}">
              <a16:creationId xmlns:a16="http://schemas.microsoft.com/office/drawing/2014/main" id="{249EAFF5-7A67-41EC-BB17-6DCFD5586510}"/>
            </a:ext>
          </a:extLst>
        </xdr:cNvPr>
        <xdr:cNvSpPr txBox="1"/>
      </xdr:nvSpPr>
      <xdr:spPr>
        <a:xfrm>
          <a:off x="14389744" y="139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162323</xdr:rowOff>
    </xdr:from>
    <xdr:ext cx="405111" cy="259045"/>
    <xdr:sp macro="" textlink="">
      <xdr:nvSpPr>
        <xdr:cNvPr id="665" name="n_3aveValue【児童館】&#10;有形固定資産減価償却率">
          <a:extLst>
            <a:ext uri="{FF2B5EF4-FFF2-40B4-BE49-F238E27FC236}">
              <a16:creationId xmlns:a16="http://schemas.microsoft.com/office/drawing/2014/main" id="{B7AB66A6-4D78-470C-BAE1-B85F072BDBDE}"/>
            </a:ext>
          </a:extLst>
        </xdr:cNvPr>
        <xdr:cNvSpPr txBox="1"/>
      </xdr:nvSpPr>
      <xdr:spPr>
        <a:xfrm>
          <a:off x="13500744" y="1387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54881</xdr:rowOff>
    </xdr:from>
    <xdr:ext cx="405111" cy="259045"/>
    <xdr:sp macro="" textlink="">
      <xdr:nvSpPr>
        <xdr:cNvPr id="666" name="n_4aveValue【児童館】&#10;有形固定資産減価償却率">
          <a:extLst>
            <a:ext uri="{FF2B5EF4-FFF2-40B4-BE49-F238E27FC236}">
              <a16:creationId xmlns:a16="http://schemas.microsoft.com/office/drawing/2014/main" id="{9F70B54F-CD5B-4227-8BFA-0C8CF87F98BD}"/>
            </a:ext>
          </a:extLst>
        </xdr:cNvPr>
        <xdr:cNvSpPr txBox="1"/>
      </xdr:nvSpPr>
      <xdr:spPr>
        <a:xfrm>
          <a:off x="12611744" y="1377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25416</xdr:rowOff>
    </xdr:from>
    <xdr:ext cx="405111" cy="259045"/>
    <xdr:sp macro="" textlink="">
      <xdr:nvSpPr>
        <xdr:cNvPr id="667" name="n_1mainValue【児童館】&#10;有形固定資産減価償却率">
          <a:extLst>
            <a:ext uri="{FF2B5EF4-FFF2-40B4-BE49-F238E27FC236}">
              <a16:creationId xmlns:a16="http://schemas.microsoft.com/office/drawing/2014/main" id="{39E937AB-0A27-4594-AA00-1ACD7073314B}"/>
            </a:ext>
          </a:extLst>
        </xdr:cNvPr>
        <xdr:cNvSpPr txBox="1"/>
      </xdr:nvSpPr>
      <xdr:spPr>
        <a:xfrm>
          <a:off x="15266044" y="1322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146575</xdr:rowOff>
    </xdr:from>
    <xdr:ext cx="405111" cy="259045"/>
    <xdr:sp macro="" textlink="">
      <xdr:nvSpPr>
        <xdr:cNvPr id="668" name="n_2mainValue【児童館】&#10;有形固定資産減価償却率">
          <a:extLst>
            <a:ext uri="{FF2B5EF4-FFF2-40B4-BE49-F238E27FC236}">
              <a16:creationId xmlns:a16="http://schemas.microsoft.com/office/drawing/2014/main" id="{D63076AA-E83E-47DC-8508-4A9795A75385}"/>
            </a:ext>
          </a:extLst>
        </xdr:cNvPr>
        <xdr:cNvSpPr txBox="1"/>
      </xdr:nvSpPr>
      <xdr:spPr>
        <a:xfrm>
          <a:off x="14389744" y="1317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96283</xdr:rowOff>
    </xdr:from>
    <xdr:ext cx="405111" cy="259045"/>
    <xdr:sp macro="" textlink="">
      <xdr:nvSpPr>
        <xdr:cNvPr id="669" name="n_3mainValue【児童館】&#10;有形固定資産減価償却率">
          <a:extLst>
            <a:ext uri="{FF2B5EF4-FFF2-40B4-BE49-F238E27FC236}">
              <a16:creationId xmlns:a16="http://schemas.microsoft.com/office/drawing/2014/main" id="{BD883C7C-2C52-40F0-BA8E-B45616BDF404}"/>
            </a:ext>
          </a:extLst>
        </xdr:cNvPr>
        <xdr:cNvSpPr txBox="1"/>
      </xdr:nvSpPr>
      <xdr:spPr>
        <a:xfrm>
          <a:off x="13500744" y="1312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45990</xdr:rowOff>
    </xdr:from>
    <xdr:ext cx="405111" cy="259045"/>
    <xdr:sp macro="" textlink="">
      <xdr:nvSpPr>
        <xdr:cNvPr id="670" name="n_4mainValue【児童館】&#10;有形固定資産減価償却率">
          <a:extLst>
            <a:ext uri="{FF2B5EF4-FFF2-40B4-BE49-F238E27FC236}">
              <a16:creationId xmlns:a16="http://schemas.microsoft.com/office/drawing/2014/main" id="{90CE57A9-1927-41FB-9925-70250D970878}"/>
            </a:ext>
          </a:extLst>
        </xdr:cNvPr>
        <xdr:cNvSpPr txBox="1"/>
      </xdr:nvSpPr>
      <xdr:spPr>
        <a:xfrm>
          <a:off x="12611744" y="1307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E7AC646F-EBF1-4CE9-9957-72037DF57FF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D091D191-2907-4D83-8F52-F07F340F911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AC7943F9-9A61-4F91-B272-BD235EBA01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D98606A2-EA56-4739-9ADF-21A1DF62AC5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E825DB2F-C3DA-4DCA-BD43-031EF6FAE88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CD041200-9E43-4159-A69F-403049C6B13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F237C760-2165-463F-91CE-99911DC1212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C825A875-E8EB-458D-95CC-AEB00105577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A9734949-3493-48D0-901A-57AC2B88B3E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E001B700-359E-4FB7-864E-8CFA5712AB0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1" name="直線コネクタ 680">
          <a:extLst>
            <a:ext uri="{FF2B5EF4-FFF2-40B4-BE49-F238E27FC236}">
              <a16:creationId xmlns:a16="http://schemas.microsoft.com/office/drawing/2014/main" id="{AC94550E-8E87-47AA-BEE4-31ABC594C64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2" name="テキスト ボックス 681">
          <a:extLst>
            <a:ext uri="{FF2B5EF4-FFF2-40B4-BE49-F238E27FC236}">
              <a16:creationId xmlns:a16="http://schemas.microsoft.com/office/drawing/2014/main" id="{33F984AF-F9D5-4559-B45A-0BEB1C56AC7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3" name="直線コネクタ 682">
          <a:extLst>
            <a:ext uri="{FF2B5EF4-FFF2-40B4-BE49-F238E27FC236}">
              <a16:creationId xmlns:a16="http://schemas.microsoft.com/office/drawing/2014/main" id="{715F086D-1FFB-4969-A7F0-65EBE4C3080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4" name="テキスト ボックス 683">
          <a:extLst>
            <a:ext uri="{FF2B5EF4-FFF2-40B4-BE49-F238E27FC236}">
              <a16:creationId xmlns:a16="http://schemas.microsoft.com/office/drawing/2014/main" id="{67C68106-2D75-48A6-8553-6891E65DD34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5" name="直線コネクタ 684">
          <a:extLst>
            <a:ext uri="{FF2B5EF4-FFF2-40B4-BE49-F238E27FC236}">
              <a16:creationId xmlns:a16="http://schemas.microsoft.com/office/drawing/2014/main" id="{0C9FAF7E-BA31-4891-9D85-7DF03EB67E3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6" name="テキスト ボックス 685">
          <a:extLst>
            <a:ext uri="{FF2B5EF4-FFF2-40B4-BE49-F238E27FC236}">
              <a16:creationId xmlns:a16="http://schemas.microsoft.com/office/drawing/2014/main" id="{0C672231-8DAA-4443-9FA1-AAB5F06E4DF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7" name="直線コネクタ 686">
          <a:extLst>
            <a:ext uri="{FF2B5EF4-FFF2-40B4-BE49-F238E27FC236}">
              <a16:creationId xmlns:a16="http://schemas.microsoft.com/office/drawing/2014/main" id="{7620E1B9-7E46-44F1-BAF7-88DD7715BD0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8" name="テキスト ボックス 687">
          <a:extLst>
            <a:ext uri="{FF2B5EF4-FFF2-40B4-BE49-F238E27FC236}">
              <a16:creationId xmlns:a16="http://schemas.microsoft.com/office/drawing/2014/main" id="{A5D615FD-EED5-437C-88F1-F6E92BAED38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9" name="直線コネクタ 688">
          <a:extLst>
            <a:ext uri="{FF2B5EF4-FFF2-40B4-BE49-F238E27FC236}">
              <a16:creationId xmlns:a16="http://schemas.microsoft.com/office/drawing/2014/main" id="{AAF1C943-E2A2-49C5-A4C0-DD958BADA41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0" name="テキスト ボックス 689">
          <a:extLst>
            <a:ext uri="{FF2B5EF4-FFF2-40B4-BE49-F238E27FC236}">
              <a16:creationId xmlns:a16="http://schemas.microsoft.com/office/drawing/2014/main" id="{E07838E1-0B9F-47ED-BB4C-41ED348E95E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1" name="直線コネクタ 690">
          <a:extLst>
            <a:ext uri="{FF2B5EF4-FFF2-40B4-BE49-F238E27FC236}">
              <a16:creationId xmlns:a16="http://schemas.microsoft.com/office/drawing/2014/main" id="{364C3233-325D-4D7C-817C-8A2C00BF759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2" name="テキスト ボックス 691">
          <a:extLst>
            <a:ext uri="{FF2B5EF4-FFF2-40B4-BE49-F238E27FC236}">
              <a16:creationId xmlns:a16="http://schemas.microsoft.com/office/drawing/2014/main" id="{EC872F46-641F-4615-9FA6-D4C14A67B06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291AE289-CCC2-4474-8F51-FA5FBB5625C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82AE24C3-F50F-411C-B3A0-194C0565F73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6A13B6C3-C2DE-4C55-9363-999E0D2D424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696" name="直線コネクタ 695">
          <a:extLst>
            <a:ext uri="{FF2B5EF4-FFF2-40B4-BE49-F238E27FC236}">
              <a16:creationId xmlns:a16="http://schemas.microsoft.com/office/drawing/2014/main" id="{328ED32A-3349-4857-9A40-6ACE1ECAA484}"/>
            </a:ext>
          </a:extLst>
        </xdr:cNvPr>
        <xdr:cNvCxnSpPr/>
      </xdr:nvCxnSpPr>
      <xdr:spPr>
        <a:xfrm flipV="1">
          <a:off x="22160864" y="1347651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697" name="【児童館】&#10;一人当たり面積最小値テキスト">
          <a:extLst>
            <a:ext uri="{FF2B5EF4-FFF2-40B4-BE49-F238E27FC236}">
              <a16:creationId xmlns:a16="http://schemas.microsoft.com/office/drawing/2014/main" id="{84F90B04-5AF3-46FB-B90A-77AFE19D4EC8}"/>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698" name="直線コネクタ 697">
          <a:extLst>
            <a:ext uri="{FF2B5EF4-FFF2-40B4-BE49-F238E27FC236}">
              <a16:creationId xmlns:a16="http://schemas.microsoft.com/office/drawing/2014/main" id="{0F2C32B1-7AFC-4D80-AFE7-4E4EBED57BD7}"/>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699" name="【児童館】&#10;一人当たり面積最大値テキスト">
          <a:extLst>
            <a:ext uri="{FF2B5EF4-FFF2-40B4-BE49-F238E27FC236}">
              <a16:creationId xmlns:a16="http://schemas.microsoft.com/office/drawing/2014/main" id="{2CBA9EDD-9CD3-4188-8FF0-5FFE37D7E432}"/>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0" name="直線コネクタ 699">
          <a:extLst>
            <a:ext uri="{FF2B5EF4-FFF2-40B4-BE49-F238E27FC236}">
              <a16:creationId xmlns:a16="http://schemas.microsoft.com/office/drawing/2014/main" id="{6112A399-AD1E-40B8-9AC0-D8E0FEEEFBEB}"/>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701" name="【児童館】&#10;一人当たり面積平均値テキスト">
          <a:extLst>
            <a:ext uri="{FF2B5EF4-FFF2-40B4-BE49-F238E27FC236}">
              <a16:creationId xmlns:a16="http://schemas.microsoft.com/office/drawing/2014/main" id="{D88789C0-C1B3-496D-AAA3-EBBDE87295C5}"/>
            </a:ext>
          </a:extLst>
        </xdr:cNvPr>
        <xdr:cNvSpPr txBox="1"/>
      </xdr:nvSpPr>
      <xdr:spPr>
        <a:xfrm>
          <a:off x="22199600" y="1428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2" name="フローチャート: 判断 701">
          <a:extLst>
            <a:ext uri="{FF2B5EF4-FFF2-40B4-BE49-F238E27FC236}">
              <a16:creationId xmlns:a16="http://schemas.microsoft.com/office/drawing/2014/main" id="{5A787BD3-289B-4B5F-A786-4740F1C633DC}"/>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3" name="フローチャート: 判断 702">
          <a:extLst>
            <a:ext uri="{FF2B5EF4-FFF2-40B4-BE49-F238E27FC236}">
              <a16:creationId xmlns:a16="http://schemas.microsoft.com/office/drawing/2014/main" id="{1DBFE8F9-AD5E-49E4-9308-6AA15EC90268}"/>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4" name="フローチャート: 判断 703">
          <a:extLst>
            <a:ext uri="{FF2B5EF4-FFF2-40B4-BE49-F238E27FC236}">
              <a16:creationId xmlns:a16="http://schemas.microsoft.com/office/drawing/2014/main" id="{3BA16878-69DC-4C71-A510-A4E5193662E1}"/>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705" name="フローチャート: 判断 704">
          <a:extLst>
            <a:ext uri="{FF2B5EF4-FFF2-40B4-BE49-F238E27FC236}">
              <a16:creationId xmlns:a16="http://schemas.microsoft.com/office/drawing/2014/main" id="{79269F42-2F89-475B-8F95-DAF4E0784523}"/>
            </a:ext>
          </a:extLst>
        </xdr:cNvPr>
        <xdr:cNvSpPr/>
      </xdr:nvSpPr>
      <xdr:spPr>
        <a:xfrm>
          <a:off x="19494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06" name="フローチャート: 判断 705">
          <a:extLst>
            <a:ext uri="{FF2B5EF4-FFF2-40B4-BE49-F238E27FC236}">
              <a16:creationId xmlns:a16="http://schemas.microsoft.com/office/drawing/2014/main" id="{D9D1BDCD-A451-45F0-A22E-05C04FC166CD}"/>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E666B23B-4F96-4239-91CE-79393FABC3D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8E1BFDFE-6FA7-4AAC-9BD2-388AFC79570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364AC4EE-C409-495F-ABF1-40EBA9149B6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A5B8F36-01E1-42A0-9A07-EB3744B53B7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C580DCF-AF27-4949-80BC-783C834CFF5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52614</xdr:rowOff>
    </xdr:from>
    <xdr:to>
      <xdr:col>116</xdr:col>
      <xdr:colOff>114300</xdr:colOff>
      <xdr:row>86</xdr:row>
      <xdr:rowOff>154214</xdr:rowOff>
    </xdr:to>
    <xdr:sp macro="" textlink="">
      <xdr:nvSpPr>
        <xdr:cNvPr id="712" name="楕円 711">
          <a:extLst>
            <a:ext uri="{FF2B5EF4-FFF2-40B4-BE49-F238E27FC236}">
              <a16:creationId xmlns:a16="http://schemas.microsoft.com/office/drawing/2014/main" id="{A658D24D-0BCD-4E16-A1B9-8AB64C2700F2}"/>
            </a:ext>
          </a:extLst>
        </xdr:cNvPr>
        <xdr:cNvSpPr/>
      </xdr:nvSpPr>
      <xdr:spPr>
        <a:xfrm>
          <a:off x="221107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138991</xdr:rowOff>
    </xdr:from>
    <xdr:ext cx="469744" cy="259045"/>
    <xdr:sp macro="" textlink="">
      <xdr:nvSpPr>
        <xdr:cNvPr id="713" name="【児童館】&#10;一人当たり面積該当値テキスト">
          <a:extLst>
            <a:ext uri="{FF2B5EF4-FFF2-40B4-BE49-F238E27FC236}">
              <a16:creationId xmlns:a16="http://schemas.microsoft.com/office/drawing/2014/main" id="{81ABB166-2CAF-4EF9-8D4D-FB4DE441BFE7}"/>
            </a:ext>
          </a:extLst>
        </xdr:cNvPr>
        <xdr:cNvSpPr txBox="1"/>
      </xdr:nvSpPr>
      <xdr:spPr>
        <a:xfrm>
          <a:off x="22199600" y="1471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52614</xdr:rowOff>
    </xdr:from>
    <xdr:to>
      <xdr:col>112</xdr:col>
      <xdr:colOff>38100</xdr:colOff>
      <xdr:row>86</xdr:row>
      <xdr:rowOff>154214</xdr:rowOff>
    </xdr:to>
    <xdr:sp macro="" textlink="">
      <xdr:nvSpPr>
        <xdr:cNvPr id="714" name="楕円 713">
          <a:extLst>
            <a:ext uri="{FF2B5EF4-FFF2-40B4-BE49-F238E27FC236}">
              <a16:creationId xmlns:a16="http://schemas.microsoft.com/office/drawing/2014/main" id="{CEF5B512-278F-4FEA-A3BF-DCD20204D06C}"/>
            </a:ext>
          </a:extLst>
        </xdr:cNvPr>
        <xdr:cNvSpPr/>
      </xdr:nvSpPr>
      <xdr:spPr>
        <a:xfrm>
          <a:off x="21272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103414</xdr:rowOff>
    </xdr:from>
    <xdr:to>
      <xdr:col>116</xdr:col>
      <xdr:colOff>63500</xdr:colOff>
      <xdr:row>86</xdr:row>
      <xdr:rowOff>103414</xdr:rowOff>
    </xdr:to>
    <xdr:cxnSp macro="">
      <xdr:nvCxnSpPr>
        <xdr:cNvPr id="715" name="直線コネクタ 714">
          <a:extLst>
            <a:ext uri="{FF2B5EF4-FFF2-40B4-BE49-F238E27FC236}">
              <a16:creationId xmlns:a16="http://schemas.microsoft.com/office/drawing/2014/main" id="{4978FED7-8B50-4FDA-9739-7D83D36FED4B}"/>
            </a:ext>
          </a:extLst>
        </xdr:cNvPr>
        <xdr:cNvCxnSpPr/>
      </xdr:nvCxnSpPr>
      <xdr:spPr>
        <a:xfrm>
          <a:off x="21323300" y="148481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52614</xdr:rowOff>
    </xdr:from>
    <xdr:to>
      <xdr:col>107</xdr:col>
      <xdr:colOff>101600</xdr:colOff>
      <xdr:row>86</xdr:row>
      <xdr:rowOff>154214</xdr:rowOff>
    </xdr:to>
    <xdr:sp macro="" textlink="">
      <xdr:nvSpPr>
        <xdr:cNvPr id="716" name="楕円 715">
          <a:extLst>
            <a:ext uri="{FF2B5EF4-FFF2-40B4-BE49-F238E27FC236}">
              <a16:creationId xmlns:a16="http://schemas.microsoft.com/office/drawing/2014/main" id="{9D1D3459-FAE8-439F-947C-280F1A40F527}"/>
            </a:ext>
          </a:extLst>
        </xdr:cNvPr>
        <xdr:cNvSpPr/>
      </xdr:nvSpPr>
      <xdr:spPr>
        <a:xfrm>
          <a:off x="20383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103414</xdr:rowOff>
    </xdr:from>
    <xdr:to>
      <xdr:col>111</xdr:col>
      <xdr:colOff>177800</xdr:colOff>
      <xdr:row>86</xdr:row>
      <xdr:rowOff>103414</xdr:rowOff>
    </xdr:to>
    <xdr:cxnSp macro="">
      <xdr:nvCxnSpPr>
        <xdr:cNvPr id="717" name="直線コネクタ 716">
          <a:extLst>
            <a:ext uri="{FF2B5EF4-FFF2-40B4-BE49-F238E27FC236}">
              <a16:creationId xmlns:a16="http://schemas.microsoft.com/office/drawing/2014/main" id="{A5A5877F-E5AF-457A-824B-EC8E1678D24F}"/>
            </a:ext>
          </a:extLst>
        </xdr:cNvPr>
        <xdr:cNvCxnSpPr/>
      </xdr:nvCxnSpPr>
      <xdr:spPr>
        <a:xfrm>
          <a:off x="20434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52614</xdr:rowOff>
    </xdr:from>
    <xdr:to>
      <xdr:col>102</xdr:col>
      <xdr:colOff>165100</xdr:colOff>
      <xdr:row>86</xdr:row>
      <xdr:rowOff>154214</xdr:rowOff>
    </xdr:to>
    <xdr:sp macro="" textlink="">
      <xdr:nvSpPr>
        <xdr:cNvPr id="718" name="楕円 717">
          <a:extLst>
            <a:ext uri="{FF2B5EF4-FFF2-40B4-BE49-F238E27FC236}">
              <a16:creationId xmlns:a16="http://schemas.microsoft.com/office/drawing/2014/main" id="{CC8B0F21-10A7-4A61-A914-ED0B5D841DEE}"/>
            </a:ext>
          </a:extLst>
        </xdr:cNvPr>
        <xdr:cNvSpPr/>
      </xdr:nvSpPr>
      <xdr:spPr>
        <a:xfrm>
          <a:off x="19494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103414</xdr:rowOff>
    </xdr:from>
    <xdr:to>
      <xdr:col>107</xdr:col>
      <xdr:colOff>50800</xdr:colOff>
      <xdr:row>86</xdr:row>
      <xdr:rowOff>103414</xdr:rowOff>
    </xdr:to>
    <xdr:cxnSp macro="">
      <xdr:nvCxnSpPr>
        <xdr:cNvPr id="719" name="直線コネクタ 718">
          <a:extLst>
            <a:ext uri="{FF2B5EF4-FFF2-40B4-BE49-F238E27FC236}">
              <a16:creationId xmlns:a16="http://schemas.microsoft.com/office/drawing/2014/main" id="{7633C964-E9A5-404D-A8EB-35353B8A6653}"/>
            </a:ext>
          </a:extLst>
        </xdr:cNvPr>
        <xdr:cNvCxnSpPr/>
      </xdr:nvCxnSpPr>
      <xdr:spPr>
        <a:xfrm>
          <a:off x="19545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52614</xdr:rowOff>
    </xdr:from>
    <xdr:to>
      <xdr:col>98</xdr:col>
      <xdr:colOff>38100</xdr:colOff>
      <xdr:row>86</xdr:row>
      <xdr:rowOff>154214</xdr:rowOff>
    </xdr:to>
    <xdr:sp macro="" textlink="">
      <xdr:nvSpPr>
        <xdr:cNvPr id="720" name="楕円 719">
          <a:extLst>
            <a:ext uri="{FF2B5EF4-FFF2-40B4-BE49-F238E27FC236}">
              <a16:creationId xmlns:a16="http://schemas.microsoft.com/office/drawing/2014/main" id="{A114710F-4AD6-49DE-BB82-902B3C738150}"/>
            </a:ext>
          </a:extLst>
        </xdr:cNvPr>
        <xdr:cNvSpPr/>
      </xdr:nvSpPr>
      <xdr:spPr>
        <a:xfrm>
          <a:off x="18605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103414</xdr:rowOff>
    </xdr:from>
    <xdr:to>
      <xdr:col>102</xdr:col>
      <xdr:colOff>114300</xdr:colOff>
      <xdr:row>86</xdr:row>
      <xdr:rowOff>103414</xdr:rowOff>
    </xdr:to>
    <xdr:cxnSp macro="">
      <xdr:nvCxnSpPr>
        <xdr:cNvPr id="721" name="直線コネクタ 720">
          <a:extLst>
            <a:ext uri="{FF2B5EF4-FFF2-40B4-BE49-F238E27FC236}">
              <a16:creationId xmlns:a16="http://schemas.microsoft.com/office/drawing/2014/main" id="{AAB94BF4-B081-4B4C-88C4-6760156C4EB7}"/>
            </a:ext>
          </a:extLst>
        </xdr:cNvPr>
        <xdr:cNvCxnSpPr/>
      </xdr:nvCxnSpPr>
      <xdr:spPr>
        <a:xfrm>
          <a:off x="18656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22" name="n_1aveValue【児童館】&#10;一人当たり面積">
          <a:extLst>
            <a:ext uri="{FF2B5EF4-FFF2-40B4-BE49-F238E27FC236}">
              <a16:creationId xmlns:a16="http://schemas.microsoft.com/office/drawing/2014/main" id="{70342528-7A14-41D6-BB88-9E60C84E2640}"/>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23" name="n_2aveValue【児童館】&#10;一人当たり面積">
          <a:extLst>
            <a:ext uri="{FF2B5EF4-FFF2-40B4-BE49-F238E27FC236}">
              <a16:creationId xmlns:a16="http://schemas.microsoft.com/office/drawing/2014/main" id="{8622368E-69BA-4F4D-AD36-E68E249E8DB2}"/>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154413</xdr:rowOff>
    </xdr:from>
    <xdr:ext cx="469744" cy="259045"/>
    <xdr:sp macro="" textlink="">
      <xdr:nvSpPr>
        <xdr:cNvPr id="724" name="n_3aveValue【児童館】&#10;一人当たり面積">
          <a:extLst>
            <a:ext uri="{FF2B5EF4-FFF2-40B4-BE49-F238E27FC236}">
              <a16:creationId xmlns:a16="http://schemas.microsoft.com/office/drawing/2014/main" id="{EC53AC99-92DA-4F1C-B6CB-2337C0CE5421}"/>
            </a:ext>
          </a:extLst>
        </xdr:cNvPr>
        <xdr:cNvSpPr txBox="1"/>
      </xdr:nvSpPr>
      <xdr:spPr>
        <a:xfrm>
          <a:off x="19310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25" name="n_4aveValue【児童館】&#10;一人当たり面積">
          <a:extLst>
            <a:ext uri="{FF2B5EF4-FFF2-40B4-BE49-F238E27FC236}">
              <a16:creationId xmlns:a16="http://schemas.microsoft.com/office/drawing/2014/main" id="{9B3D0CC0-6358-4D45-99FD-E6A293D71056}"/>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145341</xdr:rowOff>
    </xdr:from>
    <xdr:ext cx="469744" cy="259045"/>
    <xdr:sp macro="" textlink="">
      <xdr:nvSpPr>
        <xdr:cNvPr id="726" name="n_1mainValue【児童館】&#10;一人当たり面積">
          <a:extLst>
            <a:ext uri="{FF2B5EF4-FFF2-40B4-BE49-F238E27FC236}">
              <a16:creationId xmlns:a16="http://schemas.microsoft.com/office/drawing/2014/main" id="{36C49DAA-6E01-4D27-A930-EC729E1AF9FC}"/>
            </a:ext>
          </a:extLst>
        </xdr:cNvPr>
        <xdr:cNvSpPr txBox="1"/>
      </xdr:nvSpPr>
      <xdr:spPr>
        <a:xfrm>
          <a:off x="210757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145341</xdr:rowOff>
    </xdr:from>
    <xdr:ext cx="469744" cy="259045"/>
    <xdr:sp macro="" textlink="">
      <xdr:nvSpPr>
        <xdr:cNvPr id="727" name="n_2mainValue【児童館】&#10;一人当たり面積">
          <a:extLst>
            <a:ext uri="{FF2B5EF4-FFF2-40B4-BE49-F238E27FC236}">
              <a16:creationId xmlns:a16="http://schemas.microsoft.com/office/drawing/2014/main" id="{C748E04F-6BBB-4A5C-938B-B0E3BF45F61A}"/>
            </a:ext>
          </a:extLst>
        </xdr:cNvPr>
        <xdr:cNvSpPr txBox="1"/>
      </xdr:nvSpPr>
      <xdr:spPr>
        <a:xfrm>
          <a:off x="20199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145341</xdr:rowOff>
    </xdr:from>
    <xdr:ext cx="469744" cy="259045"/>
    <xdr:sp macro="" textlink="">
      <xdr:nvSpPr>
        <xdr:cNvPr id="728" name="n_3mainValue【児童館】&#10;一人当たり面積">
          <a:extLst>
            <a:ext uri="{FF2B5EF4-FFF2-40B4-BE49-F238E27FC236}">
              <a16:creationId xmlns:a16="http://schemas.microsoft.com/office/drawing/2014/main" id="{26C86DC2-0572-4DC3-9ECE-E678D03A4FDE}"/>
            </a:ext>
          </a:extLst>
        </xdr:cNvPr>
        <xdr:cNvSpPr txBox="1"/>
      </xdr:nvSpPr>
      <xdr:spPr>
        <a:xfrm>
          <a:off x="19310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145341</xdr:rowOff>
    </xdr:from>
    <xdr:ext cx="469744" cy="259045"/>
    <xdr:sp macro="" textlink="">
      <xdr:nvSpPr>
        <xdr:cNvPr id="729" name="n_4mainValue【児童館】&#10;一人当たり面積">
          <a:extLst>
            <a:ext uri="{FF2B5EF4-FFF2-40B4-BE49-F238E27FC236}">
              <a16:creationId xmlns:a16="http://schemas.microsoft.com/office/drawing/2014/main" id="{9965A5B3-AADC-42E1-8F09-EC1D868B517C}"/>
            </a:ext>
          </a:extLst>
        </xdr:cNvPr>
        <xdr:cNvSpPr txBox="1"/>
      </xdr:nvSpPr>
      <xdr:spPr>
        <a:xfrm>
          <a:off x="18421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2D4211BD-3F40-4C78-A09E-631AA81898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C43DB1D7-C88B-4991-BE79-C58DB6FA0DF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4C60A4B3-1941-4B3C-968F-C21E84DA862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85A882AE-8E84-4061-B2B5-E66DB578D56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C22CE572-58A5-424F-9409-4651307CB8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24472A41-55E0-4C9D-AFE2-43FE58658E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38E282C8-7DC2-4C69-BB0C-024168D092F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21673D21-7898-4735-AB36-4B05972DA82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B7613BC4-F29B-43BF-888F-496AD0AA791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1D8ADADD-2506-4AA6-804F-CE159EF3B1B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9D3E2769-6010-43F3-8669-CCA791D4DE3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08735918-5189-4261-B93D-42F6D89F76D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0266C226-6F6D-4C62-92FA-5D1D31D79B7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15A71AAF-5FD5-4C4C-80E2-3C797BFDF61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4553A90B-1B3A-41BE-B09C-EFACED70983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DF4DD8F-1965-47A0-B604-E44A279601E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452F6C2E-C15D-42EF-A0EC-79A84FD47C2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186DBD0A-5A40-44E8-AEE8-5BF531A7543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6303163C-C24F-472F-BFEA-2DB40D7EDF6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07F989F1-7BE1-42AE-84FC-9A2F7FFFA4A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3E5709CE-DF6A-4979-A12C-F694BB4275E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A8868D2B-FE32-465C-8E86-789288A0A64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52" name="テキスト ボックス 751">
          <a:extLst>
            <a:ext uri="{FF2B5EF4-FFF2-40B4-BE49-F238E27FC236}">
              <a16:creationId xmlns:a16="http://schemas.microsoft.com/office/drawing/2014/main" id="{01FFCEC9-B90A-4423-978A-863860EAA264}"/>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701A5B9C-63A7-4593-A419-DBD6B102A8F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4" name="テキスト ボックス 753">
          <a:extLst>
            <a:ext uri="{FF2B5EF4-FFF2-40B4-BE49-F238E27FC236}">
              <a16:creationId xmlns:a16="http://schemas.microsoft.com/office/drawing/2014/main" id="{29A99C38-6330-49F8-BF63-2F044484917C}"/>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1E280C64-63F2-48C1-B847-8ECF57DBDA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756" name="直線コネクタ 755">
          <a:extLst>
            <a:ext uri="{FF2B5EF4-FFF2-40B4-BE49-F238E27FC236}">
              <a16:creationId xmlns:a16="http://schemas.microsoft.com/office/drawing/2014/main" id="{479152E0-9632-43E2-9B46-2451F805FB0E}"/>
            </a:ext>
          </a:extLst>
        </xdr:cNvPr>
        <xdr:cNvCxnSpPr/>
      </xdr:nvCxnSpPr>
      <xdr:spPr>
        <a:xfrm flipV="1">
          <a:off x="16318864" y="171983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757" name="【公民館】&#10;有形固定資産減価償却率最小値テキスト">
          <a:extLst>
            <a:ext uri="{FF2B5EF4-FFF2-40B4-BE49-F238E27FC236}">
              <a16:creationId xmlns:a16="http://schemas.microsoft.com/office/drawing/2014/main" id="{5686B969-2DF1-41DC-ACFA-0D3ED7A1E4F0}"/>
            </a:ext>
          </a:extLst>
        </xdr:cNvPr>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758" name="直線コネクタ 757">
          <a:extLst>
            <a:ext uri="{FF2B5EF4-FFF2-40B4-BE49-F238E27FC236}">
              <a16:creationId xmlns:a16="http://schemas.microsoft.com/office/drawing/2014/main" id="{3A4FA055-09CB-46A3-8DC1-EDB798170DE4}"/>
            </a:ext>
          </a:extLst>
        </xdr:cNvPr>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759" name="【公民館】&#10;有形固定資産減価償却率最大値テキスト">
          <a:extLst>
            <a:ext uri="{FF2B5EF4-FFF2-40B4-BE49-F238E27FC236}">
              <a16:creationId xmlns:a16="http://schemas.microsoft.com/office/drawing/2014/main" id="{EA9AE06A-B665-43CE-B690-857811565467}"/>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60" name="直線コネクタ 759">
          <a:extLst>
            <a:ext uri="{FF2B5EF4-FFF2-40B4-BE49-F238E27FC236}">
              <a16:creationId xmlns:a16="http://schemas.microsoft.com/office/drawing/2014/main" id="{18D6BF60-8A1E-415D-9B45-8462BC47B513}"/>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80934</xdr:rowOff>
    </xdr:from>
    <xdr:ext cx="405111" cy="259045"/>
    <xdr:sp macro="" textlink="">
      <xdr:nvSpPr>
        <xdr:cNvPr id="761" name="【公民館】&#10;有形固定資産減価償却率平均値テキスト">
          <a:extLst>
            <a:ext uri="{FF2B5EF4-FFF2-40B4-BE49-F238E27FC236}">
              <a16:creationId xmlns:a16="http://schemas.microsoft.com/office/drawing/2014/main" id="{21C671C3-1F10-465E-818E-191C94B7BA67}"/>
            </a:ext>
          </a:extLst>
        </xdr:cNvPr>
        <xdr:cNvSpPr txBox="1"/>
      </xdr:nvSpPr>
      <xdr:spPr>
        <a:xfrm>
          <a:off x="16357600" y="17397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762" name="フローチャート: 判断 761">
          <a:extLst>
            <a:ext uri="{FF2B5EF4-FFF2-40B4-BE49-F238E27FC236}">
              <a16:creationId xmlns:a16="http://schemas.microsoft.com/office/drawing/2014/main" id="{2D757488-6529-4E8F-AF72-99AD172657A9}"/>
            </a:ext>
          </a:extLst>
        </xdr:cNvPr>
        <xdr:cNvSpPr/>
      </xdr:nvSpPr>
      <xdr:spPr>
        <a:xfrm>
          <a:off x="1626870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3" name="フローチャート: 判断 762">
          <a:extLst>
            <a:ext uri="{FF2B5EF4-FFF2-40B4-BE49-F238E27FC236}">
              <a16:creationId xmlns:a16="http://schemas.microsoft.com/office/drawing/2014/main" id="{88027719-A273-4A96-98AA-45070906D629}"/>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764" name="フローチャート: 判断 763">
          <a:extLst>
            <a:ext uri="{FF2B5EF4-FFF2-40B4-BE49-F238E27FC236}">
              <a16:creationId xmlns:a16="http://schemas.microsoft.com/office/drawing/2014/main" id="{BB982443-557C-4BC2-B2FD-DE576DBC5874}"/>
            </a:ext>
          </a:extLst>
        </xdr:cNvPr>
        <xdr:cNvSpPr/>
      </xdr:nvSpPr>
      <xdr:spPr>
        <a:xfrm>
          <a:off x="14541500" y="175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765" name="フローチャート: 判断 764">
          <a:extLst>
            <a:ext uri="{FF2B5EF4-FFF2-40B4-BE49-F238E27FC236}">
              <a16:creationId xmlns:a16="http://schemas.microsoft.com/office/drawing/2014/main" id="{71EB0D7C-9397-488D-B06F-11F7198A5C6F}"/>
            </a:ext>
          </a:extLst>
        </xdr:cNvPr>
        <xdr:cNvSpPr/>
      </xdr:nvSpPr>
      <xdr:spPr>
        <a:xfrm>
          <a:off x="13652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766" name="フローチャート: 判断 765">
          <a:extLst>
            <a:ext uri="{FF2B5EF4-FFF2-40B4-BE49-F238E27FC236}">
              <a16:creationId xmlns:a16="http://schemas.microsoft.com/office/drawing/2014/main" id="{FFD76AFC-CFFF-4274-AA65-BB66AFC00343}"/>
            </a:ext>
          </a:extLst>
        </xdr:cNvPr>
        <xdr:cNvSpPr/>
      </xdr:nvSpPr>
      <xdr:spPr>
        <a:xfrm>
          <a:off x="12763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872AB1A-1EEB-46D5-9195-FE7B7068F9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4D68F29-A8A8-467B-8722-AABABAB3B95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FF81FC6-F1A6-4A27-90BC-2E7D99D8BFA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A2452DE-07A3-4D06-AB24-185697C369D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F0713B81-C262-4DF0-A893-2549E48EE72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100512</xdr:rowOff>
    </xdr:from>
    <xdr:to>
      <xdr:col>85</xdr:col>
      <xdr:colOff>177800</xdr:colOff>
      <xdr:row>105</xdr:row>
      <xdr:rowOff>30662</xdr:rowOff>
    </xdr:to>
    <xdr:sp macro="" textlink="">
      <xdr:nvSpPr>
        <xdr:cNvPr id="772" name="楕円 771">
          <a:extLst>
            <a:ext uri="{FF2B5EF4-FFF2-40B4-BE49-F238E27FC236}">
              <a16:creationId xmlns:a16="http://schemas.microsoft.com/office/drawing/2014/main" id="{E7C914DA-4067-46B7-9261-3ED4C2E98DE0}"/>
            </a:ext>
          </a:extLst>
        </xdr:cNvPr>
        <xdr:cNvSpPr/>
      </xdr:nvSpPr>
      <xdr:spPr>
        <a:xfrm>
          <a:off x="162687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78939</xdr:rowOff>
    </xdr:from>
    <xdr:ext cx="405111" cy="259045"/>
    <xdr:sp macro="" textlink="">
      <xdr:nvSpPr>
        <xdr:cNvPr id="773" name="【公民館】&#10;有形固定資産減価償却率該当値テキスト">
          <a:extLst>
            <a:ext uri="{FF2B5EF4-FFF2-40B4-BE49-F238E27FC236}">
              <a16:creationId xmlns:a16="http://schemas.microsoft.com/office/drawing/2014/main" id="{B702DABB-6006-4881-B8BB-ED7F87857525}"/>
            </a:ext>
          </a:extLst>
        </xdr:cNvPr>
        <xdr:cNvSpPr txBox="1"/>
      </xdr:nvSpPr>
      <xdr:spPr>
        <a:xfrm>
          <a:off x="16357600" y="1790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38463</xdr:rowOff>
    </xdr:from>
    <xdr:to>
      <xdr:col>81</xdr:col>
      <xdr:colOff>101600</xdr:colOff>
      <xdr:row>104</xdr:row>
      <xdr:rowOff>140063</xdr:rowOff>
    </xdr:to>
    <xdr:sp macro="" textlink="">
      <xdr:nvSpPr>
        <xdr:cNvPr id="774" name="楕円 773">
          <a:extLst>
            <a:ext uri="{FF2B5EF4-FFF2-40B4-BE49-F238E27FC236}">
              <a16:creationId xmlns:a16="http://schemas.microsoft.com/office/drawing/2014/main" id="{25B139B7-1E94-4285-9158-0203CD7B2AC6}"/>
            </a:ext>
          </a:extLst>
        </xdr:cNvPr>
        <xdr:cNvSpPr/>
      </xdr:nvSpPr>
      <xdr:spPr>
        <a:xfrm>
          <a:off x="15430500" y="178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89263</xdr:rowOff>
    </xdr:from>
    <xdr:to>
      <xdr:col>85</xdr:col>
      <xdr:colOff>127000</xdr:colOff>
      <xdr:row>104</xdr:row>
      <xdr:rowOff>151312</xdr:rowOff>
    </xdr:to>
    <xdr:cxnSp macro="">
      <xdr:nvCxnSpPr>
        <xdr:cNvPr id="775" name="直線コネクタ 774">
          <a:extLst>
            <a:ext uri="{FF2B5EF4-FFF2-40B4-BE49-F238E27FC236}">
              <a16:creationId xmlns:a16="http://schemas.microsoft.com/office/drawing/2014/main" id="{36EC54D5-8CA1-41FA-A163-A0857CE805B9}"/>
            </a:ext>
          </a:extLst>
        </xdr:cNvPr>
        <xdr:cNvCxnSpPr/>
      </xdr:nvCxnSpPr>
      <xdr:spPr>
        <a:xfrm>
          <a:off x="15481300" y="17920063"/>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138068</xdr:rowOff>
    </xdr:from>
    <xdr:to>
      <xdr:col>76</xdr:col>
      <xdr:colOff>165100</xdr:colOff>
      <xdr:row>104</xdr:row>
      <xdr:rowOff>68218</xdr:rowOff>
    </xdr:to>
    <xdr:sp macro="" textlink="">
      <xdr:nvSpPr>
        <xdr:cNvPr id="776" name="楕円 775">
          <a:extLst>
            <a:ext uri="{FF2B5EF4-FFF2-40B4-BE49-F238E27FC236}">
              <a16:creationId xmlns:a16="http://schemas.microsoft.com/office/drawing/2014/main" id="{2FFAE992-0765-4112-8582-DECE6F47906A}"/>
            </a:ext>
          </a:extLst>
        </xdr:cNvPr>
        <xdr:cNvSpPr/>
      </xdr:nvSpPr>
      <xdr:spPr>
        <a:xfrm>
          <a:off x="14541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17418</xdr:rowOff>
    </xdr:from>
    <xdr:to>
      <xdr:col>81</xdr:col>
      <xdr:colOff>50800</xdr:colOff>
      <xdr:row>104</xdr:row>
      <xdr:rowOff>89263</xdr:rowOff>
    </xdr:to>
    <xdr:cxnSp macro="">
      <xdr:nvCxnSpPr>
        <xdr:cNvPr id="777" name="直線コネクタ 776">
          <a:extLst>
            <a:ext uri="{FF2B5EF4-FFF2-40B4-BE49-F238E27FC236}">
              <a16:creationId xmlns:a16="http://schemas.microsoft.com/office/drawing/2014/main" id="{A7DD681E-6E19-43CC-B881-2892DA88F9B8}"/>
            </a:ext>
          </a:extLst>
        </xdr:cNvPr>
        <xdr:cNvCxnSpPr/>
      </xdr:nvCxnSpPr>
      <xdr:spPr>
        <a:xfrm>
          <a:off x="14592300" y="17848218"/>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59689</xdr:rowOff>
    </xdr:from>
    <xdr:to>
      <xdr:col>72</xdr:col>
      <xdr:colOff>38100</xdr:colOff>
      <xdr:row>103</xdr:row>
      <xdr:rowOff>161289</xdr:rowOff>
    </xdr:to>
    <xdr:sp macro="" textlink="">
      <xdr:nvSpPr>
        <xdr:cNvPr id="778" name="楕円 777">
          <a:extLst>
            <a:ext uri="{FF2B5EF4-FFF2-40B4-BE49-F238E27FC236}">
              <a16:creationId xmlns:a16="http://schemas.microsoft.com/office/drawing/2014/main" id="{5949F4A9-9382-4A36-B675-E0AF446AEC1A}"/>
            </a:ext>
          </a:extLst>
        </xdr:cNvPr>
        <xdr:cNvSpPr/>
      </xdr:nvSpPr>
      <xdr:spPr>
        <a:xfrm>
          <a:off x="1365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110489</xdr:rowOff>
    </xdr:from>
    <xdr:to>
      <xdr:col>76</xdr:col>
      <xdr:colOff>114300</xdr:colOff>
      <xdr:row>104</xdr:row>
      <xdr:rowOff>17418</xdr:rowOff>
    </xdr:to>
    <xdr:cxnSp macro="">
      <xdr:nvCxnSpPr>
        <xdr:cNvPr id="779" name="直線コネクタ 778">
          <a:extLst>
            <a:ext uri="{FF2B5EF4-FFF2-40B4-BE49-F238E27FC236}">
              <a16:creationId xmlns:a16="http://schemas.microsoft.com/office/drawing/2014/main" id="{BBE8F328-C178-4D7F-B57A-759F7544D779}"/>
            </a:ext>
          </a:extLst>
        </xdr:cNvPr>
        <xdr:cNvCxnSpPr/>
      </xdr:nvCxnSpPr>
      <xdr:spPr>
        <a:xfrm>
          <a:off x="13703300" y="17769839"/>
          <a:ext cx="889000" cy="7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156029</xdr:rowOff>
    </xdr:from>
    <xdr:to>
      <xdr:col>67</xdr:col>
      <xdr:colOff>101600</xdr:colOff>
      <xdr:row>103</xdr:row>
      <xdr:rowOff>86179</xdr:rowOff>
    </xdr:to>
    <xdr:sp macro="" textlink="">
      <xdr:nvSpPr>
        <xdr:cNvPr id="780" name="楕円 779">
          <a:extLst>
            <a:ext uri="{FF2B5EF4-FFF2-40B4-BE49-F238E27FC236}">
              <a16:creationId xmlns:a16="http://schemas.microsoft.com/office/drawing/2014/main" id="{98BC93D9-9B4F-4690-8C71-6D9EF82B377C}"/>
            </a:ext>
          </a:extLst>
        </xdr:cNvPr>
        <xdr:cNvSpPr/>
      </xdr:nvSpPr>
      <xdr:spPr>
        <a:xfrm>
          <a:off x="12763500" y="176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35379</xdr:rowOff>
    </xdr:from>
    <xdr:to>
      <xdr:col>71</xdr:col>
      <xdr:colOff>177800</xdr:colOff>
      <xdr:row>103</xdr:row>
      <xdr:rowOff>110489</xdr:rowOff>
    </xdr:to>
    <xdr:cxnSp macro="">
      <xdr:nvCxnSpPr>
        <xdr:cNvPr id="781" name="直線コネクタ 780">
          <a:extLst>
            <a:ext uri="{FF2B5EF4-FFF2-40B4-BE49-F238E27FC236}">
              <a16:creationId xmlns:a16="http://schemas.microsoft.com/office/drawing/2014/main" id="{418D0509-A572-423B-B0E9-6F24C253ED55}"/>
            </a:ext>
          </a:extLst>
        </xdr:cNvPr>
        <xdr:cNvCxnSpPr/>
      </xdr:nvCxnSpPr>
      <xdr:spPr>
        <a:xfrm>
          <a:off x="12814300" y="17694729"/>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782" name="n_1aveValue【公民館】&#10;有形固定資産減価償却率">
          <a:extLst>
            <a:ext uri="{FF2B5EF4-FFF2-40B4-BE49-F238E27FC236}">
              <a16:creationId xmlns:a16="http://schemas.microsoft.com/office/drawing/2014/main" id="{CE72E85A-E1ED-4F31-A27F-B0745566416C}"/>
            </a:ext>
          </a:extLst>
        </xdr:cNvPr>
        <xdr:cNvSpPr txBox="1"/>
      </xdr:nvSpPr>
      <xdr:spPr>
        <a:xfrm>
          <a:off x="152660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783" name="n_2aveValue【公民館】&#10;有形固定資産減価償却率">
          <a:extLst>
            <a:ext uri="{FF2B5EF4-FFF2-40B4-BE49-F238E27FC236}">
              <a16:creationId xmlns:a16="http://schemas.microsoft.com/office/drawing/2014/main" id="{A7D662AE-451E-4D57-A7A0-5DBC36700CA3}"/>
            </a:ext>
          </a:extLst>
        </xdr:cNvPr>
        <xdr:cNvSpPr txBox="1"/>
      </xdr:nvSpPr>
      <xdr:spPr>
        <a:xfrm>
          <a:off x="14389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114135</xdr:rowOff>
    </xdr:from>
    <xdr:ext cx="405111" cy="259045"/>
    <xdr:sp macro="" textlink="">
      <xdr:nvSpPr>
        <xdr:cNvPr id="784" name="n_3aveValue【公民館】&#10;有形固定資産減価償却率">
          <a:extLst>
            <a:ext uri="{FF2B5EF4-FFF2-40B4-BE49-F238E27FC236}">
              <a16:creationId xmlns:a16="http://schemas.microsoft.com/office/drawing/2014/main" id="{0C6CE855-8DC2-40D8-A9D9-1DDF02488CB0}"/>
            </a:ext>
          </a:extLst>
        </xdr:cNvPr>
        <xdr:cNvSpPr txBox="1"/>
      </xdr:nvSpPr>
      <xdr:spPr>
        <a:xfrm>
          <a:off x="135007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785" name="n_4aveValue【公民館】&#10;有形固定資産減価償却率">
          <a:extLst>
            <a:ext uri="{FF2B5EF4-FFF2-40B4-BE49-F238E27FC236}">
              <a16:creationId xmlns:a16="http://schemas.microsoft.com/office/drawing/2014/main" id="{703A9289-CD90-4CB7-A244-ABD953EF7A5B}"/>
            </a:ext>
          </a:extLst>
        </xdr:cNvPr>
        <xdr:cNvSpPr txBox="1"/>
      </xdr:nvSpPr>
      <xdr:spPr>
        <a:xfrm>
          <a:off x="12611744" y="1722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131190</xdr:rowOff>
    </xdr:from>
    <xdr:ext cx="405111" cy="259045"/>
    <xdr:sp macro="" textlink="">
      <xdr:nvSpPr>
        <xdr:cNvPr id="786" name="n_1mainValue【公民館】&#10;有形固定資産減価償却率">
          <a:extLst>
            <a:ext uri="{FF2B5EF4-FFF2-40B4-BE49-F238E27FC236}">
              <a16:creationId xmlns:a16="http://schemas.microsoft.com/office/drawing/2014/main" id="{727F99CB-CD44-4608-B714-386CCEDCEE94}"/>
            </a:ext>
          </a:extLst>
        </xdr:cNvPr>
        <xdr:cNvSpPr txBox="1"/>
      </xdr:nvSpPr>
      <xdr:spPr>
        <a:xfrm>
          <a:off x="152660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59345</xdr:rowOff>
    </xdr:from>
    <xdr:ext cx="405111" cy="259045"/>
    <xdr:sp macro="" textlink="">
      <xdr:nvSpPr>
        <xdr:cNvPr id="787" name="n_2mainValue【公民館】&#10;有形固定資産減価償却率">
          <a:extLst>
            <a:ext uri="{FF2B5EF4-FFF2-40B4-BE49-F238E27FC236}">
              <a16:creationId xmlns:a16="http://schemas.microsoft.com/office/drawing/2014/main" id="{331218BB-18EF-4DF2-B93B-160324D3183B}"/>
            </a:ext>
          </a:extLst>
        </xdr:cNvPr>
        <xdr:cNvSpPr txBox="1"/>
      </xdr:nvSpPr>
      <xdr:spPr>
        <a:xfrm>
          <a:off x="14389744" y="1789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152416</xdr:rowOff>
    </xdr:from>
    <xdr:ext cx="405111" cy="259045"/>
    <xdr:sp macro="" textlink="">
      <xdr:nvSpPr>
        <xdr:cNvPr id="788" name="n_3mainValue【公民館】&#10;有形固定資産減価償却率">
          <a:extLst>
            <a:ext uri="{FF2B5EF4-FFF2-40B4-BE49-F238E27FC236}">
              <a16:creationId xmlns:a16="http://schemas.microsoft.com/office/drawing/2014/main" id="{BB47B9EE-EF99-4151-8907-435179434217}"/>
            </a:ext>
          </a:extLst>
        </xdr:cNvPr>
        <xdr:cNvSpPr txBox="1"/>
      </xdr:nvSpPr>
      <xdr:spPr>
        <a:xfrm>
          <a:off x="135007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77306</xdr:rowOff>
    </xdr:from>
    <xdr:ext cx="405111" cy="259045"/>
    <xdr:sp macro="" textlink="">
      <xdr:nvSpPr>
        <xdr:cNvPr id="789" name="n_4mainValue【公民館】&#10;有形固定資産減価償却率">
          <a:extLst>
            <a:ext uri="{FF2B5EF4-FFF2-40B4-BE49-F238E27FC236}">
              <a16:creationId xmlns:a16="http://schemas.microsoft.com/office/drawing/2014/main" id="{79896048-0390-4112-A770-928B08530C94}"/>
            </a:ext>
          </a:extLst>
        </xdr:cNvPr>
        <xdr:cNvSpPr txBox="1"/>
      </xdr:nvSpPr>
      <xdr:spPr>
        <a:xfrm>
          <a:off x="12611744" y="1773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F4757E83-E1EA-4185-A1D1-E65285491EB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3170DB62-B4FE-4832-96AD-C728CE9C61D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0A6E3885-A26E-42C8-B290-7DD6C7A7F9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09301586-BEC9-442F-A7DB-3325DA3CE9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99034C17-6136-4712-AD4A-1F5E3B6A87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B42CB756-5FFD-4E8F-B92B-B0E03B4F6AF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D194F525-70A9-4640-8B75-22CA87B357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6E8563EF-DB2B-4A4F-8B98-99563AC9E4E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D7D13139-4B01-4B92-A574-A99EECF4FC2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4F04AD55-D3E4-4327-B02F-73312552F4B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0" name="直線コネクタ 799">
          <a:extLst>
            <a:ext uri="{FF2B5EF4-FFF2-40B4-BE49-F238E27FC236}">
              <a16:creationId xmlns:a16="http://schemas.microsoft.com/office/drawing/2014/main" id="{F76AA418-B697-4DE3-9B72-F1624A37CA6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1" name="テキスト ボックス 800">
          <a:extLst>
            <a:ext uri="{FF2B5EF4-FFF2-40B4-BE49-F238E27FC236}">
              <a16:creationId xmlns:a16="http://schemas.microsoft.com/office/drawing/2014/main" id="{58006C40-60BD-473B-B0A7-FBD5623F702F}"/>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a:extLst>
            <a:ext uri="{FF2B5EF4-FFF2-40B4-BE49-F238E27FC236}">
              <a16:creationId xmlns:a16="http://schemas.microsoft.com/office/drawing/2014/main" id="{2E989146-90D3-45B4-8E54-1154CC2F58C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a:extLst>
            <a:ext uri="{FF2B5EF4-FFF2-40B4-BE49-F238E27FC236}">
              <a16:creationId xmlns:a16="http://schemas.microsoft.com/office/drawing/2014/main" id="{2232F8C3-7581-4EE6-91AB-13F7B1BD03D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4" name="直線コネクタ 803">
          <a:extLst>
            <a:ext uri="{FF2B5EF4-FFF2-40B4-BE49-F238E27FC236}">
              <a16:creationId xmlns:a16="http://schemas.microsoft.com/office/drawing/2014/main" id="{517D1C85-8C68-4761-9545-C253BCFD24D2}"/>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5" name="テキスト ボックス 804">
          <a:extLst>
            <a:ext uri="{FF2B5EF4-FFF2-40B4-BE49-F238E27FC236}">
              <a16:creationId xmlns:a16="http://schemas.microsoft.com/office/drawing/2014/main" id="{1ECF70C4-63C2-454B-B6B0-019EE7FE47E8}"/>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7A655785-F1E5-427C-8C7B-0F2B2DE131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EA413D7D-B414-4331-8E2F-A0C821E01EB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3AB742C3-CD8F-44C5-82DE-294680BBD19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809" name="直線コネクタ 808">
          <a:extLst>
            <a:ext uri="{FF2B5EF4-FFF2-40B4-BE49-F238E27FC236}">
              <a16:creationId xmlns:a16="http://schemas.microsoft.com/office/drawing/2014/main" id="{5153FE00-B5F2-43B4-B4C7-B6047F2D58BE}"/>
            </a:ext>
          </a:extLst>
        </xdr:cNvPr>
        <xdr:cNvCxnSpPr/>
      </xdr:nvCxnSpPr>
      <xdr:spPr>
        <a:xfrm flipV="1">
          <a:off x="22160864" y="1718119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810" name="【公民館】&#10;一人当たり面積最小値テキスト">
          <a:extLst>
            <a:ext uri="{FF2B5EF4-FFF2-40B4-BE49-F238E27FC236}">
              <a16:creationId xmlns:a16="http://schemas.microsoft.com/office/drawing/2014/main" id="{3690F2EA-8F42-4E11-9766-32EFA68AF73A}"/>
            </a:ext>
          </a:extLst>
        </xdr:cNvPr>
        <xdr:cNvSpPr txBox="1"/>
      </xdr:nvSpPr>
      <xdr:spPr>
        <a:xfrm>
          <a:off x="22199600"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1" name="直線コネクタ 810">
          <a:extLst>
            <a:ext uri="{FF2B5EF4-FFF2-40B4-BE49-F238E27FC236}">
              <a16:creationId xmlns:a16="http://schemas.microsoft.com/office/drawing/2014/main" id="{153E933E-2B6A-44DD-9B3D-CAE7465C56E2}"/>
            </a:ext>
          </a:extLst>
        </xdr:cNvPr>
        <xdr:cNvCxnSpPr/>
      </xdr:nvCxnSpPr>
      <xdr:spPr>
        <a:xfrm>
          <a:off x="22072600" y="1838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812" name="【公民館】&#10;一人当たり面積最大値テキスト">
          <a:extLst>
            <a:ext uri="{FF2B5EF4-FFF2-40B4-BE49-F238E27FC236}">
              <a16:creationId xmlns:a16="http://schemas.microsoft.com/office/drawing/2014/main" id="{7B4094CC-6809-4668-BEEA-5981340E96A0}"/>
            </a:ext>
          </a:extLst>
        </xdr:cNvPr>
        <xdr:cNvSpPr txBox="1"/>
      </xdr:nvSpPr>
      <xdr:spPr>
        <a:xfrm>
          <a:off x="22199600" y="1695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3" name="直線コネクタ 812">
          <a:extLst>
            <a:ext uri="{FF2B5EF4-FFF2-40B4-BE49-F238E27FC236}">
              <a16:creationId xmlns:a16="http://schemas.microsoft.com/office/drawing/2014/main" id="{5B05FAB1-7B01-4270-8955-751172515046}"/>
            </a:ext>
          </a:extLst>
        </xdr:cNvPr>
        <xdr:cNvCxnSpPr/>
      </xdr:nvCxnSpPr>
      <xdr:spPr>
        <a:xfrm>
          <a:off x="22072600" y="1718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111141</xdr:rowOff>
    </xdr:from>
    <xdr:ext cx="469744" cy="259045"/>
    <xdr:sp macro="" textlink="">
      <xdr:nvSpPr>
        <xdr:cNvPr id="814" name="【公民館】&#10;一人当たり面積平均値テキスト">
          <a:extLst>
            <a:ext uri="{FF2B5EF4-FFF2-40B4-BE49-F238E27FC236}">
              <a16:creationId xmlns:a16="http://schemas.microsoft.com/office/drawing/2014/main" id="{090D6960-7F0D-4C66-B6A7-E166EB444A2F}"/>
            </a:ext>
          </a:extLst>
        </xdr:cNvPr>
        <xdr:cNvSpPr txBox="1"/>
      </xdr:nvSpPr>
      <xdr:spPr>
        <a:xfrm>
          <a:off x="22199600" y="1777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815" name="フローチャート: 判断 814">
          <a:extLst>
            <a:ext uri="{FF2B5EF4-FFF2-40B4-BE49-F238E27FC236}">
              <a16:creationId xmlns:a16="http://schemas.microsoft.com/office/drawing/2014/main" id="{C9997493-B992-46C9-8F04-C202FB7F4F6F}"/>
            </a:ext>
          </a:extLst>
        </xdr:cNvPr>
        <xdr:cNvSpPr/>
      </xdr:nvSpPr>
      <xdr:spPr>
        <a:xfrm>
          <a:off x="221107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16" name="フローチャート: 判断 815">
          <a:extLst>
            <a:ext uri="{FF2B5EF4-FFF2-40B4-BE49-F238E27FC236}">
              <a16:creationId xmlns:a16="http://schemas.microsoft.com/office/drawing/2014/main" id="{F1C92C0F-9571-480A-B94B-51E7086C863C}"/>
            </a:ext>
          </a:extLst>
        </xdr:cNvPr>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817" name="フローチャート: 判断 816">
          <a:extLst>
            <a:ext uri="{FF2B5EF4-FFF2-40B4-BE49-F238E27FC236}">
              <a16:creationId xmlns:a16="http://schemas.microsoft.com/office/drawing/2014/main" id="{0D4001B3-EE44-49E4-A6BF-856D8F4A30D6}"/>
            </a:ext>
          </a:extLst>
        </xdr:cNvPr>
        <xdr:cNvSpPr/>
      </xdr:nvSpPr>
      <xdr:spPr>
        <a:xfrm>
          <a:off x="2038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18" name="フローチャート: 判断 817">
          <a:extLst>
            <a:ext uri="{FF2B5EF4-FFF2-40B4-BE49-F238E27FC236}">
              <a16:creationId xmlns:a16="http://schemas.microsoft.com/office/drawing/2014/main" id="{6F1328EE-E683-401E-B4C2-F928705D0AA2}"/>
            </a:ext>
          </a:extLst>
        </xdr:cNvPr>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19" name="フローチャート: 判断 818">
          <a:extLst>
            <a:ext uri="{FF2B5EF4-FFF2-40B4-BE49-F238E27FC236}">
              <a16:creationId xmlns:a16="http://schemas.microsoft.com/office/drawing/2014/main" id="{E356BB4F-DC2F-4CEB-AD82-627458592B62}"/>
            </a:ext>
          </a:extLst>
        </xdr:cNvPr>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E1E2DF39-D64B-4D6C-8E4C-44485F4B966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E275B3D3-1485-4797-9F16-AB2B9A6111B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9169F60D-1CC5-4DEB-A0D2-46E6864D14F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E25E1980-3ECC-4619-9371-D09137AAE26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96497945-E8E0-4CD7-BAA9-BEF83FE2ECB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156845</xdr:rowOff>
    </xdr:from>
    <xdr:to>
      <xdr:col>116</xdr:col>
      <xdr:colOff>114300</xdr:colOff>
      <xdr:row>107</xdr:row>
      <xdr:rowOff>86995</xdr:rowOff>
    </xdr:to>
    <xdr:sp macro="" textlink="">
      <xdr:nvSpPr>
        <xdr:cNvPr id="825" name="楕円 824">
          <a:extLst>
            <a:ext uri="{FF2B5EF4-FFF2-40B4-BE49-F238E27FC236}">
              <a16:creationId xmlns:a16="http://schemas.microsoft.com/office/drawing/2014/main" id="{5B627419-B83C-4161-8C04-42F6AC9DA0E2}"/>
            </a:ext>
          </a:extLst>
        </xdr:cNvPr>
        <xdr:cNvSpPr/>
      </xdr:nvSpPr>
      <xdr:spPr>
        <a:xfrm>
          <a:off x="22110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71772</xdr:rowOff>
    </xdr:from>
    <xdr:ext cx="469744" cy="259045"/>
    <xdr:sp macro="" textlink="">
      <xdr:nvSpPr>
        <xdr:cNvPr id="826" name="【公民館】&#10;一人当たり面積該当値テキスト">
          <a:extLst>
            <a:ext uri="{FF2B5EF4-FFF2-40B4-BE49-F238E27FC236}">
              <a16:creationId xmlns:a16="http://schemas.microsoft.com/office/drawing/2014/main" id="{629A235E-7777-48EE-8F12-18B5D4E8F9A8}"/>
            </a:ext>
          </a:extLst>
        </xdr:cNvPr>
        <xdr:cNvSpPr txBox="1"/>
      </xdr:nvSpPr>
      <xdr:spPr>
        <a:xfrm>
          <a:off x="22199600" y="1824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156845</xdr:rowOff>
    </xdr:from>
    <xdr:to>
      <xdr:col>112</xdr:col>
      <xdr:colOff>38100</xdr:colOff>
      <xdr:row>107</xdr:row>
      <xdr:rowOff>86995</xdr:rowOff>
    </xdr:to>
    <xdr:sp macro="" textlink="">
      <xdr:nvSpPr>
        <xdr:cNvPr id="827" name="楕円 826">
          <a:extLst>
            <a:ext uri="{FF2B5EF4-FFF2-40B4-BE49-F238E27FC236}">
              <a16:creationId xmlns:a16="http://schemas.microsoft.com/office/drawing/2014/main" id="{4FA29FB0-F60A-48DF-A25E-2C2501AFB844}"/>
            </a:ext>
          </a:extLst>
        </xdr:cNvPr>
        <xdr:cNvSpPr/>
      </xdr:nvSpPr>
      <xdr:spPr>
        <a:xfrm>
          <a:off x="21272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36195</xdr:rowOff>
    </xdr:from>
    <xdr:to>
      <xdr:col>116</xdr:col>
      <xdr:colOff>63500</xdr:colOff>
      <xdr:row>107</xdr:row>
      <xdr:rowOff>36195</xdr:rowOff>
    </xdr:to>
    <xdr:cxnSp macro="">
      <xdr:nvCxnSpPr>
        <xdr:cNvPr id="828" name="直線コネクタ 827">
          <a:extLst>
            <a:ext uri="{FF2B5EF4-FFF2-40B4-BE49-F238E27FC236}">
              <a16:creationId xmlns:a16="http://schemas.microsoft.com/office/drawing/2014/main" id="{00D6A02D-3EC5-44B9-A232-F30BD21C762E}"/>
            </a:ext>
          </a:extLst>
        </xdr:cNvPr>
        <xdr:cNvCxnSpPr/>
      </xdr:nvCxnSpPr>
      <xdr:spPr>
        <a:xfrm>
          <a:off x="21323300" y="183813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156845</xdr:rowOff>
    </xdr:from>
    <xdr:to>
      <xdr:col>107</xdr:col>
      <xdr:colOff>101600</xdr:colOff>
      <xdr:row>107</xdr:row>
      <xdr:rowOff>86995</xdr:rowOff>
    </xdr:to>
    <xdr:sp macro="" textlink="">
      <xdr:nvSpPr>
        <xdr:cNvPr id="829" name="楕円 828">
          <a:extLst>
            <a:ext uri="{FF2B5EF4-FFF2-40B4-BE49-F238E27FC236}">
              <a16:creationId xmlns:a16="http://schemas.microsoft.com/office/drawing/2014/main" id="{87FDC703-C891-4DE3-9F1C-7E16D946762B}"/>
            </a:ext>
          </a:extLst>
        </xdr:cNvPr>
        <xdr:cNvSpPr/>
      </xdr:nvSpPr>
      <xdr:spPr>
        <a:xfrm>
          <a:off x="20383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36195</xdr:rowOff>
    </xdr:from>
    <xdr:to>
      <xdr:col>111</xdr:col>
      <xdr:colOff>177800</xdr:colOff>
      <xdr:row>107</xdr:row>
      <xdr:rowOff>36195</xdr:rowOff>
    </xdr:to>
    <xdr:cxnSp macro="">
      <xdr:nvCxnSpPr>
        <xdr:cNvPr id="830" name="直線コネクタ 829">
          <a:extLst>
            <a:ext uri="{FF2B5EF4-FFF2-40B4-BE49-F238E27FC236}">
              <a16:creationId xmlns:a16="http://schemas.microsoft.com/office/drawing/2014/main" id="{C35E65EC-BCB9-4CA5-A5BA-E7784A995AF3}"/>
            </a:ext>
          </a:extLst>
        </xdr:cNvPr>
        <xdr:cNvCxnSpPr/>
      </xdr:nvCxnSpPr>
      <xdr:spPr>
        <a:xfrm>
          <a:off x="20434300" y="1838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31" name="楕円 830">
          <a:extLst>
            <a:ext uri="{FF2B5EF4-FFF2-40B4-BE49-F238E27FC236}">
              <a16:creationId xmlns:a16="http://schemas.microsoft.com/office/drawing/2014/main" id="{83F92E11-DCC9-41BC-8CCE-C55FA666CFED}"/>
            </a:ext>
          </a:extLst>
        </xdr:cNvPr>
        <xdr:cNvSpPr/>
      </xdr:nvSpPr>
      <xdr:spPr>
        <a:xfrm>
          <a:off x="19494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36195</xdr:rowOff>
    </xdr:from>
    <xdr:to>
      <xdr:col>107</xdr:col>
      <xdr:colOff>50800</xdr:colOff>
      <xdr:row>107</xdr:row>
      <xdr:rowOff>41911</xdr:rowOff>
    </xdr:to>
    <xdr:cxnSp macro="">
      <xdr:nvCxnSpPr>
        <xdr:cNvPr id="832" name="直線コネクタ 831">
          <a:extLst>
            <a:ext uri="{FF2B5EF4-FFF2-40B4-BE49-F238E27FC236}">
              <a16:creationId xmlns:a16="http://schemas.microsoft.com/office/drawing/2014/main" id="{A26AA619-98CA-422C-9123-42ACC6494EB3}"/>
            </a:ext>
          </a:extLst>
        </xdr:cNvPr>
        <xdr:cNvCxnSpPr/>
      </xdr:nvCxnSpPr>
      <xdr:spPr>
        <a:xfrm flipV="1">
          <a:off x="19545300" y="183813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33" name="楕円 832">
          <a:extLst>
            <a:ext uri="{FF2B5EF4-FFF2-40B4-BE49-F238E27FC236}">
              <a16:creationId xmlns:a16="http://schemas.microsoft.com/office/drawing/2014/main" id="{177855F6-1E0C-482D-A3F8-5CD84B618AF5}"/>
            </a:ext>
          </a:extLst>
        </xdr:cNvPr>
        <xdr:cNvSpPr/>
      </xdr:nvSpPr>
      <xdr:spPr>
        <a:xfrm>
          <a:off x="18605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41911</xdr:rowOff>
    </xdr:to>
    <xdr:cxnSp macro="">
      <xdr:nvCxnSpPr>
        <xdr:cNvPr id="834" name="直線コネクタ 833">
          <a:extLst>
            <a:ext uri="{FF2B5EF4-FFF2-40B4-BE49-F238E27FC236}">
              <a16:creationId xmlns:a16="http://schemas.microsoft.com/office/drawing/2014/main" id="{8D0BF96E-20DB-40E9-A55B-05E4DA5BCF4C}"/>
            </a:ext>
          </a:extLst>
        </xdr:cNvPr>
        <xdr:cNvCxnSpPr/>
      </xdr:nvCxnSpPr>
      <xdr:spPr>
        <a:xfrm>
          <a:off x="18656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652</xdr:rowOff>
    </xdr:from>
    <xdr:ext cx="469744" cy="259045"/>
    <xdr:sp macro="" textlink="">
      <xdr:nvSpPr>
        <xdr:cNvPr id="835" name="n_1aveValue【公民館】&#10;一人当たり面積">
          <a:extLst>
            <a:ext uri="{FF2B5EF4-FFF2-40B4-BE49-F238E27FC236}">
              <a16:creationId xmlns:a16="http://schemas.microsoft.com/office/drawing/2014/main" id="{E2471B0C-B9B6-4EA6-8658-8530363F40F3}"/>
            </a:ext>
          </a:extLst>
        </xdr:cNvPr>
        <xdr:cNvSpPr txBox="1"/>
      </xdr:nvSpPr>
      <xdr:spPr>
        <a:xfrm>
          <a:off x="210757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836" name="n_2aveValue【公民館】&#10;一人当たり面積">
          <a:extLst>
            <a:ext uri="{FF2B5EF4-FFF2-40B4-BE49-F238E27FC236}">
              <a16:creationId xmlns:a16="http://schemas.microsoft.com/office/drawing/2014/main" id="{9EA2D313-9DB9-45F3-BA30-F1E5C99A0F9B}"/>
            </a:ext>
          </a:extLst>
        </xdr:cNvPr>
        <xdr:cNvSpPr txBox="1"/>
      </xdr:nvSpPr>
      <xdr:spPr>
        <a:xfrm>
          <a:off x="20199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86377</xdr:rowOff>
    </xdr:from>
    <xdr:ext cx="469744" cy="259045"/>
    <xdr:sp macro="" textlink="">
      <xdr:nvSpPr>
        <xdr:cNvPr id="837" name="n_3aveValue【公民館】&#10;一人当たり面積">
          <a:extLst>
            <a:ext uri="{FF2B5EF4-FFF2-40B4-BE49-F238E27FC236}">
              <a16:creationId xmlns:a16="http://schemas.microsoft.com/office/drawing/2014/main" id="{0CC858DD-23E2-490B-A37C-07AA043F3B2F}"/>
            </a:ext>
          </a:extLst>
        </xdr:cNvPr>
        <xdr:cNvSpPr txBox="1"/>
      </xdr:nvSpPr>
      <xdr:spPr>
        <a:xfrm>
          <a:off x="1931042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126382</xdr:rowOff>
    </xdr:from>
    <xdr:ext cx="469744" cy="259045"/>
    <xdr:sp macro="" textlink="">
      <xdr:nvSpPr>
        <xdr:cNvPr id="838" name="n_4aveValue【公民館】&#10;一人当たり面積">
          <a:extLst>
            <a:ext uri="{FF2B5EF4-FFF2-40B4-BE49-F238E27FC236}">
              <a16:creationId xmlns:a16="http://schemas.microsoft.com/office/drawing/2014/main" id="{125042C5-3C4D-4385-AC84-2E1145FEBFAE}"/>
            </a:ext>
          </a:extLst>
        </xdr:cNvPr>
        <xdr:cNvSpPr txBox="1"/>
      </xdr:nvSpPr>
      <xdr:spPr>
        <a:xfrm>
          <a:off x="184214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78122</xdr:rowOff>
    </xdr:from>
    <xdr:ext cx="469744" cy="259045"/>
    <xdr:sp macro="" textlink="">
      <xdr:nvSpPr>
        <xdr:cNvPr id="839" name="n_1mainValue【公民館】&#10;一人当たり面積">
          <a:extLst>
            <a:ext uri="{FF2B5EF4-FFF2-40B4-BE49-F238E27FC236}">
              <a16:creationId xmlns:a16="http://schemas.microsoft.com/office/drawing/2014/main" id="{455434CC-E449-4236-97B5-8DF84A0DFB82}"/>
            </a:ext>
          </a:extLst>
        </xdr:cNvPr>
        <xdr:cNvSpPr txBox="1"/>
      </xdr:nvSpPr>
      <xdr:spPr>
        <a:xfrm>
          <a:off x="210757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78122</xdr:rowOff>
    </xdr:from>
    <xdr:ext cx="469744" cy="259045"/>
    <xdr:sp macro="" textlink="">
      <xdr:nvSpPr>
        <xdr:cNvPr id="840" name="n_2mainValue【公民館】&#10;一人当たり面積">
          <a:extLst>
            <a:ext uri="{FF2B5EF4-FFF2-40B4-BE49-F238E27FC236}">
              <a16:creationId xmlns:a16="http://schemas.microsoft.com/office/drawing/2014/main" id="{1D7EC710-970F-47C8-817C-29495CC371DE}"/>
            </a:ext>
          </a:extLst>
        </xdr:cNvPr>
        <xdr:cNvSpPr txBox="1"/>
      </xdr:nvSpPr>
      <xdr:spPr>
        <a:xfrm>
          <a:off x="20199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41" name="n_3mainValue【公民館】&#10;一人当たり面積">
          <a:extLst>
            <a:ext uri="{FF2B5EF4-FFF2-40B4-BE49-F238E27FC236}">
              <a16:creationId xmlns:a16="http://schemas.microsoft.com/office/drawing/2014/main" id="{A990568C-FDA1-4591-9391-B308A2E4590B}"/>
            </a:ext>
          </a:extLst>
        </xdr:cNvPr>
        <xdr:cNvSpPr txBox="1"/>
      </xdr:nvSpPr>
      <xdr:spPr>
        <a:xfrm>
          <a:off x="19310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42" name="n_4mainValue【公民館】&#10;一人当たり面積">
          <a:extLst>
            <a:ext uri="{FF2B5EF4-FFF2-40B4-BE49-F238E27FC236}">
              <a16:creationId xmlns:a16="http://schemas.microsoft.com/office/drawing/2014/main" id="{9B1566BD-2A3F-476F-B6E3-1E75C6C7D694}"/>
            </a:ext>
          </a:extLst>
        </xdr:cNvPr>
        <xdr:cNvSpPr txBox="1"/>
      </xdr:nvSpPr>
      <xdr:spPr>
        <a:xfrm>
          <a:off x="18421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D2EB596A-0E60-44FA-94D3-A5E79BC477D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25613022-FB5C-4D9F-910B-8E90824346A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06FDE52D-3A0C-4442-8AB9-547B5E58882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類似団体と比較し、ほとんどの施設についても有形固定資産減価償却率（以下「償却率」という。）が高い水準にあり、施設の老朽化が進んでいることがわかる。</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道路については、資産の多く</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耐用年数</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年（アスファルト舗装）で計上しており、部分補修等で長寿命化を図っているため、とりわけ高い水準となっている。</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総合的かつ計画的な管理に関する基本的な方針として、将来の需要を見通した上で公共施設等の集約、規模の縮小、廃止等の検討を進めるとともに、老朽化に伴う更新等を重視することで新規整備の抑制に努めるが、財政負担の平準化や施設利用者の安全性などを考慮しつつ、施設の適正管理に努める。</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施設の更新・統廃合等が必要な施設については個別施設計画等に位置付けたうえで、国の補助制度を活用しながら、計画を推進する。</a:t>
          </a:r>
          <a:endParaRPr lang="ja-JP" altLang="ja-JP" sz="1300" baseline="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CBD9EC-760E-44D4-A322-6A745BA0FDD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F1FE9F5-CF4A-4EDF-9D15-A15CE2990B1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A935D0-E15C-428B-AB88-19C94358942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4C29B1-8B37-41C3-8D87-97C5A9DBCA9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A5F1023-DA34-4DF0-8129-70007A0CB2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CA81BD-C17C-4A9E-A693-86ED7B0339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4B245F-B2C7-4C94-A88C-C159437847E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6D251B-5CEF-4408-8927-884E14449D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E1BC21-A992-47BE-8CF4-FBA321A27E8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9BBAFC-71D0-4FEF-8D9B-767DABE50A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156,912
150,513
206.57
69,612,201
67,360,956
2,172,585
38,706,463
60,416,154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3E6B0D-13F1-46BE-BA60-7C909B231A2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3A43193-5CC7-4F6B-9D67-E89A351AA31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81A0B9C-059E-4F12-ABC0-D0DFBF8636D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C897AE-860A-475E-876E-66A010ADD1B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05ECA4-B166-4237-81F2-C104B9CFFE2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F861BC4-140E-4D80-BD73-A85D58EDC8D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27EBEA-D376-42D4-8ED5-024E5C38F8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8A6017-BEFB-461A-B16F-365A5E7B456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3D6A5B-1BAC-471E-AF28-0C56907F57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BF8875-11CB-4DA8-861D-B178424796F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665FF2-BC7B-4AF8-9CC6-F865980B66B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83EAF9-86C5-4E76-A9A4-77B8A3F2699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AA5220C-9A37-49C6-8914-0A48A0387F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0C64E8-E8F7-400C-A5C3-FB8210BD3F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EC91D3-EBFE-4266-9CC4-13EFCE2A95A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4BBB5D-E115-4311-B1B6-EF2A386A415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869924-F5B9-4608-9DE9-8364D2A782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AD83B0-206B-4582-BB15-004E22CC9FA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DC0E431-39C0-4676-921D-F46578B2F2B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FE651F-658C-46B6-852A-A869B7317AB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90BC352-9420-4629-A07B-CCD03EA2B2E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7B21D8E-10C7-41C9-82FD-02D291B849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2657A24-B073-481E-B126-91177B9353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E68EBF-7A22-405D-8628-CD096DC0399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7AE298-B387-474B-B82D-D035BD633BE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038D3D-C393-4CA6-9402-8168319B256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5E0B94-58AE-4A7E-82B4-A41CE5244D6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BDDDAA-BD15-4A80-8171-070412B298A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09943B-EC17-4590-8256-398823E196D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4C0AF6-DCEE-4658-A752-05A873C3EDA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F4907D-D62A-4BE5-96B9-D34A518E2D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BA3E53F-0D2E-419B-A6C8-FEA5FCE410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89F3DB4-DAC0-4C07-948A-7C1E42773AF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92BA550F-BCCE-446C-B5CB-6BBCC2FFE1AD}"/>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34E1C2F-43E2-4B9F-BB0B-5737204E1FA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104F5C8-AED4-4646-ADC8-B21CF6BB036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CD4BCAF-12C7-459B-B10E-8DEDFCEF2917}"/>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1F745C9-5025-499E-884C-966D8AAF8D5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3022BE9-74E7-47E0-ADCC-46D7B34CF71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7E9F861-E871-47C5-AD62-CA199692608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397E667-2E09-44A7-AFAA-E65578B177D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3BC853B3-F256-4806-A9F9-A9CF7ECD06A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D3B90649-CE53-4166-A846-E0CFBB11DE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13CC6F80-723F-4858-9EC2-7C7F9AB43689}"/>
            </a:ext>
          </a:extLst>
        </xdr:cNvPr>
        <xdr:cNvCxnSpPr/>
      </xdr:nvCxnSpPr>
      <xdr:spPr>
        <a:xfrm flipV="1">
          <a:off x="4634865" y="597408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C5C6465E-0B74-470E-BA3B-4D9567AF9E38}"/>
            </a:ext>
          </a:extLst>
        </xdr:cNvPr>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4C43DB9A-43DF-4515-8C8E-640BAD138330}"/>
            </a:ext>
          </a:extLst>
        </xdr:cNvPr>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D9B29891-C9DA-42F4-800D-94FDAF80B06A}"/>
            </a:ext>
          </a:extLst>
        </xdr:cNvPr>
        <xdr:cNvSpPr txBox="1"/>
      </xdr:nvSpPr>
      <xdr:spPr>
        <a:xfrm>
          <a:off x="4673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5526780B-346E-465C-AA64-C3F388A1671E}"/>
            </a:ext>
          </a:extLst>
        </xdr:cNvPr>
        <xdr:cNvCxnSpPr/>
      </xdr:nvCxnSpPr>
      <xdr:spPr>
        <a:xfrm>
          <a:off x="4546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66565</xdr:rowOff>
    </xdr:from>
    <xdr:ext cx="405111" cy="259045"/>
    <xdr:sp macro="" textlink="">
      <xdr:nvSpPr>
        <xdr:cNvPr id="60" name="【図書館】&#10;有形固定資産減価償却率平均値テキスト">
          <a:extLst>
            <a:ext uri="{FF2B5EF4-FFF2-40B4-BE49-F238E27FC236}">
              <a16:creationId xmlns:a16="http://schemas.microsoft.com/office/drawing/2014/main" id="{08AD02D4-7EDE-4AF5-ADBA-03C01255C735}"/>
            </a:ext>
          </a:extLst>
        </xdr:cNvPr>
        <xdr:cNvSpPr txBox="1"/>
      </xdr:nvSpPr>
      <xdr:spPr>
        <a:xfrm>
          <a:off x="4673600" y="6410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D0CB9034-4F53-4F54-A23E-0280E36AD1C9}"/>
            </a:ext>
          </a:extLst>
        </xdr:cNvPr>
        <xdr:cNvSpPr/>
      </xdr:nvSpPr>
      <xdr:spPr>
        <a:xfrm>
          <a:off x="45847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CC00FDC9-EA87-442E-8428-DE68287E22D9}"/>
            </a:ext>
          </a:extLst>
        </xdr:cNvPr>
        <xdr:cNvSpPr/>
      </xdr:nvSpPr>
      <xdr:spPr>
        <a:xfrm>
          <a:off x="3746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24AC9DAF-F509-461E-8EFC-1946A17E4E12}"/>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50B78793-7C8A-43D3-9A1F-A02F45FF1E7E}"/>
            </a:ext>
          </a:extLst>
        </xdr:cNvPr>
        <xdr:cNvSpPr/>
      </xdr:nvSpPr>
      <xdr:spPr>
        <a:xfrm>
          <a:off x="19685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41C0E444-5F94-4EFD-A0FC-598E643D0A29}"/>
            </a:ext>
          </a:extLst>
        </xdr:cNvPr>
        <xdr:cNvSpPr/>
      </xdr:nvSpPr>
      <xdr:spPr>
        <a:xfrm>
          <a:off x="10795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AFCA78C-7360-4228-BC1F-B5487233F82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35CB474-9039-40B9-A600-83B56325F27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5843521-FB70-4176-B1B8-6BC5062D61C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639DA91-269B-4115-8197-3115E6DD16D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2982B0A-2709-4AAB-8FA9-80A7BEF7BFB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121412</xdr:rowOff>
    </xdr:from>
    <xdr:to>
      <xdr:col>24</xdr:col>
      <xdr:colOff>114300</xdr:colOff>
      <xdr:row>41</xdr:row>
      <xdr:rowOff>51562</xdr:rowOff>
    </xdr:to>
    <xdr:sp macro="" textlink="">
      <xdr:nvSpPr>
        <xdr:cNvPr id="71" name="楕円 70">
          <a:extLst>
            <a:ext uri="{FF2B5EF4-FFF2-40B4-BE49-F238E27FC236}">
              <a16:creationId xmlns:a16="http://schemas.microsoft.com/office/drawing/2014/main" id="{5F09846C-F7ED-4426-8A1D-CBEECF42563E}"/>
            </a:ext>
          </a:extLst>
        </xdr:cNvPr>
        <xdr:cNvSpPr/>
      </xdr:nvSpPr>
      <xdr:spPr>
        <a:xfrm>
          <a:off x="45847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36339</xdr:rowOff>
    </xdr:from>
    <xdr:ext cx="405111" cy="259045"/>
    <xdr:sp macro="" textlink="">
      <xdr:nvSpPr>
        <xdr:cNvPr id="72" name="【図書館】&#10;有形固定資産減価償却率該当値テキスト">
          <a:extLst>
            <a:ext uri="{FF2B5EF4-FFF2-40B4-BE49-F238E27FC236}">
              <a16:creationId xmlns:a16="http://schemas.microsoft.com/office/drawing/2014/main" id="{9E8A5FFA-7F9E-4D7F-B096-81865EBEAE86}"/>
            </a:ext>
          </a:extLst>
        </xdr:cNvPr>
        <xdr:cNvSpPr txBox="1"/>
      </xdr:nvSpPr>
      <xdr:spPr>
        <a:xfrm>
          <a:off x="4673600" y="6894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66548</xdr:rowOff>
    </xdr:from>
    <xdr:to>
      <xdr:col>20</xdr:col>
      <xdr:colOff>38100</xdr:colOff>
      <xdr:row>40</xdr:row>
      <xdr:rowOff>168148</xdr:rowOff>
    </xdr:to>
    <xdr:sp macro="" textlink="">
      <xdr:nvSpPr>
        <xdr:cNvPr id="73" name="楕円 72">
          <a:extLst>
            <a:ext uri="{FF2B5EF4-FFF2-40B4-BE49-F238E27FC236}">
              <a16:creationId xmlns:a16="http://schemas.microsoft.com/office/drawing/2014/main" id="{C063BB02-A37B-4A92-B361-4F02A20B6FEB}"/>
            </a:ext>
          </a:extLst>
        </xdr:cNvPr>
        <xdr:cNvSpPr/>
      </xdr:nvSpPr>
      <xdr:spPr>
        <a:xfrm>
          <a:off x="3746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117348</xdr:rowOff>
    </xdr:from>
    <xdr:to>
      <xdr:col>24</xdr:col>
      <xdr:colOff>63500</xdr:colOff>
      <xdr:row>41</xdr:row>
      <xdr:rowOff>762</xdr:rowOff>
    </xdr:to>
    <xdr:cxnSp macro="">
      <xdr:nvCxnSpPr>
        <xdr:cNvPr id="74" name="直線コネクタ 73">
          <a:extLst>
            <a:ext uri="{FF2B5EF4-FFF2-40B4-BE49-F238E27FC236}">
              <a16:creationId xmlns:a16="http://schemas.microsoft.com/office/drawing/2014/main" id="{8ED314FD-A1B0-4F0D-B870-C02F3CD5D4B4}"/>
            </a:ext>
          </a:extLst>
        </xdr:cNvPr>
        <xdr:cNvCxnSpPr/>
      </xdr:nvCxnSpPr>
      <xdr:spPr>
        <a:xfrm>
          <a:off x="3797300" y="69753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52832</xdr:rowOff>
    </xdr:from>
    <xdr:to>
      <xdr:col>15</xdr:col>
      <xdr:colOff>101600</xdr:colOff>
      <xdr:row>40</xdr:row>
      <xdr:rowOff>154432</xdr:rowOff>
    </xdr:to>
    <xdr:sp macro="" textlink="">
      <xdr:nvSpPr>
        <xdr:cNvPr id="75" name="楕円 74">
          <a:extLst>
            <a:ext uri="{FF2B5EF4-FFF2-40B4-BE49-F238E27FC236}">
              <a16:creationId xmlns:a16="http://schemas.microsoft.com/office/drawing/2014/main" id="{B6998B26-79B0-4913-A573-9A2E5B725447}"/>
            </a:ext>
          </a:extLst>
        </xdr:cNvPr>
        <xdr:cNvSpPr/>
      </xdr:nvSpPr>
      <xdr:spPr>
        <a:xfrm>
          <a:off x="2857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103632</xdr:rowOff>
    </xdr:from>
    <xdr:to>
      <xdr:col>19</xdr:col>
      <xdr:colOff>177800</xdr:colOff>
      <xdr:row>40</xdr:row>
      <xdr:rowOff>117348</xdr:rowOff>
    </xdr:to>
    <xdr:cxnSp macro="">
      <xdr:nvCxnSpPr>
        <xdr:cNvPr id="76" name="直線コネクタ 75">
          <a:extLst>
            <a:ext uri="{FF2B5EF4-FFF2-40B4-BE49-F238E27FC236}">
              <a16:creationId xmlns:a16="http://schemas.microsoft.com/office/drawing/2014/main" id="{1951C402-E863-409E-9CDA-9F352A781F0B}"/>
            </a:ext>
          </a:extLst>
        </xdr:cNvPr>
        <xdr:cNvCxnSpPr/>
      </xdr:nvCxnSpPr>
      <xdr:spPr>
        <a:xfrm>
          <a:off x="2908300" y="6961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162560</xdr:rowOff>
    </xdr:from>
    <xdr:to>
      <xdr:col>10</xdr:col>
      <xdr:colOff>165100</xdr:colOff>
      <xdr:row>40</xdr:row>
      <xdr:rowOff>92710</xdr:rowOff>
    </xdr:to>
    <xdr:sp macro="" textlink="">
      <xdr:nvSpPr>
        <xdr:cNvPr id="77" name="楕円 76">
          <a:extLst>
            <a:ext uri="{FF2B5EF4-FFF2-40B4-BE49-F238E27FC236}">
              <a16:creationId xmlns:a16="http://schemas.microsoft.com/office/drawing/2014/main" id="{E7E55AD9-561F-4A64-A0B1-C06B70A1A5B9}"/>
            </a:ext>
          </a:extLst>
        </xdr:cNvPr>
        <xdr:cNvSpPr/>
      </xdr:nvSpPr>
      <xdr:spPr>
        <a:xfrm>
          <a:off x="1968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41910</xdr:rowOff>
    </xdr:from>
    <xdr:to>
      <xdr:col>15</xdr:col>
      <xdr:colOff>50800</xdr:colOff>
      <xdr:row>40</xdr:row>
      <xdr:rowOff>103632</xdr:rowOff>
    </xdr:to>
    <xdr:cxnSp macro="">
      <xdr:nvCxnSpPr>
        <xdr:cNvPr id="78" name="直線コネクタ 77">
          <a:extLst>
            <a:ext uri="{FF2B5EF4-FFF2-40B4-BE49-F238E27FC236}">
              <a16:creationId xmlns:a16="http://schemas.microsoft.com/office/drawing/2014/main" id="{ACD2A11B-6E85-452F-91B1-8F30CA1A29EB}"/>
            </a:ext>
          </a:extLst>
        </xdr:cNvPr>
        <xdr:cNvCxnSpPr/>
      </xdr:nvCxnSpPr>
      <xdr:spPr>
        <a:xfrm>
          <a:off x="2019300" y="689991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109982</xdr:rowOff>
    </xdr:from>
    <xdr:to>
      <xdr:col>6</xdr:col>
      <xdr:colOff>38100</xdr:colOff>
      <xdr:row>40</xdr:row>
      <xdr:rowOff>40132</xdr:rowOff>
    </xdr:to>
    <xdr:sp macro="" textlink="">
      <xdr:nvSpPr>
        <xdr:cNvPr id="79" name="楕円 78">
          <a:extLst>
            <a:ext uri="{FF2B5EF4-FFF2-40B4-BE49-F238E27FC236}">
              <a16:creationId xmlns:a16="http://schemas.microsoft.com/office/drawing/2014/main" id="{F6E59723-63B5-447D-8ECC-8E7997F11AD2}"/>
            </a:ext>
          </a:extLst>
        </xdr:cNvPr>
        <xdr:cNvSpPr/>
      </xdr:nvSpPr>
      <xdr:spPr>
        <a:xfrm>
          <a:off x="10795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160782</xdr:rowOff>
    </xdr:from>
    <xdr:to>
      <xdr:col>10</xdr:col>
      <xdr:colOff>114300</xdr:colOff>
      <xdr:row>40</xdr:row>
      <xdr:rowOff>41910</xdr:rowOff>
    </xdr:to>
    <xdr:cxnSp macro="">
      <xdr:nvCxnSpPr>
        <xdr:cNvPr id="80" name="直線コネクタ 79">
          <a:extLst>
            <a:ext uri="{FF2B5EF4-FFF2-40B4-BE49-F238E27FC236}">
              <a16:creationId xmlns:a16="http://schemas.microsoft.com/office/drawing/2014/main" id="{962703FB-44C2-43DE-A1AF-2562B4EA1B02}"/>
            </a:ext>
          </a:extLst>
        </xdr:cNvPr>
        <xdr:cNvCxnSpPr/>
      </xdr:nvCxnSpPr>
      <xdr:spPr>
        <a:xfrm>
          <a:off x="1130300" y="684733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150385</xdr:rowOff>
    </xdr:from>
    <xdr:ext cx="405111" cy="259045"/>
    <xdr:sp macro="" textlink="">
      <xdr:nvSpPr>
        <xdr:cNvPr id="81" name="n_1aveValue【図書館】&#10;有形固定資産減価償却率">
          <a:extLst>
            <a:ext uri="{FF2B5EF4-FFF2-40B4-BE49-F238E27FC236}">
              <a16:creationId xmlns:a16="http://schemas.microsoft.com/office/drawing/2014/main" id="{BE6B6497-9485-4144-AC32-4EAF443B56CB}"/>
            </a:ext>
          </a:extLst>
        </xdr:cNvPr>
        <xdr:cNvSpPr txBox="1"/>
      </xdr:nvSpPr>
      <xdr:spPr>
        <a:xfrm>
          <a:off x="35820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2" name="n_2aveValue【図書館】&#10;有形固定資産減価償却率">
          <a:extLst>
            <a:ext uri="{FF2B5EF4-FFF2-40B4-BE49-F238E27FC236}">
              <a16:creationId xmlns:a16="http://schemas.microsoft.com/office/drawing/2014/main" id="{36A8B897-535F-40B8-8C6C-A9F20B356887}"/>
            </a:ext>
          </a:extLst>
        </xdr:cNvPr>
        <xdr:cNvSpPr txBox="1"/>
      </xdr:nvSpPr>
      <xdr:spPr>
        <a:xfrm>
          <a:off x="2705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56659</xdr:rowOff>
    </xdr:from>
    <xdr:ext cx="405111" cy="259045"/>
    <xdr:sp macro="" textlink="">
      <xdr:nvSpPr>
        <xdr:cNvPr id="83" name="n_3aveValue【図書館】&#10;有形固定資産減価償却率">
          <a:extLst>
            <a:ext uri="{FF2B5EF4-FFF2-40B4-BE49-F238E27FC236}">
              <a16:creationId xmlns:a16="http://schemas.microsoft.com/office/drawing/2014/main" id="{0428F5F2-46D8-4573-8B15-331BED449B17}"/>
            </a:ext>
          </a:extLst>
        </xdr:cNvPr>
        <xdr:cNvSpPr txBox="1"/>
      </xdr:nvSpPr>
      <xdr:spPr>
        <a:xfrm>
          <a:off x="1816744" y="6228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26941</xdr:rowOff>
    </xdr:from>
    <xdr:ext cx="405111" cy="259045"/>
    <xdr:sp macro="" textlink="">
      <xdr:nvSpPr>
        <xdr:cNvPr id="84" name="n_4aveValue【図書館】&#10;有形固定資産減価償却率">
          <a:extLst>
            <a:ext uri="{FF2B5EF4-FFF2-40B4-BE49-F238E27FC236}">
              <a16:creationId xmlns:a16="http://schemas.microsoft.com/office/drawing/2014/main" id="{899C8D31-B5A2-41CA-96F9-F455C31E44BA}"/>
            </a:ext>
          </a:extLst>
        </xdr:cNvPr>
        <xdr:cNvSpPr txBox="1"/>
      </xdr:nvSpPr>
      <xdr:spPr>
        <a:xfrm>
          <a:off x="927744" y="619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159275</xdr:rowOff>
    </xdr:from>
    <xdr:ext cx="405111" cy="259045"/>
    <xdr:sp macro="" textlink="">
      <xdr:nvSpPr>
        <xdr:cNvPr id="85" name="n_1mainValue【図書館】&#10;有形固定資産減価償却率">
          <a:extLst>
            <a:ext uri="{FF2B5EF4-FFF2-40B4-BE49-F238E27FC236}">
              <a16:creationId xmlns:a16="http://schemas.microsoft.com/office/drawing/2014/main" id="{C99FA880-39BC-41DC-98D0-EC1F800BC8B7}"/>
            </a:ext>
          </a:extLst>
        </xdr:cNvPr>
        <xdr:cNvSpPr txBox="1"/>
      </xdr:nvSpPr>
      <xdr:spPr>
        <a:xfrm>
          <a:off x="3582044" y="701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145559</xdr:rowOff>
    </xdr:from>
    <xdr:ext cx="405111" cy="259045"/>
    <xdr:sp macro="" textlink="">
      <xdr:nvSpPr>
        <xdr:cNvPr id="86" name="n_2mainValue【図書館】&#10;有形固定資産減価償却率">
          <a:extLst>
            <a:ext uri="{FF2B5EF4-FFF2-40B4-BE49-F238E27FC236}">
              <a16:creationId xmlns:a16="http://schemas.microsoft.com/office/drawing/2014/main" id="{C7F7615D-5CC5-443A-9A65-00138F0E9C4E}"/>
            </a:ext>
          </a:extLst>
        </xdr:cNvPr>
        <xdr:cNvSpPr txBox="1"/>
      </xdr:nvSpPr>
      <xdr:spPr>
        <a:xfrm>
          <a:off x="2705744" y="700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83837</xdr:rowOff>
    </xdr:from>
    <xdr:ext cx="405111" cy="259045"/>
    <xdr:sp macro="" textlink="">
      <xdr:nvSpPr>
        <xdr:cNvPr id="87" name="n_3mainValue【図書館】&#10;有形固定資産減価償却率">
          <a:extLst>
            <a:ext uri="{FF2B5EF4-FFF2-40B4-BE49-F238E27FC236}">
              <a16:creationId xmlns:a16="http://schemas.microsoft.com/office/drawing/2014/main" id="{97465FB2-A8B4-4D9D-B918-2FAD38C18F99}"/>
            </a:ext>
          </a:extLst>
        </xdr:cNvPr>
        <xdr:cNvSpPr txBox="1"/>
      </xdr:nvSpPr>
      <xdr:spPr>
        <a:xfrm>
          <a:off x="1816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31259</xdr:rowOff>
    </xdr:from>
    <xdr:ext cx="405111" cy="259045"/>
    <xdr:sp macro="" textlink="">
      <xdr:nvSpPr>
        <xdr:cNvPr id="88" name="n_4mainValue【図書館】&#10;有形固定資産減価償却率">
          <a:extLst>
            <a:ext uri="{FF2B5EF4-FFF2-40B4-BE49-F238E27FC236}">
              <a16:creationId xmlns:a16="http://schemas.microsoft.com/office/drawing/2014/main" id="{DC8AA933-10F0-4B39-8575-045195BC179E}"/>
            </a:ext>
          </a:extLst>
        </xdr:cNvPr>
        <xdr:cNvSpPr txBox="1"/>
      </xdr:nvSpPr>
      <xdr:spPr>
        <a:xfrm>
          <a:off x="927744" y="688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3D8D4E7-6113-4A8F-BCE3-FFEC82F45E6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B60B6B3-58E6-4F7D-9C12-A42FC49A021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BDA25C5-BABC-4FD5-9FB7-65DC5A70FC9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AFBA04F-3B4D-499A-9597-9C9034DEEC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407FA98-9364-47E0-93F7-E00358C76D2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497DE25-1ACB-4C50-8EFA-F6DFAE82B0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84CE49A-0B29-46AD-A530-A4A61AD4E9D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2EF85A4-87FD-4FE3-BF73-410630739C2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15980E83-2649-4190-843C-0810A8C9D6D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199F572-9608-4B41-903C-E797F6FF085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336160B-10D5-4C72-8885-EFF3BE6690E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90CAEF14-5B57-46E1-B927-27F86A71DE13}"/>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E324EE91-BE29-4D2D-AFE7-C801DCC3E06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68A19AE9-6396-48B0-BDAE-057715D22DC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4B94F0E-48DB-453E-A080-E369EC47332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4B3EF29D-51AF-4A3D-B8E8-29253539A84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F30E22EF-9408-4828-AD72-3D101E72B83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DF80BA78-9346-4461-B833-6C727EA5C30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92FF0C7-5207-4FCB-91A9-9ED5AD1599F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EF38B4B6-39B5-42F5-9AD2-367038F9520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6F0C17F8-0335-4AB7-A307-85A97D7FA2A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E136A3F1-2FD4-4A2A-B032-1E6A2A4ECD64}"/>
            </a:ext>
          </a:extLst>
        </xdr:cNvPr>
        <xdr:cNvCxnSpPr/>
      </xdr:nvCxnSpPr>
      <xdr:spPr>
        <a:xfrm flipV="1">
          <a:off x="10476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EDF4F4B8-D590-4825-B465-EBA4D0F8DBE1}"/>
            </a:ext>
          </a:extLst>
        </xdr:cNvPr>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A74F5693-7C09-43FD-A3FF-F8B2C83D1001}"/>
            </a:ext>
          </a:extLst>
        </xdr:cNvPr>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E9EA160B-8CB1-47BD-BC81-813B2A1EC9A6}"/>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75AE8601-A6CA-4564-AB52-DD31159A262F}"/>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116857</xdr:rowOff>
    </xdr:from>
    <xdr:ext cx="469744" cy="259045"/>
    <xdr:sp macro="" textlink="">
      <xdr:nvSpPr>
        <xdr:cNvPr id="115" name="【図書館】&#10;一人当たり面積平均値テキスト">
          <a:extLst>
            <a:ext uri="{FF2B5EF4-FFF2-40B4-BE49-F238E27FC236}">
              <a16:creationId xmlns:a16="http://schemas.microsoft.com/office/drawing/2014/main" id="{D7240A25-09B1-4887-B599-D6B1C7EF6FAC}"/>
            </a:ext>
          </a:extLst>
        </xdr:cNvPr>
        <xdr:cNvSpPr txBox="1"/>
      </xdr:nvSpPr>
      <xdr:spPr>
        <a:xfrm>
          <a:off x="10515600" y="611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6192A84A-F9BB-4911-8373-063D4C3DE164}"/>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69C9280F-85FB-4C59-83D0-FB52F7F1E23A}"/>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C2FC6786-AAB6-4123-8E4A-54AFC3A683D4}"/>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014D8F64-3277-44C1-BE8F-4C66689E05B3}"/>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FC2863E1-6F95-4FCC-A5AB-CABCF9F864BE}"/>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B02A567-DAE0-460E-8733-D6C6D1B2CD0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4FDE524-4D8C-4364-9B7B-127516F30BA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9C1B254-91A1-4D7E-A483-48391A6EA9F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C738335-AFFB-4AA9-943B-4B192B3EA08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2D4D532-9036-4D42-B5F5-94AEDAA41D8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xdr:rowOff>
    </xdr:from>
    <xdr:to>
      <xdr:col>55</xdr:col>
      <xdr:colOff>50800</xdr:colOff>
      <xdr:row>37</xdr:row>
      <xdr:rowOff>115570</xdr:rowOff>
    </xdr:to>
    <xdr:sp macro="" textlink="">
      <xdr:nvSpPr>
        <xdr:cNvPr id="126" name="楕円 125">
          <a:extLst>
            <a:ext uri="{FF2B5EF4-FFF2-40B4-BE49-F238E27FC236}">
              <a16:creationId xmlns:a16="http://schemas.microsoft.com/office/drawing/2014/main" id="{EB30C414-E5D2-4E9B-A6A5-1021647A1584}"/>
            </a:ext>
          </a:extLst>
        </xdr:cNvPr>
        <xdr:cNvSpPr/>
      </xdr:nvSpPr>
      <xdr:spPr>
        <a:xfrm>
          <a:off x="10426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163847</xdr:rowOff>
    </xdr:from>
    <xdr:ext cx="469744" cy="259045"/>
    <xdr:sp macro="" textlink="">
      <xdr:nvSpPr>
        <xdr:cNvPr id="127" name="【図書館】&#10;一人当たり面積該当値テキスト">
          <a:extLst>
            <a:ext uri="{FF2B5EF4-FFF2-40B4-BE49-F238E27FC236}">
              <a16:creationId xmlns:a16="http://schemas.microsoft.com/office/drawing/2014/main" id="{CBA5F7FB-0C4B-4008-96D0-FA6196801D11}"/>
            </a:ext>
          </a:extLst>
        </xdr:cNvPr>
        <xdr:cNvSpPr txBox="1"/>
      </xdr:nvSpPr>
      <xdr:spPr>
        <a:xfrm>
          <a:off x="10515600"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36830</xdr:rowOff>
    </xdr:from>
    <xdr:to>
      <xdr:col>50</xdr:col>
      <xdr:colOff>165100</xdr:colOff>
      <xdr:row>37</xdr:row>
      <xdr:rowOff>138430</xdr:rowOff>
    </xdr:to>
    <xdr:sp macro="" textlink="">
      <xdr:nvSpPr>
        <xdr:cNvPr id="128" name="楕円 127">
          <a:extLst>
            <a:ext uri="{FF2B5EF4-FFF2-40B4-BE49-F238E27FC236}">
              <a16:creationId xmlns:a16="http://schemas.microsoft.com/office/drawing/2014/main" id="{4DEE5EA1-6A2B-4B4C-B5F0-BEBFB06770EF}"/>
            </a:ext>
          </a:extLst>
        </xdr:cNvPr>
        <xdr:cNvSpPr/>
      </xdr:nvSpPr>
      <xdr:spPr>
        <a:xfrm>
          <a:off x="958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64770</xdr:rowOff>
    </xdr:from>
    <xdr:to>
      <xdr:col>55</xdr:col>
      <xdr:colOff>0</xdr:colOff>
      <xdr:row>37</xdr:row>
      <xdr:rowOff>87630</xdr:rowOff>
    </xdr:to>
    <xdr:cxnSp macro="">
      <xdr:nvCxnSpPr>
        <xdr:cNvPr id="129" name="直線コネクタ 128">
          <a:extLst>
            <a:ext uri="{FF2B5EF4-FFF2-40B4-BE49-F238E27FC236}">
              <a16:creationId xmlns:a16="http://schemas.microsoft.com/office/drawing/2014/main" id="{8594E3A5-15F5-48E4-A717-56294CD2A773}"/>
            </a:ext>
          </a:extLst>
        </xdr:cNvPr>
        <xdr:cNvCxnSpPr/>
      </xdr:nvCxnSpPr>
      <xdr:spPr>
        <a:xfrm flipV="1">
          <a:off x="9639300" y="64084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36830</xdr:rowOff>
    </xdr:from>
    <xdr:to>
      <xdr:col>46</xdr:col>
      <xdr:colOff>38100</xdr:colOff>
      <xdr:row>37</xdr:row>
      <xdr:rowOff>138430</xdr:rowOff>
    </xdr:to>
    <xdr:sp macro="" textlink="">
      <xdr:nvSpPr>
        <xdr:cNvPr id="130" name="楕円 129">
          <a:extLst>
            <a:ext uri="{FF2B5EF4-FFF2-40B4-BE49-F238E27FC236}">
              <a16:creationId xmlns:a16="http://schemas.microsoft.com/office/drawing/2014/main" id="{331046BA-3DB2-46F1-BF25-DBD134B45733}"/>
            </a:ext>
          </a:extLst>
        </xdr:cNvPr>
        <xdr:cNvSpPr/>
      </xdr:nvSpPr>
      <xdr:spPr>
        <a:xfrm>
          <a:off x="869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87630</xdr:rowOff>
    </xdr:from>
    <xdr:to>
      <xdr:col>50</xdr:col>
      <xdr:colOff>114300</xdr:colOff>
      <xdr:row>37</xdr:row>
      <xdr:rowOff>87630</xdr:rowOff>
    </xdr:to>
    <xdr:cxnSp macro="">
      <xdr:nvCxnSpPr>
        <xdr:cNvPr id="131" name="直線コネクタ 130">
          <a:extLst>
            <a:ext uri="{FF2B5EF4-FFF2-40B4-BE49-F238E27FC236}">
              <a16:creationId xmlns:a16="http://schemas.microsoft.com/office/drawing/2014/main" id="{C160AAF0-8137-492C-B621-E20926902650}"/>
            </a:ext>
          </a:extLst>
        </xdr:cNvPr>
        <xdr:cNvCxnSpPr/>
      </xdr:nvCxnSpPr>
      <xdr:spPr>
        <a:xfrm>
          <a:off x="8750300" y="643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36830</xdr:rowOff>
    </xdr:from>
    <xdr:to>
      <xdr:col>41</xdr:col>
      <xdr:colOff>101600</xdr:colOff>
      <xdr:row>37</xdr:row>
      <xdr:rowOff>138430</xdr:rowOff>
    </xdr:to>
    <xdr:sp macro="" textlink="">
      <xdr:nvSpPr>
        <xdr:cNvPr id="132" name="楕円 131">
          <a:extLst>
            <a:ext uri="{FF2B5EF4-FFF2-40B4-BE49-F238E27FC236}">
              <a16:creationId xmlns:a16="http://schemas.microsoft.com/office/drawing/2014/main" id="{B8077136-7722-4FC3-9693-44F4B859195D}"/>
            </a:ext>
          </a:extLst>
        </xdr:cNvPr>
        <xdr:cNvSpPr/>
      </xdr:nvSpPr>
      <xdr:spPr>
        <a:xfrm>
          <a:off x="7810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87630</xdr:rowOff>
    </xdr:from>
    <xdr:to>
      <xdr:col>45</xdr:col>
      <xdr:colOff>177800</xdr:colOff>
      <xdr:row>37</xdr:row>
      <xdr:rowOff>87630</xdr:rowOff>
    </xdr:to>
    <xdr:cxnSp macro="">
      <xdr:nvCxnSpPr>
        <xdr:cNvPr id="133" name="直線コネクタ 132">
          <a:extLst>
            <a:ext uri="{FF2B5EF4-FFF2-40B4-BE49-F238E27FC236}">
              <a16:creationId xmlns:a16="http://schemas.microsoft.com/office/drawing/2014/main" id="{D1B12900-BC78-4CA1-AAE4-93C9FA33B129}"/>
            </a:ext>
          </a:extLst>
        </xdr:cNvPr>
        <xdr:cNvCxnSpPr/>
      </xdr:nvCxnSpPr>
      <xdr:spPr>
        <a:xfrm>
          <a:off x="7861300" y="643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36830</xdr:rowOff>
    </xdr:from>
    <xdr:to>
      <xdr:col>36</xdr:col>
      <xdr:colOff>165100</xdr:colOff>
      <xdr:row>37</xdr:row>
      <xdr:rowOff>138430</xdr:rowOff>
    </xdr:to>
    <xdr:sp macro="" textlink="">
      <xdr:nvSpPr>
        <xdr:cNvPr id="134" name="楕円 133">
          <a:extLst>
            <a:ext uri="{FF2B5EF4-FFF2-40B4-BE49-F238E27FC236}">
              <a16:creationId xmlns:a16="http://schemas.microsoft.com/office/drawing/2014/main" id="{6BCD1644-D9A7-4B9D-96B5-E0A8CEDBB8CE}"/>
            </a:ext>
          </a:extLst>
        </xdr:cNvPr>
        <xdr:cNvSpPr/>
      </xdr:nvSpPr>
      <xdr:spPr>
        <a:xfrm>
          <a:off x="6921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87630</xdr:rowOff>
    </xdr:from>
    <xdr:to>
      <xdr:col>41</xdr:col>
      <xdr:colOff>50800</xdr:colOff>
      <xdr:row>37</xdr:row>
      <xdr:rowOff>87630</xdr:rowOff>
    </xdr:to>
    <xdr:cxnSp macro="">
      <xdr:nvCxnSpPr>
        <xdr:cNvPr id="135" name="直線コネクタ 134">
          <a:extLst>
            <a:ext uri="{FF2B5EF4-FFF2-40B4-BE49-F238E27FC236}">
              <a16:creationId xmlns:a16="http://schemas.microsoft.com/office/drawing/2014/main" id="{3EBED201-23DC-4023-9CBE-89D44A477A4A}"/>
            </a:ext>
          </a:extLst>
        </xdr:cNvPr>
        <xdr:cNvCxnSpPr/>
      </xdr:nvCxnSpPr>
      <xdr:spPr>
        <a:xfrm>
          <a:off x="6972300" y="643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17797</xdr:rowOff>
    </xdr:from>
    <xdr:ext cx="469744" cy="259045"/>
    <xdr:sp macro="" textlink="">
      <xdr:nvSpPr>
        <xdr:cNvPr id="136" name="n_1aveValue【図書館】&#10;一人当たり面積">
          <a:extLst>
            <a:ext uri="{FF2B5EF4-FFF2-40B4-BE49-F238E27FC236}">
              <a16:creationId xmlns:a16="http://schemas.microsoft.com/office/drawing/2014/main" id="{6D40CB1E-4565-487C-85D1-0EAE1246EC09}"/>
            </a:ext>
          </a:extLst>
        </xdr:cNvPr>
        <xdr:cNvSpPr txBox="1"/>
      </xdr:nvSpPr>
      <xdr:spPr>
        <a:xfrm>
          <a:off x="93917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37" name="n_2aveValue【図書館】&#10;一人当たり面積">
          <a:extLst>
            <a:ext uri="{FF2B5EF4-FFF2-40B4-BE49-F238E27FC236}">
              <a16:creationId xmlns:a16="http://schemas.microsoft.com/office/drawing/2014/main" id="{8B3F24B4-82AF-472E-8B77-01077A31A2E0}"/>
            </a:ext>
          </a:extLst>
        </xdr:cNvPr>
        <xdr:cNvSpPr txBox="1"/>
      </xdr:nvSpPr>
      <xdr:spPr>
        <a:xfrm>
          <a:off x="8515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40657</xdr:rowOff>
    </xdr:from>
    <xdr:ext cx="469744" cy="259045"/>
    <xdr:sp macro="" textlink="">
      <xdr:nvSpPr>
        <xdr:cNvPr id="138" name="n_3aveValue【図書館】&#10;一人当たり面積">
          <a:extLst>
            <a:ext uri="{FF2B5EF4-FFF2-40B4-BE49-F238E27FC236}">
              <a16:creationId xmlns:a16="http://schemas.microsoft.com/office/drawing/2014/main" id="{1975B2FA-AA03-42D5-8C45-61C6780C8D4A}"/>
            </a:ext>
          </a:extLst>
        </xdr:cNvPr>
        <xdr:cNvSpPr txBox="1"/>
      </xdr:nvSpPr>
      <xdr:spPr>
        <a:xfrm>
          <a:off x="7626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39" name="n_4aveValue【図書館】&#10;一人当たり面積">
          <a:extLst>
            <a:ext uri="{FF2B5EF4-FFF2-40B4-BE49-F238E27FC236}">
              <a16:creationId xmlns:a16="http://schemas.microsoft.com/office/drawing/2014/main" id="{BC918378-E6F6-4762-A611-EACC68166A87}"/>
            </a:ext>
          </a:extLst>
        </xdr:cNvPr>
        <xdr:cNvSpPr txBox="1"/>
      </xdr:nvSpPr>
      <xdr:spPr>
        <a:xfrm>
          <a:off x="6737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129557</xdr:rowOff>
    </xdr:from>
    <xdr:ext cx="469744" cy="259045"/>
    <xdr:sp macro="" textlink="">
      <xdr:nvSpPr>
        <xdr:cNvPr id="140" name="n_1mainValue【図書館】&#10;一人当たり面積">
          <a:extLst>
            <a:ext uri="{FF2B5EF4-FFF2-40B4-BE49-F238E27FC236}">
              <a16:creationId xmlns:a16="http://schemas.microsoft.com/office/drawing/2014/main" id="{B4013B1A-C02D-429D-9085-E6EA72D74198}"/>
            </a:ext>
          </a:extLst>
        </xdr:cNvPr>
        <xdr:cNvSpPr txBox="1"/>
      </xdr:nvSpPr>
      <xdr:spPr>
        <a:xfrm>
          <a:off x="93917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129557</xdr:rowOff>
    </xdr:from>
    <xdr:ext cx="469744" cy="259045"/>
    <xdr:sp macro="" textlink="">
      <xdr:nvSpPr>
        <xdr:cNvPr id="141" name="n_2mainValue【図書館】&#10;一人当たり面積">
          <a:extLst>
            <a:ext uri="{FF2B5EF4-FFF2-40B4-BE49-F238E27FC236}">
              <a16:creationId xmlns:a16="http://schemas.microsoft.com/office/drawing/2014/main" id="{58A8FC65-151E-4B48-9945-6562967447E4}"/>
            </a:ext>
          </a:extLst>
        </xdr:cNvPr>
        <xdr:cNvSpPr txBox="1"/>
      </xdr:nvSpPr>
      <xdr:spPr>
        <a:xfrm>
          <a:off x="85154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129557</xdr:rowOff>
    </xdr:from>
    <xdr:ext cx="469744" cy="259045"/>
    <xdr:sp macro="" textlink="">
      <xdr:nvSpPr>
        <xdr:cNvPr id="142" name="n_3mainValue【図書館】&#10;一人当たり面積">
          <a:extLst>
            <a:ext uri="{FF2B5EF4-FFF2-40B4-BE49-F238E27FC236}">
              <a16:creationId xmlns:a16="http://schemas.microsoft.com/office/drawing/2014/main" id="{21697C20-50D5-4DAE-8EA3-C719B9467B74}"/>
            </a:ext>
          </a:extLst>
        </xdr:cNvPr>
        <xdr:cNvSpPr txBox="1"/>
      </xdr:nvSpPr>
      <xdr:spPr>
        <a:xfrm>
          <a:off x="76264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129557</xdr:rowOff>
    </xdr:from>
    <xdr:ext cx="469744" cy="259045"/>
    <xdr:sp macro="" textlink="">
      <xdr:nvSpPr>
        <xdr:cNvPr id="143" name="n_4mainValue【図書館】&#10;一人当たり面積">
          <a:extLst>
            <a:ext uri="{FF2B5EF4-FFF2-40B4-BE49-F238E27FC236}">
              <a16:creationId xmlns:a16="http://schemas.microsoft.com/office/drawing/2014/main" id="{7CC0C7E0-2990-487E-BDC4-0FA16340976C}"/>
            </a:ext>
          </a:extLst>
        </xdr:cNvPr>
        <xdr:cNvSpPr txBox="1"/>
      </xdr:nvSpPr>
      <xdr:spPr>
        <a:xfrm>
          <a:off x="67374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B49CBBE8-898F-4559-A2D4-6ECA0C9E15B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E6B027E1-5C40-4077-BFBA-3E5C171105D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90B067EE-6A2F-480D-8E9D-B607154A27A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A44CBB2-93EC-486E-B090-2AA3D32A51B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7B4BD8D-D072-4455-92C7-6F305067D6F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77CD31FF-A902-4A6C-AAF5-3275D141F9B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5669B4D-40E9-4A69-AEDB-FF0FE6FD7AE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35775943-19A4-4F58-B2CD-912BF5CCAA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71196556-3828-487C-AB26-4D94EFC13F5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2A6D23A0-AC5A-4725-A84A-B6110EE427D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1EF27E34-68C5-433A-8F24-4C85F4E177D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7332357D-8BB2-4AE0-AA0C-38742DE90A2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05A2F5DA-1528-498B-A319-7514EBE2B52F}"/>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E9430066-C6A1-40B7-91D5-FDD3488F2B0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DD635F1-6867-4C31-9EEC-26A4413E1C7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CB2C09DC-4360-48C5-B91B-4DAFB4E6266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B2886698-592F-46AD-850A-BB1DBF5EC9E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18728242-4FA8-49BA-8FD8-394865F45EF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66A95265-C5DB-4285-A962-25FA54E7A9F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2E79D413-E75F-4369-BD5D-D046FA77CD2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CF6D75A5-3FD3-4294-B7BC-AB874782544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78C26270-CD4F-448B-9708-AA25B94A353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8B349DE4-714E-4905-9A4D-F8975AC1EAAF}"/>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008F2C8-AF9F-4ABF-AC83-2ADC2C31AA5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12C23DA4-B9B0-4BF6-862B-7D15D64CEFA3}"/>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18A323D4-3C18-4C87-B694-DB3E5760D72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100E7E15-204E-4FB2-94B9-DF45B809F759}"/>
            </a:ext>
          </a:extLst>
        </xdr:cNvPr>
        <xdr:cNvCxnSpPr/>
      </xdr:nvCxnSpPr>
      <xdr:spPr>
        <a:xfrm flipV="1">
          <a:off x="4634865" y="9522823"/>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EF6D033D-131C-49A2-AA2A-349357EF9009}"/>
            </a:ext>
          </a:extLst>
        </xdr:cNvPr>
        <xdr:cNvSpPr txBox="1"/>
      </xdr:nvSpPr>
      <xdr:spPr>
        <a:xfrm>
          <a:off x="4673600"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68A0787C-7D5B-4F02-A392-17918431BC45}"/>
            </a:ext>
          </a:extLst>
        </xdr:cNvPr>
        <xdr:cNvCxnSpPr/>
      </xdr:nvCxnSpPr>
      <xdr:spPr>
        <a:xfrm>
          <a:off x="4546600" y="1115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4BC2616E-AC01-4581-B9E6-522119D3F99A}"/>
            </a:ext>
          </a:extLst>
        </xdr:cNvPr>
        <xdr:cNvSpPr txBox="1"/>
      </xdr:nvSpPr>
      <xdr:spPr>
        <a:xfrm>
          <a:off x="4673600" y="929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645167C1-0400-4AE4-9403-C19922972F54}"/>
            </a:ext>
          </a:extLst>
        </xdr:cNvPr>
        <xdr:cNvCxnSpPr/>
      </xdr:nvCxnSpPr>
      <xdr:spPr>
        <a:xfrm>
          <a:off x="4546600" y="952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136996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DED14D5D-37EF-4306-BBBC-6E86B9781986}"/>
            </a:ext>
          </a:extLst>
        </xdr:cNvPr>
        <xdr:cNvSpPr txBox="1"/>
      </xdr:nvSpPr>
      <xdr:spPr>
        <a:xfrm>
          <a:off x="467360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461F62F1-DFE7-4A26-9F9A-96534B665372}"/>
            </a:ext>
          </a:extLst>
        </xdr:cNvPr>
        <xdr:cNvSpPr/>
      </xdr:nvSpPr>
      <xdr:spPr>
        <a:xfrm>
          <a:off x="4584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BCE0F498-229D-44B5-BA20-03DE7A690572}"/>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D8F2651F-4F82-4CF2-96A3-5D825FC13E4D}"/>
            </a:ext>
          </a:extLst>
        </xdr:cNvPr>
        <xdr:cNvSpPr/>
      </xdr:nvSpPr>
      <xdr:spPr>
        <a:xfrm>
          <a:off x="2857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A763D9AC-90AE-4A62-96C8-24F94E5E2B93}"/>
            </a:ext>
          </a:extLst>
        </xdr:cNvPr>
        <xdr:cNvSpPr/>
      </xdr:nvSpPr>
      <xdr:spPr>
        <a:xfrm>
          <a:off x="1968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3531AB68-5583-47C3-AEE9-4C7CB5172C9C}"/>
            </a:ext>
          </a:extLst>
        </xdr:cNvPr>
        <xdr:cNvSpPr/>
      </xdr:nvSpPr>
      <xdr:spPr>
        <a:xfrm>
          <a:off x="1079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9E92E0F-524A-440D-BB47-AF61C454FF9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09B3538-5708-47EE-A7AD-276B4BE158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85BEA1B-4056-4E98-8808-6A030CD9077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AC75994-4A1D-47BA-9848-44919003BD1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5CB3703-0AA0-4456-9AAA-F6642AD9865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132080</xdr:rowOff>
    </xdr:from>
    <xdr:to>
      <xdr:col>24</xdr:col>
      <xdr:colOff>114300</xdr:colOff>
      <xdr:row>65</xdr:row>
      <xdr:rowOff>62230</xdr:rowOff>
    </xdr:to>
    <xdr:sp macro="" textlink="">
      <xdr:nvSpPr>
        <xdr:cNvPr id="186" name="楕円 185">
          <a:extLst>
            <a:ext uri="{FF2B5EF4-FFF2-40B4-BE49-F238E27FC236}">
              <a16:creationId xmlns:a16="http://schemas.microsoft.com/office/drawing/2014/main" id="{44BA960E-1455-4345-8EA2-910AFB697329}"/>
            </a:ext>
          </a:extLst>
        </xdr:cNvPr>
        <xdr:cNvSpPr/>
      </xdr:nvSpPr>
      <xdr:spPr>
        <a:xfrm>
          <a:off x="4584700" y="1110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64</xdr:row>
      <xdr:rowOff>47007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2354285-AC48-489F-8820-B127C176F0CC}"/>
            </a:ext>
          </a:extLst>
        </xdr:cNvPr>
        <xdr:cNvSpPr txBox="1"/>
      </xdr:nvSpPr>
      <xdr:spPr>
        <a:xfrm>
          <a:off x="4673600" y="1101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70031</xdr:rowOff>
    </xdr:from>
    <xdr:to>
      <xdr:col>20</xdr:col>
      <xdr:colOff>38100</xdr:colOff>
      <xdr:row>65</xdr:row>
      <xdr:rowOff>181</xdr:rowOff>
    </xdr:to>
    <xdr:sp macro="" textlink="">
      <xdr:nvSpPr>
        <xdr:cNvPr id="188" name="楕円 187">
          <a:extLst>
            <a:ext uri="{FF2B5EF4-FFF2-40B4-BE49-F238E27FC236}">
              <a16:creationId xmlns:a16="http://schemas.microsoft.com/office/drawing/2014/main" id="{6719EA65-B105-490D-A991-A491DFAFEB39}"/>
            </a:ext>
          </a:extLst>
        </xdr:cNvPr>
        <xdr:cNvSpPr/>
      </xdr:nvSpPr>
      <xdr:spPr>
        <a:xfrm>
          <a:off x="3746500" y="1104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120831</xdr:rowOff>
    </xdr:from>
    <xdr:to>
      <xdr:col>24</xdr:col>
      <xdr:colOff>63500</xdr:colOff>
      <xdr:row>65</xdr:row>
      <xdr:rowOff>11430</xdr:rowOff>
    </xdr:to>
    <xdr:cxnSp macro="">
      <xdr:nvCxnSpPr>
        <xdr:cNvPr id="189" name="直線コネクタ 188">
          <a:extLst>
            <a:ext uri="{FF2B5EF4-FFF2-40B4-BE49-F238E27FC236}">
              <a16:creationId xmlns:a16="http://schemas.microsoft.com/office/drawing/2014/main" id="{7D3B55CE-0A80-4D01-B34C-80AB21527D91}"/>
            </a:ext>
          </a:extLst>
        </xdr:cNvPr>
        <xdr:cNvCxnSpPr/>
      </xdr:nvCxnSpPr>
      <xdr:spPr>
        <a:xfrm>
          <a:off x="3797300" y="1109363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4717</xdr:rowOff>
    </xdr:from>
    <xdr:to>
      <xdr:col>15</xdr:col>
      <xdr:colOff>101600</xdr:colOff>
      <xdr:row>64</xdr:row>
      <xdr:rowOff>106317</xdr:rowOff>
    </xdr:to>
    <xdr:sp macro="" textlink="">
      <xdr:nvSpPr>
        <xdr:cNvPr id="190" name="楕円 189">
          <a:extLst>
            <a:ext uri="{FF2B5EF4-FFF2-40B4-BE49-F238E27FC236}">
              <a16:creationId xmlns:a16="http://schemas.microsoft.com/office/drawing/2014/main" id="{AA6B166E-6329-4AE6-AE06-05329D72872B}"/>
            </a:ext>
          </a:extLst>
        </xdr:cNvPr>
        <xdr:cNvSpPr/>
      </xdr:nvSpPr>
      <xdr:spPr>
        <a:xfrm>
          <a:off x="2857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55517</xdr:rowOff>
    </xdr:from>
    <xdr:to>
      <xdr:col>19</xdr:col>
      <xdr:colOff>177800</xdr:colOff>
      <xdr:row>64</xdr:row>
      <xdr:rowOff>120831</xdr:rowOff>
    </xdr:to>
    <xdr:cxnSp macro="">
      <xdr:nvCxnSpPr>
        <xdr:cNvPr id="191" name="直線コネクタ 190">
          <a:extLst>
            <a:ext uri="{FF2B5EF4-FFF2-40B4-BE49-F238E27FC236}">
              <a16:creationId xmlns:a16="http://schemas.microsoft.com/office/drawing/2014/main" id="{0C495C1F-8886-4C44-8FF4-8431F8F814E9}"/>
            </a:ext>
          </a:extLst>
        </xdr:cNvPr>
        <xdr:cNvCxnSpPr/>
      </xdr:nvCxnSpPr>
      <xdr:spPr>
        <a:xfrm>
          <a:off x="2908300" y="1102831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127181</xdr:rowOff>
    </xdr:from>
    <xdr:to>
      <xdr:col>10</xdr:col>
      <xdr:colOff>165100</xdr:colOff>
      <xdr:row>64</xdr:row>
      <xdr:rowOff>57331</xdr:rowOff>
    </xdr:to>
    <xdr:sp macro="" textlink="">
      <xdr:nvSpPr>
        <xdr:cNvPr id="192" name="楕円 191">
          <a:extLst>
            <a:ext uri="{FF2B5EF4-FFF2-40B4-BE49-F238E27FC236}">
              <a16:creationId xmlns:a16="http://schemas.microsoft.com/office/drawing/2014/main" id="{4C5052BF-E2DE-4504-8B10-7F74EA90D6F4}"/>
            </a:ext>
          </a:extLst>
        </xdr:cNvPr>
        <xdr:cNvSpPr/>
      </xdr:nvSpPr>
      <xdr:spPr>
        <a:xfrm>
          <a:off x="1968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6531</xdr:rowOff>
    </xdr:from>
    <xdr:to>
      <xdr:col>15</xdr:col>
      <xdr:colOff>50800</xdr:colOff>
      <xdr:row>64</xdr:row>
      <xdr:rowOff>55517</xdr:rowOff>
    </xdr:to>
    <xdr:cxnSp macro="">
      <xdr:nvCxnSpPr>
        <xdr:cNvPr id="193" name="直線コネクタ 192">
          <a:extLst>
            <a:ext uri="{FF2B5EF4-FFF2-40B4-BE49-F238E27FC236}">
              <a16:creationId xmlns:a16="http://schemas.microsoft.com/office/drawing/2014/main" id="{529A55E2-D3D4-4192-B99A-5473A789DB76}"/>
            </a:ext>
          </a:extLst>
        </xdr:cNvPr>
        <xdr:cNvCxnSpPr/>
      </xdr:nvCxnSpPr>
      <xdr:spPr>
        <a:xfrm>
          <a:off x="2019300" y="1097933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61867</xdr:rowOff>
    </xdr:from>
    <xdr:to>
      <xdr:col>6</xdr:col>
      <xdr:colOff>38100</xdr:colOff>
      <xdr:row>63</xdr:row>
      <xdr:rowOff>163467</xdr:rowOff>
    </xdr:to>
    <xdr:sp macro="" textlink="">
      <xdr:nvSpPr>
        <xdr:cNvPr id="194" name="楕円 193">
          <a:extLst>
            <a:ext uri="{FF2B5EF4-FFF2-40B4-BE49-F238E27FC236}">
              <a16:creationId xmlns:a16="http://schemas.microsoft.com/office/drawing/2014/main" id="{B2AA7DEB-CF90-48D2-8BEC-5386A60E61CD}"/>
            </a:ext>
          </a:extLst>
        </xdr:cNvPr>
        <xdr:cNvSpPr/>
      </xdr:nvSpPr>
      <xdr:spPr>
        <a:xfrm>
          <a:off x="1079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112667</xdr:rowOff>
    </xdr:from>
    <xdr:to>
      <xdr:col>10</xdr:col>
      <xdr:colOff>114300</xdr:colOff>
      <xdr:row>64</xdr:row>
      <xdr:rowOff>6531</xdr:rowOff>
    </xdr:to>
    <xdr:cxnSp macro="">
      <xdr:nvCxnSpPr>
        <xdr:cNvPr id="195" name="直線コネクタ 194">
          <a:extLst>
            <a:ext uri="{FF2B5EF4-FFF2-40B4-BE49-F238E27FC236}">
              <a16:creationId xmlns:a16="http://schemas.microsoft.com/office/drawing/2014/main" id="{53C1BB78-0F53-48AF-B62C-5D796B9E332C}"/>
            </a:ext>
          </a:extLst>
        </xdr:cNvPr>
        <xdr:cNvCxnSpPr/>
      </xdr:nvCxnSpPr>
      <xdr:spPr>
        <a:xfrm>
          <a:off x="1130300" y="1091401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96" name="n_1aveValue【体育館・プール】&#10;有形固定資産減価償却率">
          <a:extLst>
            <a:ext uri="{FF2B5EF4-FFF2-40B4-BE49-F238E27FC236}">
              <a16:creationId xmlns:a16="http://schemas.microsoft.com/office/drawing/2014/main" id="{E4A6F8D1-B231-4C87-8B2D-F1AEF46343C2}"/>
            </a:ext>
          </a:extLst>
        </xdr:cNvPr>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117946</xdr:rowOff>
    </xdr:from>
    <xdr:ext cx="405111" cy="259045"/>
    <xdr:sp macro="" textlink="">
      <xdr:nvSpPr>
        <xdr:cNvPr id="197" name="n_2aveValue【体育館・プール】&#10;有形固定資産減価償却率">
          <a:extLst>
            <a:ext uri="{FF2B5EF4-FFF2-40B4-BE49-F238E27FC236}">
              <a16:creationId xmlns:a16="http://schemas.microsoft.com/office/drawing/2014/main" id="{73B86911-F358-4D7C-B40C-4CEFA587B713}"/>
            </a:ext>
          </a:extLst>
        </xdr:cNvPr>
        <xdr:cNvSpPr txBox="1"/>
      </xdr:nvSpPr>
      <xdr:spPr>
        <a:xfrm>
          <a:off x="2705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macro="" textlink="">
      <xdr:nvSpPr>
        <xdr:cNvPr id="198" name="n_3aveValue【体育館・プール】&#10;有形固定資産減価償却率">
          <a:extLst>
            <a:ext uri="{FF2B5EF4-FFF2-40B4-BE49-F238E27FC236}">
              <a16:creationId xmlns:a16="http://schemas.microsoft.com/office/drawing/2014/main" id="{87908AFF-F0AB-451A-B61E-375F517D59FE}"/>
            </a:ext>
          </a:extLst>
        </xdr:cNvPr>
        <xdr:cNvSpPr txBox="1"/>
      </xdr:nvSpPr>
      <xdr:spPr>
        <a:xfrm>
          <a:off x="1816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199" name="n_4aveValue【体育館・プール】&#10;有形固定資産減価償却率">
          <a:extLst>
            <a:ext uri="{FF2B5EF4-FFF2-40B4-BE49-F238E27FC236}">
              <a16:creationId xmlns:a16="http://schemas.microsoft.com/office/drawing/2014/main" id="{9FEB2E08-64EA-4D46-A120-377EA910F9B2}"/>
            </a:ext>
          </a:extLst>
        </xdr:cNvPr>
        <xdr:cNvSpPr txBox="1"/>
      </xdr:nvSpPr>
      <xdr:spPr>
        <a:xfrm>
          <a:off x="927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162758</xdr:rowOff>
    </xdr:from>
    <xdr:ext cx="405111" cy="259045"/>
    <xdr:sp macro="" textlink="">
      <xdr:nvSpPr>
        <xdr:cNvPr id="200" name="n_1mainValue【体育館・プール】&#10;有形固定資産減価償却率">
          <a:extLst>
            <a:ext uri="{FF2B5EF4-FFF2-40B4-BE49-F238E27FC236}">
              <a16:creationId xmlns:a16="http://schemas.microsoft.com/office/drawing/2014/main" id="{BA2C2BF9-D976-4E0C-9AB0-0818021BC60E}"/>
            </a:ext>
          </a:extLst>
        </xdr:cNvPr>
        <xdr:cNvSpPr txBox="1"/>
      </xdr:nvSpPr>
      <xdr:spPr>
        <a:xfrm>
          <a:off x="3582044" y="1113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97444</xdr:rowOff>
    </xdr:from>
    <xdr:ext cx="405111" cy="259045"/>
    <xdr:sp macro="" textlink="">
      <xdr:nvSpPr>
        <xdr:cNvPr id="201" name="n_2mainValue【体育館・プール】&#10;有形固定資産減価償却率">
          <a:extLst>
            <a:ext uri="{FF2B5EF4-FFF2-40B4-BE49-F238E27FC236}">
              <a16:creationId xmlns:a16="http://schemas.microsoft.com/office/drawing/2014/main" id="{19C44E28-E60C-4F25-9D0C-E67D8C8327B0}"/>
            </a:ext>
          </a:extLst>
        </xdr:cNvPr>
        <xdr:cNvSpPr txBox="1"/>
      </xdr:nvSpPr>
      <xdr:spPr>
        <a:xfrm>
          <a:off x="2705744" y="1107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48458</xdr:rowOff>
    </xdr:from>
    <xdr:ext cx="405111" cy="259045"/>
    <xdr:sp macro="" textlink="">
      <xdr:nvSpPr>
        <xdr:cNvPr id="202" name="n_3mainValue【体育館・プール】&#10;有形固定資産減価償却率">
          <a:extLst>
            <a:ext uri="{FF2B5EF4-FFF2-40B4-BE49-F238E27FC236}">
              <a16:creationId xmlns:a16="http://schemas.microsoft.com/office/drawing/2014/main" id="{C68896A2-5C32-417F-94B1-03879C53A40D}"/>
            </a:ext>
          </a:extLst>
        </xdr:cNvPr>
        <xdr:cNvSpPr txBox="1"/>
      </xdr:nvSpPr>
      <xdr:spPr>
        <a:xfrm>
          <a:off x="18167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154594</xdr:rowOff>
    </xdr:from>
    <xdr:ext cx="405111" cy="259045"/>
    <xdr:sp macro="" textlink="">
      <xdr:nvSpPr>
        <xdr:cNvPr id="203" name="n_4mainValue【体育館・プール】&#10;有形固定資産減価償却率">
          <a:extLst>
            <a:ext uri="{FF2B5EF4-FFF2-40B4-BE49-F238E27FC236}">
              <a16:creationId xmlns:a16="http://schemas.microsoft.com/office/drawing/2014/main" id="{E7E1CBBA-4D1D-40EF-B88C-3E8FD85C7880}"/>
            </a:ext>
          </a:extLst>
        </xdr:cNvPr>
        <xdr:cNvSpPr txBox="1"/>
      </xdr:nvSpPr>
      <xdr:spPr>
        <a:xfrm>
          <a:off x="927744" y="1095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8FCEBA4-BF7C-4053-8F02-C14C9C7D2A9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FE671C15-25A0-4E9F-BEAD-AC8FFA50C3E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6C60BF40-48A8-487F-AEB4-F277DF804B3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E8A87C2-1A24-49A3-96E2-DA7A8235D43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120ED26-D2A8-49FB-B326-CAFD4178FBE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B957557-BF74-497D-ADF3-49A9C6CFFE8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3C91B9F-7D86-431B-BA83-51D5E3167E6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B973FB10-4529-4A4B-8AB3-0D325551250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5A09711-6B0D-44B6-AB9D-A82F274112F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CA5EA5B-BC47-4AF6-99AF-2DA0D58944A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587A1B5F-6C0D-408F-9B65-6E94BDC9DA6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B88B5DE0-246E-4D83-977C-45BC2E8AC64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60B77319-CF32-45D5-9637-15C9456FA3B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FEC0B2DF-8F36-4668-A190-291CE3D327A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912C0510-93A8-4A07-8032-E18E793D63E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E7C8698A-3B6D-404F-A9F7-9EEC15492E3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B3D5A76A-68DD-40D3-8EB2-96DA10D02C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F75AE8DB-2341-46CE-811D-4A69D014C9D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9F6350E1-CFCC-4B0F-BC40-A3CB7F81A9A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75D4338E-092B-46D2-982C-AFB60D90FDE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B8B744CE-0267-419E-829A-734988C17F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9FE9CEFC-1E5E-4CBF-A539-8E99ADFF67F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D1361049-59C7-4106-97D4-61FFF07AD7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4199867E-9C1B-4B33-AF53-D733C79F531E}"/>
            </a:ext>
          </a:extLst>
        </xdr:cNvPr>
        <xdr:cNvCxnSpPr/>
      </xdr:nvCxnSpPr>
      <xdr:spPr>
        <a:xfrm flipV="1">
          <a:off x="10476865" y="978789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10F3F139-4271-4874-8F1D-E009D9610EB0}"/>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39BC0629-FDE9-4347-8B40-44D5AE9E2418}"/>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5DE9ACFD-7ED7-48D1-A237-C3452CCA9E64}"/>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6349371F-BFF1-4AEE-BE18-C17DD531A1C0}"/>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67327</xdr:rowOff>
    </xdr:from>
    <xdr:ext cx="469744" cy="259045"/>
    <xdr:sp macro="" textlink="">
      <xdr:nvSpPr>
        <xdr:cNvPr id="232" name="【体育館・プール】&#10;一人当たり面積平均値テキスト">
          <a:extLst>
            <a:ext uri="{FF2B5EF4-FFF2-40B4-BE49-F238E27FC236}">
              <a16:creationId xmlns:a16="http://schemas.microsoft.com/office/drawing/2014/main" id="{D9EF80F4-8EEF-45C9-85E9-D4DD9D87D23F}"/>
            </a:ext>
          </a:extLst>
        </xdr:cNvPr>
        <xdr:cNvSpPr txBox="1"/>
      </xdr:nvSpPr>
      <xdr:spPr>
        <a:xfrm>
          <a:off x="10515600" y="1018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F5A2E0B3-CA0A-42FA-90F5-5CAD5E38AB40}"/>
            </a:ext>
          </a:extLst>
        </xdr:cNvPr>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715191F6-F528-47B2-992E-AC916547D14D}"/>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E1CCB27A-D23E-4B4D-8E4E-669CEF6C50C9}"/>
            </a:ext>
          </a:extLst>
        </xdr:cNvPr>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08D2D10C-B77F-4005-B3FA-72D2EABA2881}"/>
            </a:ext>
          </a:extLst>
        </xdr:cNvPr>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A17EA499-481A-4134-83EA-25F86357E902}"/>
            </a:ext>
          </a:extLst>
        </xdr:cNvPr>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73AA729-057F-4B60-B412-C033ACAC8B9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13FE4BE-C0CC-4385-9E19-B77004CF52F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EA8D666-59DB-4EC1-9FEE-F482E692898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00BE71A-CCD1-4F44-8365-6ED7314E764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730AB16-04F5-4844-8EB8-AD69C34CCE7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132080</xdr:rowOff>
    </xdr:from>
    <xdr:to>
      <xdr:col>55</xdr:col>
      <xdr:colOff>50800</xdr:colOff>
      <xdr:row>61</xdr:row>
      <xdr:rowOff>62230</xdr:rowOff>
    </xdr:to>
    <xdr:sp macro="" textlink="">
      <xdr:nvSpPr>
        <xdr:cNvPr id="243" name="楕円 242">
          <a:extLst>
            <a:ext uri="{FF2B5EF4-FFF2-40B4-BE49-F238E27FC236}">
              <a16:creationId xmlns:a16="http://schemas.microsoft.com/office/drawing/2014/main" id="{50823058-B1DA-4B68-A7FD-3529788FAA34}"/>
            </a:ext>
          </a:extLst>
        </xdr:cNvPr>
        <xdr:cNvSpPr/>
      </xdr:nvSpPr>
      <xdr:spPr>
        <a:xfrm>
          <a:off x="10426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110507</xdr:rowOff>
    </xdr:from>
    <xdr:ext cx="469744" cy="259045"/>
    <xdr:sp macro="" textlink="">
      <xdr:nvSpPr>
        <xdr:cNvPr id="244" name="【体育館・プール】&#10;一人当たり面積該当値テキスト">
          <a:extLst>
            <a:ext uri="{FF2B5EF4-FFF2-40B4-BE49-F238E27FC236}">
              <a16:creationId xmlns:a16="http://schemas.microsoft.com/office/drawing/2014/main" id="{33A8F540-4345-4414-A993-0C9A26289640}"/>
            </a:ext>
          </a:extLst>
        </xdr:cNvPr>
        <xdr:cNvSpPr txBox="1"/>
      </xdr:nvSpPr>
      <xdr:spPr>
        <a:xfrm>
          <a:off x="10515600" y="103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135890</xdr:rowOff>
    </xdr:from>
    <xdr:to>
      <xdr:col>50</xdr:col>
      <xdr:colOff>165100</xdr:colOff>
      <xdr:row>61</xdr:row>
      <xdr:rowOff>66040</xdr:rowOff>
    </xdr:to>
    <xdr:sp macro="" textlink="">
      <xdr:nvSpPr>
        <xdr:cNvPr id="245" name="楕円 244">
          <a:extLst>
            <a:ext uri="{FF2B5EF4-FFF2-40B4-BE49-F238E27FC236}">
              <a16:creationId xmlns:a16="http://schemas.microsoft.com/office/drawing/2014/main" id="{A0FCF5EC-D11A-445B-B44E-CA3631CEF52C}"/>
            </a:ext>
          </a:extLst>
        </xdr:cNvPr>
        <xdr:cNvSpPr/>
      </xdr:nvSpPr>
      <xdr:spPr>
        <a:xfrm>
          <a:off x="9588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11430</xdr:rowOff>
    </xdr:from>
    <xdr:to>
      <xdr:col>55</xdr:col>
      <xdr:colOff>0</xdr:colOff>
      <xdr:row>61</xdr:row>
      <xdr:rowOff>15240</xdr:rowOff>
    </xdr:to>
    <xdr:cxnSp macro="">
      <xdr:nvCxnSpPr>
        <xdr:cNvPr id="246" name="直線コネクタ 245">
          <a:extLst>
            <a:ext uri="{FF2B5EF4-FFF2-40B4-BE49-F238E27FC236}">
              <a16:creationId xmlns:a16="http://schemas.microsoft.com/office/drawing/2014/main" id="{5D8788F8-8B48-4114-BF52-DF532B2FA1F9}"/>
            </a:ext>
          </a:extLst>
        </xdr:cNvPr>
        <xdr:cNvCxnSpPr/>
      </xdr:nvCxnSpPr>
      <xdr:spPr>
        <a:xfrm flipV="1">
          <a:off x="9639300" y="104698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139700</xdr:rowOff>
    </xdr:from>
    <xdr:to>
      <xdr:col>46</xdr:col>
      <xdr:colOff>38100</xdr:colOff>
      <xdr:row>61</xdr:row>
      <xdr:rowOff>69850</xdr:rowOff>
    </xdr:to>
    <xdr:sp macro="" textlink="">
      <xdr:nvSpPr>
        <xdr:cNvPr id="247" name="楕円 246">
          <a:extLst>
            <a:ext uri="{FF2B5EF4-FFF2-40B4-BE49-F238E27FC236}">
              <a16:creationId xmlns:a16="http://schemas.microsoft.com/office/drawing/2014/main" id="{177D21CF-B94A-44ED-8C4B-620DC8D5E642}"/>
            </a:ext>
          </a:extLst>
        </xdr:cNvPr>
        <xdr:cNvSpPr/>
      </xdr:nvSpPr>
      <xdr:spPr>
        <a:xfrm>
          <a:off x="8699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15240</xdr:rowOff>
    </xdr:from>
    <xdr:to>
      <xdr:col>50</xdr:col>
      <xdr:colOff>114300</xdr:colOff>
      <xdr:row>61</xdr:row>
      <xdr:rowOff>19050</xdr:rowOff>
    </xdr:to>
    <xdr:cxnSp macro="">
      <xdr:nvCxnSpPr>
        <xdr:cNvPr id="248" name="直線コネクタ 247">
          <a:extLst>
            <a:ext uri="{FF2B5EF4-FFF2-40B4-BE49-F238E27FC236}">
              <a16:creationId xmlns:a16="http://schemas.microsoft.com/office/drawing/2014/main" id="{78523F0A-9DBC-4F71-9696-F44472C7DEF2}"/>
            </a:ext>
          </a:extLst>
        </xdr:cNvPr>
        <xdr:cNvCxnSpPr/>
      </xdr:nvCxnSpPr>
      <xdr:spPr>
        <a:xfrm flipV="1">
          <a:off x="8750300" y="10473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143510</xdr:rowOff>
    </xdr:from>
    <xdr:to>
      <xdr:col>41</xdr:col>
      <xdr:colOff>101600</xdr:colOff>
      <xdr:row>61</xdr:row>
      <xdr:rowOff>73660</xdr:rowOff>
    </xdr:to>
    <xdr:sp macro="" textlink="">
      <xdr:nvSpPr>
        <xdr:cNvPr id="249" name="楕円 248">
          <a:extLst>
            <a:ext uri="{FF2B5EF4-FFF2-40B4-BE49-F238E27FC236}">
              <a16:creationId xmlns:a16="http://schemas.microsoft.com/office/drawing/2014/main" id="{49FEF5CA-8B74-40CD-972F-79AD63FE904A}"/>
            </a:ext>
          </a:extLst>
        </xdr:cNvPr>
        <xdr:cNvSpPr/>
      </xdr:nvSpPr>
      <xdr:spPr>
        <a:xfrm>
          <a:off x="7810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19050</xdr:rowOff>
    </xdr:from>
    <xdr:to>
      <xdr:col>45</xdr:col>
      <xdr:colOff>177800</xdr:colOff>
      <xdr:row>61</xdr:row>
      <xdr:rowOff>22860</xdr:rowOff>
    </xdr:to>
    <xdr:cxnSp macro="">
      <xdr:nvCxnSpPr>
        <xdr:cNvPr id="250" name="直線コネクタ 249">
          <a:extLst>
            <a:ext uri="{FF2B5EF4-FFF2-40B4-BE49-F238E27FC236}">
              <a16:creationId xmlns:a16="http://schemas.microsoft.com/office/drawing/2014/main" id="{22D2DAE7-C856-4E41-AED1-6B3520B8847C}"/>
            </a:ext>
          </a:extLst>
        </xdr:cNvPr>
        <xdr:cNvCxnSpPr/>
      </xdr:nvCxnSpPr>
      <xdr:spPr>
        <a:xfrm flipV="1">
          <a:off x="7861300" y="10477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143510</xdr:rowOff>
    </xdr:from>
    <xdr:to>
      <xdr:col>36</xdr:col>
      <xdr:colOff>165100</xdr:colOff>
      <xdr:row>61</xdr:row>
      <xdr:rowOff>73660</xdr:rowOff>
    </xdr:to>
    <xdr:sp macro="" textlink="">
      <xdr:nvSpPr>
        <xdr:cNvPr id="251" name="楕円 250">
          <a:extLst>
            <a:ext uri="{FF2B5EF4-FFF2-40B4-BE49-F238E27FC236}">
              <a16:creationId xmlns:a16="http://schemas.microsoft.com/office/drawing/2014/main" id="{9D7FCC43-4C3B-4C78-BB1B-518CA8F4F999}"/>
            </a:ext>
          </a:extLst>
        </xdr:cNvPr>
        <xdr:cNvSpPr/>
      </xdr:nvSpPr>
      <xdr:spPr>
        <a:xfrm>
          <a:off x="692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22860</xdr:rowOff>
    </xdr:from>
    <xdr:to>
      <xdr:col>41</xdr:col>
      <xdr:colOff>50800</xdr:colOff>
      <xdr:row>61</xdr:row>
      <xdr:rowOff>22860</xdr:rowOff>
    </xdr:to>
    <xdr:cxnSp macro="">
      <xdr:nvCxnSpPr>
        <xdr:cNvPr id="252" name="直線コネクタ 251">
          <a:extLst>
            <a:ext uri="{FF2B5EF4-FFF2-40B4-BE49-F238E27FC236}">
              <a16:creationId xmlns:a16="http://schemas.microsoft.com/office/drawing/2014/main" id="{B3AE84B9-0851-4117-A7E3-A04186C671BD}"/>
            </a:ext>
          </a:extLst>
        </xdr:cNvPr>
        <xdr:cNvCxnSpPr/>
      </xdr:nvCxnSpPr>
      <xdr:spPr>
        <a:xfrm>
          <a:off x="6972300" y="10481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253" name="n_1aveValue【体育館・プール】&#10;一人当たり面積">
          <a:extLst>
            <a:ext uri="{FF2B5EF4-FFF2-40B4-BE49-F238E27FC236}">
              <a16:creationId xmlns:a16="http://schemas.microsoft.com/office/drawing/2014/main" id="{C6801CCA-A967-45AE-9E61-3BC4EAF6F778}"/>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40657</xdr:rowOff>
    </xdr:from>
    <xdr:ext cx="469744" cy="259045"/>
    <xdr:sp macro="" textlink="">
      <xdr:nvSpPr>
        <xdr:cNvPr id="254" name="n_2aveValue【体育館・プール】&#10;一人当たり面積">
          <a:extLst>
            <a:ext uri="{FF2B5EF4-FFF2-40B4-BE49-F238E27FC236}">
              <a16:creationId xmlns:a16="http://schemas.microsoft.com/office/drawing/2014/main" id="{15C0D2F0-477C-4D5C-9115-00C9324FFE44}"/>
            </a:ext>
          </a:extLst>
        </xdr:cNvPr>
        <xdr:cNvSpPr txBox="1"/>
      </xdr:nvSpPr>
      <xdr:spPr>
        <a:xfrm>
          <a:off x="85154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5" name="n_3aveValue【体育館・プール】&#10;一人当たり面積">
          <a:extLst>
            <a:ext uri="{FF2B5EF4-FFF2-40B4-BE49-F238E27FC236}">
              <a16:creationId xmlns:a16="http://schemas.microsoft.com/office/drawing/2014/main" id="{25C44150-A1B0-477D-909B-ED5C3D29FA9A}"/>
            </a:ext>
          </a:extLst>
        </xdr:cNvPr>
        <xdr:cNvSpPr txBox="1"/>
      </xdr:nvSpPr>
      <xdr:spPr>
        <a:xfrm>
          <a:off x="762642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71137</xdr:rowOff>
    </xdr:from>
    <xdr:ext cx="469744" cy="259045"/>
    <xdr:sp macro="" textlink="">
      <xdr:nvSpPr>
        <xdr:cNvPr id="256" name="n_4aveValue【体育館・プール】&#10;一人当たり面積">
          <a:extLst>
            <a:ext uri="{FF2B5EF4-FFF2-40B4-BE49-F238E27FC236}">
              <a16:creationId xmlns:a16="http://schemas.microsoft.com/office/drawing/2014/main" id="{DEF2203A-B4AB-4653-ABB9-A09DFA4D3BD9}"/>
            </a:ext>
          </a:extLst>
        </xdr:cNvPr>
        <xdr:cNvSpPr txBox="1"/>
      </xdr:nvSpPr>
      <xdr:spPr>
        <a:xfrm>
          <a:off x="6737427"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57167</xdr:rowOff>
    </xdr:from>
    <xdr:ext cx="469744" cy="259045"/>
    <xdr:sp macro="" textlink="">
      <xdr:nvSpPr>
        <xdr:cNvPr id="257" name="n_1mainValue【体育館・プール】&#10;一人当たり面積">
          <a:extLst>
            <a:ext uri="{FF2B5EF4-FFF2-40B4-BE49-F238E27FC236}">
              <a16:creationId xmlns:a16="http://schemas.microsoft.com/office/drawing/2014/main" id="{6D6D90D4-AFF3-4809-ACC7-5608478537E9}"/>
            </a:ext>
          </a:extLst>
        </xdr:cNvPr>
        <xdr:cNvSpPr txBox="1"/>
      </xdr:nvSpPr>
      <xdr:spPr>
        <a:xfrm>
          <a:off x="93917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60977</xdr:rowOff>
    </xdr:from>
    <xdr:ext cx="469744" cy="259045"/>
    <xdr:sp macro="" textlink="">
      <xdr:nvSpPr>
        <xdr:cNvPr id="258" name="n_2mainValue【体育館・プール】&#10;一人当たり面積">
          <a:extLst>
            <a:ext uri="{FF2B5EF4-FFF2-40B4-BE49-F238E27FC236}">
              <a16:creationId xmlns:a16="http://schemas.microsoft.com/office/drawing/2014/main" id="{44B5F365-0591-43E5-BCAE-4B8B69F94384}"/>
            </a:ext>
          </a:extLst>
        </xdr:cNvPr>
        <xdr:cNvSpPr txBox="1"/>
      </xdr:nvSpPr>
      <xdr:spPr>
        <a:xfrm>
          <a:off x="8515427" y="105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64787</xdr:rowOff>
    </xdr:from>
    <xdr:ext cx="469744" cy="259045"/>
    <xdr:sp macro="" textlink="">
      <xdr:nvSpPr>
        <xdr:cNvPr id="259" name="n_3mainValue【体育館・プール】&#10;一人当たり面積">
          <a:extLst>
            <a:ext uri="{FF2B5EF4-FFF2-40B4-BE49-F238E27FC236}">
              <a16:creationId xmlns:a16="http://schemas.microsoft.com/office/drawing/2014/main" id="{EEAE63F8-2005-4B92-B4EA-B00DC08DF64E}"/>
            </a:ext>
          </a:extLst>
        </xdr:cNvPr>
        <xdr:cNvSpPr txBox="1"/>
      </xdr:nvSpPr>
      <xdr:spPr>
        <a:xfrm>
          <a:off x="762642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64787</xdr:rowOff>
    </xdr:from>
    <xdr:ext cx="469744" cy="259045"/>
    <xdr:sp macro="" textlink="">
      <xdr:nvSpPr>
        <xdr:cNvPr id="260" name="n_4mainValue【体育館・プール】&#10;一人当たり面積">
          <a:extLst>
            <a:ext uri="{FF2B5EF4-FFF2-40B4-BE49-F238E27FC236}">
              <a16:creationId xmlns:a16="http://schemas.microsoft.com/office/drawing/2014/main" id="{71026685-0293-4B6A-B81C-FEF3F0B3359C}"/>
            </a:ext>
          </a:extLst>
        </xdr:cNvPr>
        <xdr:cNvSpPr txBox="1"/>
      </xdr:nvSpPr>
      <xdr:spPr>
        <a:xfrm>
          <a:off x="673742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CA5D7F9D-71F2-4A16-BFA2-423DF9E2853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979B3E0-CE9C-4DEC-88B5-8F2A9958AE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A4575135-0C61-40B9-8FA9-D963671A6E7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71500AE4-A037-43F5-923C-A37B0A86840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7813763-2E92-415F-968E-72C0B61190E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830989C-B33E-4BEB-AC71-F7DEF78353B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C7FEE1EC-6368-43C2-BD68-CAE14FC243E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D0FFDBD-5D22-40DD-A8A7-9D24E4E590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D7C38F1-05DB-41CF-A90C-AC28C2AB1AD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529EAD7-2323-444D-93C1-FC4255A5382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5543BD6-C516-463E-8A4C-C39B431FE2A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D861B2E6-9D91-49D6-8A9C-D788F7FF2D7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919AC4E0-043F-4B36-87B0-5A9C1AEDBC3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241C895F-9E63-448C-BF6B-1939A7FBBB5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2552D323-D8B6-4D0D-B110-44351FF97F6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EA90BC83-FAE4-4FAA-A699-5E1BD311678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2A43A62F-6A3A-4D5E-B8BC-BD1F1DB9BDC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35FC44AC-F0AE-4396-A637-CCA0CC1649A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03EBD535-D23D-45C7-B0E5-5F40B274763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5EEA44F1-F118-4BD6-A1D1-C32E8CC37BA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FD05174F-D73C-44A0-8542-7619E483474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B5C55690-C0DF-404C-84F1-90781DEA5D6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C7BB6AA7-73D1-494E-AA76-B365B5AA94EF}"/>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C365131E-67CE-41D5-9566-28964F2C1F4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3ADF4213-00DC-4916-90F2-15B4E0818E7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604E73C-82B8-4640-8561-9DC50DBCD3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8E2AE216-103E-48CC-A8D9-A86ED4D5475F}"/>
            </a:ext>
          </a:extLst>
        </xdr:cNvPr>
        <xdr:cNvCxnSpPr/>
      </xdr:nvCxnSpPr>
      <xdr:spPr>
        <a:xfrm flipV="1">
          <a:off x="4634865" y="13434061"/>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850D9143-88A3-46BB-8689-A79865156FD6}"/>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8BC08B6C-B753-48A3-983B-206620EB734E}"/>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6CE71A9-271C-404D-82D9-385A644880E5}"/>
            </a:ext>
          </a:extLst>
        </xdr:cNvPr>
        <xdr:cNvSpPr txBox="1"/>
      </xdr:nvSpPr>
      <xdr:spPr>
        <a:xfrm>
          <a:off x="4673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4E60E988-5F49-4212-A6FD-5C4DB8EFE1F6}"/>
            </a:ext>
          </a:extLst>
        </xdr:cNvPr>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117583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89C540DB-6127-451F-8628-754B32D8AE04}"/>
            </a:ext>
          </a:extLst>
        </xdr:cNvPr>
        <xdr:cNvSpPr txBox="1"/>
      </xdr:nvSpPr>
      <xdr:spPr>
        <a:xfrm>
          <a:off x="4673600" y="13662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B9B9B0D0-7679-440B-A6B6-304393B54E60}"/>
            </a:ext>
          </a:extLst>
        </xdr:cNvPr>
        <xdr:cNvSpPr/>
      </xdr:nvSpPr>
      <xdr:spPr>
        <a:xfrm>
          <a:off x="4584700" y="1368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CE4B9663-C2AA-479A-A7A4-DC8B952D9C0B}"/>
            </a:ext>
          </a:extLst>
        </xdr:cNvPr>
        <xdr:cNvSpPr/>
      </xdr:nvSpPr>
      <xdr:spPr>
        <a:xfrm>
          <a:off x="3746500" y="1361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F83DE2FF-27A4-4D0A-920B-8C040367103E}"/>
            </a:ext>
          </a:extLst>
        </xdr:cNvPr>
        <xdr:cNvSpPr/>
      </xdr:nvSpPr>
      <xdr:spPr>
        <a:xfrm>
          <a:off x="285750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F0B74FD7-AD25-482A-B067-9277D64E2066}"/>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121F40B5-67AF-400C-A88A-E70C33DF2976}"/>
            </a:ext>
          </a:extLst>
        </xdr:cNvPr>
        <xdr:cNvSpPr/>
      </xdr:nvSpPr>
      <xdr:spPr>
        <a:xfrm>
          <a:off x="1079500" y="1348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997C00D-9943-453C-921B-DB28E87F654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8586877-E643-41F1-8FAE-20E2224C183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14DA40B-C952-4A1E-9807-1987F6F15E6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16C8C83-BEA8-42B9-807F-F466D505433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D644F0C-6CB0-41AD-9E17-C78D7CD4DBE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90170</xdr:rowOff>
    </xdr:from>
    <xdr:to>
      <xdr:col>24</xdr:col>
      <xdr:colOff>114300</xdr:colOff>
      <xdr:row>80</xdr:row>
      <xdr:rowOff>20320</xdr:rowOff>
    </xdr:to>
    <xdr:sp macro="" textlink="">
      <xdr:nvSpPr>
        <xdr:cNvPr id="303" name="楕円 302">
          <a:extLst>
            <a:ext uri="{FF2B5EF4-FFF2-40B4-BE49-F238E27FC236}">
              <a16:creationId xmlns:a16="http://schemas.microsoft.com/office/drawing/2014/main" id="{C9A954A0-E305-47C6-BF3C-CFA54F08792D}"/>
            </a:ext>
          </a:extLst>
        </xdr:cNvPr>
        <xdr:cNvSpPr/>
      </xdr:nvSpPr>
      <xdr:spPr>
        <a:xfrm>
          <a:off x="45847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113047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3D03A721-1311-426F-8B73-301F728D08E2}"/>
            </a:ext>
          </a:extLst>
        </xdr:cNvPr>
        <xdr:cNvSpPr txBox="1"/>
      </xdr:nvSpPr>
      <xdr:spPr>
        <a:xfrm>
          <a:off x="4673600"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83638</xdr:rowOff>
    </xdr:from>
    <xdr:to>
      <xdr:col>20</xdr:col>
      <xdr:colOff>38100</xdr:colOff>
      <xdr:row>80</xdr:row>
      <xdr:rowOff>13788</xdr:rowOff>
    </xdr:to>
    <xdr:sp macro="" textlink="">
      <xdr:nvSpPr>
        <xdr:cNvPr id="305" name="楕円 304">
          <a:extLst>
            <a:ext uri="{FF2B5EF4-FFF2-40B4-BE49-F238E27FC236}">
              <a16:creationId xmlns:a16="http://schemas.microsoft.com/office/drawing/2014/main" id="{1F69605C-0F54-40D8-BEF2-B8D7E4C98782}"/>
            </a:ext>
          </a:extLst>
        </xdr:cNvPr>
        <xdr:cNvSpPr/>
      </xdr:nvSpPr>
      <xdr:spPr>
        <a:xfrm>
          <a:off x="3746500" y="1362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134438</xdr:rowOff>
    </xdr:from>
    <xdr:to>
      <xdr:col>24</xdr:col>
      <xdr:colOff>63500</xdr:colOff>
      <xdr:row>79</xdr:row>
      <xdr:rowOff>140970</xdr:rowOff>
    </xdr:to>
    <xdr:cxnSp macro="">
      <xdr:nvCxnSpPr>
        <xdr:cNvPr id="306" name="直線コネクタ 305">
          <a:extLst>
            <a:ext uri="{FF2B5EF4-FFF2-40B4-BE49-F238E27FC236}">
              <a16:creationId xmlns:a16="http://schemas.microsoft.com/office/drawing/2014/main" id="{BBC113F3-BDB5-4117-A6D0-8D979B82829F}"/>
            </a:ext>
          </a:extLst>
        </xdr:cNvPr>
        <xdr:cNvCxnSpPr/>
      </xdr:nvCxnSpPr>
      <xdr:spPr>
        <a:xfrm>
          <a:off x="3797300" y="13678988"/>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57513</xdr:rowOff>
    </xdr:from>
    <xdr:to>
      <xdr:col>15</xdr:col>
      <xdr:colOff>101600</xdr:colOff>
      <xdr:row>79</xdr:row>
      <xdr:rowOff>159113</xdr:rowOff>
    </xdr:to>
    <xdr:sp macro="" textlink="">
      <xdr:nvSpPr>
        <xdr:cNvPr id="307" name="楕円 306">
          <a:extLst>
            <a:ext uri="{FF2B5EF4-FFF2-40B4-BE49-F238E27FC236}">
              <a16:creationId xmlns:a16="http://schemas.microsoft.com/office/drawing/2014/main" id="{34461F0A-EA49-4B76-B3A9-BAE5A533EEBC}"/>
            </a:ext>
          </a:extLst>
        </xdr:cNvPr>
        <xdr:cNvSpPr/>
      </xdr:nvSpPr>
      <xdr:spPr>
        <a:xfrm>
          <a:off x="2857500" y="1360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108313</xdr:rowOff>
    </xdr:from>
    <xdr:to>
      <xdr:col>19</xdr:col>
      <xdr:colOff>177800</xdr:colOff>
      <xdr:row>79</xdr:row>
      <xdr:rowOff>134438</xdr:rowOff>
    </xdr:to>
    <xdr:cxnSp macro="">
      <xdr:nvCxnSpPr>
        <xdr:cNvPr id="308" name="直線コネクタ 307">
          <a:extLst>
            <a:ext uri="{FF2B5EF4-FFF2-40B4-BE49-F238E27FC236}">
              <a16:creationId xmlns:a16="http://schemas.microsoft.com/office/drawing/2014/main" id="{3E1689C9-57A7-44AC-9C5A-47F3AF86BE38}"/>
            </a:ext>
          </a:extLst>
        </xdr:cNvPr>
        <xdr:cNvCxnSpPr/>
      </xdr:nvCxnSpPr>
      <xdr:spPr>
        <a:xfrm>
          <a:off x="2908300" y="136528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70576</xdr:rowOff>
    </xdr:from>
    <xdr:to>
      <xdr:col>10</xdr:col>
      <xdr:colOff>165100</xdr:colOff>
      <xdr:row>80</xdr:row>
      <xdr:rowOff>726</xdr:rowOff>
    </xdr:to>
    <xdr:sp macro="" textlink="">
      <xdr:nvSpPr>
        <xdr:cNvPr id="309" name="楕円 308">
          <a:extLst>
            <a:ext uri="{FF2B5EF4-FFF2-40B4-BE49-F238E27FC236}">
              <a16:creationId xmlns:a16="http://schemas.microsoft.com/office/drawing/2014/main" id="{8E4F3F14-5A8E-4DD6-BEF2-18DEBB0BC517}"/>
            </a:ext>
          </a:extLst>
        </xdr:cNvPr>
        <xdr:cNvSpPr/>
      </xdr:nvSpPr>
      <xdr:spPr>
        <a:xfrm>
          <a:off x="1968500" y="1361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108313</xdr:rowOff>
    </xdr:from>
    <xdr:to>
      <xdr:col>15</xdr:col>
      <xdr:colOff>50800</xdr:colOff>
      <xdr:row>79</xdr:row>
      <xdr:rowOff>121376</xdr:rowOff>
    </xdr:to>
    <xdr:cxnSp macro="">
      <xdr:nvCxnSpPr>
        <xdr:cNvPr id="310" name="直線コネクタ 309">
          <a:extLst>
            <a:ext uri="{FF2B5EF4-FFF2-40B4-BE49-F238E27FC236}">
              <a16:creationId xmlns:a16="http://schemas.microsoft.com/office/drawing/2014/main" id="{7745A412-8955-42CA-81F4-7D9C4EF24EBD}"/>
            </a:ext>
          </a:extLst>
        </xdr:cNvPr>
        <xdr:cNvCxnSpPr/>
      </xdr:nvCxnSpPr>
      <xdr:spPr>
        <a:xfrm flipV="1">
          <a:off x="2019300" y="136528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1995</xdr:rowOff>
    </xdr:from>
    <xdr:to>
      <xdr:col>6</xdr:col>
      <xdr:colOff>38100</xdr:colOff>
      <xdr:row>79</xdr:row>
      <xdr:rowOff>103595</xdr:rowOff>
    </xdr:to>
    <xdr:sp macro="" textlink="">
      <xdr:nvSpPr>
        <xdr:cNvPr id="311" name="楕円 310">
          <a:extLst>
            <a:ext uri="{FF2B5EF4-FFF2-40B4-BE49-F238E27FC236}">
              <a16:creationId xmlns:a16="http://schemas.microsoft.com/office/drawing/2014/main" id="{7E5DDA89-7CDA-434A-A5FE-802BE6677012}"/>
            </a:ext>
          </a:extLst>
        </xdr:cNvPr>
        <xdr:cNvSpPr/>
      </xdr:nvSpPr>
      <xdr:spPr>
        <a:xfrm>
          <a:off x="1079500" y="135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52795</xdr:rowOff>
    </xdr:from>
    <xdr:to>
      <xdr:col>10</xdr:col>
      <xdr:colOff>114300</xdr:colOff>
      <xdr:row>79</xdr:row>
      <xdr:rowOff>121376</xdr:rowOff>
    </xdr:to>
    <xdr:cxnSp macro="">
      <xdr:nvCxnSpPr>
        <xdr:cNvPr id="312" name="直線コネクタ 311">
          <a:extLst>
            <a:ext uri="{FF2B5EF4-FFF2-40B4-BE49-F238E27FC236}">
              <a16:creationId xmlns:a16="http://schemas.microsoft.com/office/drawing/2014/main" id="{AEB0D34B-A888-432A-B201-A68845AF1673}"/>
            </a:ext>
          </a:extLst>
        </xdr:cNvPr>
        <xdr:cNvCxnSpPr/>
      </xdr:nvCxnSpPr>
      <xdr:spPr>
        <a:xfrm>
          <a:off x="1130300" y="1359734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17253</xdr:rowOff>
    </xdr:from>
    <xdr:ext cx="405111" cy="259045"/>
    <xdr:sp macro="" textlink="">
      <xdr:nvSpPr>
        <xdr:cNvPr id="313" name="n_1aveValue【福祉施設】&#10;有形固定資産減価償却率">
          <a:extLst>
            <a:ext uri="{FF2B5EF4-FFF2-40B4-BE49-F238E27FC236}">
              <a16:creationId xmlns:a16="http://schemas.microsoft.com/office/drawing/2014/main" id="{C13FCAAF-47D6-45A8-84DF-42B7C1E90AA6}"/>
            </a:ext>
          </a:extLst>
        </xdr:cNvPr>
        <xdr:cNvSpPr txBox="1"/>
      </xdr:nvSpPr>
      <xdr:spPr>
        <a:xfrm>
          <a:off x="3582044" y="133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123389</xdr:rowOff>
    </xdr:from>
    <xdr:ext cx="405111" cy="259045"/>
    <xdr:sp macro="" textlink="">
      <xdr:nvSpPr>
        <xdr:cNvPr id="314" name="n_2aveValue【福祉施設】&#10;有形固定資産減価償却率">
          <a:extLst>
            <a:ext uri="{FF2B5EF4-FFF2-40B4-BE49-F238E27FC236}">
              <a16:creationId xmlns:a16="http://schemas.microsoft.com/office/drawing/2014/main" id="{923B34C7-0ADF-44EB-97B6-C2FCA11E635A}"/>
            </a:ext>
          </a:extLst>
        </xdr:cNvPr>
        <xdr:cNvSpPr txBox="1"/>
      </xdr:nvSpPr>
      <xdr:spPr>
        <a:xfrm>
          <a:off x="2705744" y="1332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93997</xdr:rowOff>
    </xdr:from>
    <xdr:ext cx="405111" cy="259045"/>
    <xdr:sp macro="" textlink="">
      <xdr:nvSpPr>
        <xdr:cNvPr id="315" name="n_3aveValue【福祉施設】&#10;有形固定資産減価償却率">
          <a:extLst>
            <a:ext uri="{FF2B5EF4-FFF2-40B4-BE49-F238E27FC236}">
              <a16:creationId xmlns:a16="http://schemas.microsoft.com/office/drawing/2014/main" id="{BBD4E8FD-3CC1-4903-B1FC-6F63D33FCA3F}"/>
            </a:ext>
          </a:extLst>
        </xdr:cNvPr>
        <xdr:cNvSpPr txBox="1"/>
      </xdr:nvSpPr>
      <xdr:spPr>
        <a:xfrm>
          <a:off x="1816744"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58075</xdr:rowOff>
    </xdr:from>
    <xdr:ext cx="405111" cy="259045"/>
    <xdr:sp macro="" textlink="">
      <xdr:nvSpPr>
        <xdr:cNvPr id="316" name="n_4aveValue【福祉施設】&#10;有形固定資産減価償却率">
          <a:extLst>
            <a:ext uri="{FF2B5EF4-FFF2-40B4-BE49-F238E27FC236}">
              <a16:creationId xmlns:a16="http://schemas.microsoft.com/office/drawing/2014/main" id="{80CAFC25-70E1-4F0E-8872-EE6457996ADC}"/>
            </a:ext>
          </a:extLst>
        </xdr:cNvPr>
        <xdr:cNvSpPr txBox="1"/>
      </xdr:nvSpPr>
      <xdr:spPr>
        <a:xfrm>
          <a:off x="927744" y="1325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4915</xdr:rowOff>
    </xdr:from>
    <xdr:ext cx="405111" cy="259045"/>
    <xdr:sp macro="" textlink="">
      <xdr:nvSpPr>
        <xdr:cNvPr id="317" name="n_1mainValue【福祉施設】&#10;有形固定資産減価償却率">
          <a:extLst>
            <a:ext uri="{FF2B5EF4-FFF2-40B4-BE49-F238E27FC236}">
              <a16:creationId xmlns:a16="http://schemas.microsoft.com/office/drawing/2014/main" id="{86CAEB7A-4D09-43C2-B5C6-82756639AB49}"/>
            </a:ext>
          </a:extLst>
        </xdr:cNvPr>
        <xdr:cNvSpPr txBox="1"/>
      </xdr:nvSpPr>
      <xdr:spPr>
        <a:xfrm>
          <a:off x="3582044" y="13720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150240</xdr:rowOff>
    </xdr:from>
    <xdr:ext cx="405111" cy="259045"/>
    <xdr:sp macro="" textlink="">
      <xdr:nvSpPr>
        <xdr:cNvPr id="318" name="n_2mainValue【福祉施設】&#10;有形固定資産減価償却率">
          <a:extLst>
            <a:ext uri="{FF2B5EF4-FFF2-40B4-BE49-F238E27FC236}">
              <a16:creationId xmlns:a16="http://schemas.microsoft.com/office/drawing/2014/main" id="{D8C3194A-0F18-4B1C-884D-04EA6EB64C38}"/>
            </a:ext>
          </a:extLst>
        </xdr:cNvPr>
        <xdr:cNvSpPr txBox="1"/>
      </xdr:nvSpPr>
      <xdr:spPr>
        <a:xfrm>
          <a:off x="2705744" y="13694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163303</xdr:rowOff>
    </xdr:from>
    <xdr:ext cx="405111" cy="259045"/>
    <xdr:sp macro="" textlink="">
      <xdr:nvSpPr>
        <xdr:cNvPr id="319" name="n_3mainValue【福祉施設】&#10;有形固定資産減価償却率">
          <a:extLst>
            <a:ext uri="{FF2B5EF4-FFF2-40B4-BE49-F238E27FC236}">
              <a16:creationId xmlns:a16="http://schemas.microsoft.com/office/drawing/2014/main" id="{BF232C96-9F79-47D7-9A2E-BC0968B04AA7}"/>
            </a:ext>
          </a:extLst>
        </xdr:cNvPr>
        <xdr:cNvSpPr txBox="1"/>
      </xdr:nvSpPr>
      <xdr:spPr>
        <a:xfrm>
          <a:off x="1816744" y="1370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94722</xdr:rowOff>
    </xdr:from>
    <xdr:ext cx="405111" cy="259045"/>
    <xdr:sp macro="" textlink="">
      <xdr:nvSpPr>
        <xdr:cNvPr id="320" name="n_4mainValue【福祉施設】&#10;有形固定資産減価償却率">
          <a:extLst>
            <a:ext uri="{FF2B5EF4-FFF2-40B4-BE49-F238E27FC236}">
              <a16:creationId xmlns:a16="http://schemas.microsoft.com/office/drawing/2014/main" id="{89F92C0B-42ED-4F6E-8DB5-67727C8EBA3A}"/>
            </a:ext>
          </a:extLst>
        </xdr:cNvPr>
        <xdr:cNvSpPr txBox="1"/>
      </xdr:nvSpPr>
      <xdr:spPr>
        <a:xfrm>
          <a:off x="927744" y="1363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AFD8169-A80D-41AB-9E97-C256A2B6CB1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BBF9B58-0A7D-4F6D-BD90-CE4EDA11008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DE7CEBA-CC7C-4D37-8F3C-1FE20529277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CB6928B-6860-402C-B967-20331E4C549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1966DE3-EA37-49B9-8009-4B2A7A73D1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269F104-E981-44F7-96AA-ED0D0501626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3E5E671-4D4E-4F95-80D7-8E670CA8093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4716D8E-8EAD-4947-B37F-DB3DE56D8C8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66B8282-6781-4F13-AB71-960CAC2D402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5E682CD-BD26-47EA-999C-96715B8D709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632B8DFD-A47F-48C3-B0EA-8DDDA9E3589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B5C88ADE-51CC-49B4-9961-36CC71BD17F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4732DCDA-D01D-4807-871F-B922B5DA6EF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249769B3-2682-438B-B56B-F7FFF87D022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2376068E-770F-457F-8E0F-5EE8ED7179D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3C84D0C-D096-45C6-B216-C06526925F9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9C71E114-FBF9-4928-B8D2-A4DFE059780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647A01FF-4E70-4C85-93DE-09A09B361AA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E4D631C5-4359-45E5-A44D-E06A431E644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430B5999-CB50-402F-9AA5-20CC2D1E11E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56A0619-69E6-4546-A571-214A4820BD5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4A61873-3E81-450C-8FEF-8611F26457D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FD04277-52D0-4DE8-9139-D3EA1C42FC6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1EA6CCBB-CBC8-4BD1-B12D-20A0D37D3FDD}"/>
            </a:ext>
          </a:extLst>
        </xdr:cNvPr>
        <xdr:cNvCxnSpPr/>
      </xdr:nvCxnSpPr>
      <xdr:spPr>
        <a:xfrm flipV="1">
          <a:off x="10476865" y="132892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F1883166-2B59-45F2-98A8-251F60E08E9E}"/>
            </a:ext>
          </a:extLst>
        </xdr:cNvPr>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02BC253F-960A-46FD-8E7A-6D722E24993C}"/>
            </a:ext>
          </a:extLst>
        </xdr:cNvPr>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0A2E5EB5-E613-4DA1-AB3D-7DAF977AB826}"/>
            </a:ext>
          </a:extLst>
        </xdr:cNvPr>
        <xdr:cNvSpPr txBox="1"/>
      </xdr:nvSpPr>
      <xdr:spPr>
        <a:xfrm>
          <a:off x="10515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8BEF70EC-20DF-4042-8240-04121015093D}"/>
            </a:ext>
          </a:extLst>
        </xdr:cNvPr>
        <xdr:cNvCxnSpPr/>
      </xdr:nvCxnSpPr>
      <xdr:spPr>
        <a:xfrm>
          <a:off x="10388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80027</xdr:rowOff>
    </xdr:from>
    <xdr:ext cx="469744" cy="259045"/>
    <xdr:sp macro="" textlink="">
      <xdr:nvSpPr>
        <xdr:cNvPr id="349" name="【福祉施設】&#10;一人当たり面積平均値テキスト">
          <a:extLst>
            <a:ext uri="{FF2B5EF4-FFF2-40B4-BE49-F238E27FC236}">
              <a16:creationId xmlns:a16="http://schemas.microsoft.com/office/drawing/2014/main" id="{33A9BB29-2125-4288-94C5-CE167A25251D}"/>
            </a:ext>
          </a:extLst>
        </xdr:cNvPr>
        <xdr:cNvSpPr txBox="1"/>
      </xdr:nvSpPr>
      <xdr:spPr>
        <a:xfrm>
          <a:off x="10515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DE8FBDD9-30C6-4230-B175-C5828F12830F}"/>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3965C178-92AC-4C6A-9F11-C3AC31899227}"/>
            </a:ext>
          </a:extLst>
        </xdr:cNvPr>
        <xdr:cNvSpPr/>
      </xdr:nvSpPr>
      <xdr:spPr>
        <a:xfrm>
          <a:off x="9588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47A13EA1-E3C8-43BE-8BFA-B30FCF5FC48E}"/>
            </a:ext>
          </a:extLst>
        </xdr:cNvPr>
        <xdr:cNvSpPr/>
      </xdr:nvSpPr>
      <xdr:spPr>
        <a:xfrm>
          <a:off x="869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D5A9D5B5-9D67-4C57-AB44-B842925C76F2}"/>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E9A2347B-1B97-4756-B11E-99CC354AC6A0}"/>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C89ECE7-58F3-4D17-9190-E7F5ED4735C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0A66B72-4E12-49AB-B93B-16F4292DC5D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5D569A-49BA-4621-9F3F-A5FE0C80FC4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23C39A9-E1C3-46A3-9565-97CE57F53E6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639AEAF-541B-4132-9121-5B3702DD4E5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33020</xdr:rowOff>
    </xdr:from>
    <xdr:to>
      <xdr:col>55</xdr:col>
      <xdr:colOff>50800</xdr:colOff>
      <xdr:row>82</xdr:row>
      <xdr:rowOff>134620</xdr:rowOff>
    </xdr:to>
    <xdr:sp macro="" textlink="">
      <xdr:nvSpPr>
        <xdr:cNvPr id="360" name="楕円 359">
          <a:extLst>
            <a:ext uri="{FF2B5EF4-FFF2-40B4-BE49-F238E27FC236}">
              <a16:creationId xmlns:a16="http://schemas.microsoft.com/office/drawing/2014/main" id="{65EEE2E9-0F7E-46AA-BADB-96CB272C60D4}"/>
            </a:ext>
          </a:extLst>
        </xdr:cNvPr>
        <xdr:cNvSpPr/>
      </xdr:nvSpPr>
      <xdr:spPr>
        <a:xfrm>
          <a:off x="104267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55897</xdr:rowOff>
    </xdr:from>
    <xdr:ext cx="469744" cy="259045"/>
    <xdr:sp macro="" textlink="">
      <xdr:nvSpPr>
        <xdr:cNvPr id="361" name="【福祉施設】&#10;一人当たり面積該当値テキスト">
          <a:extLst>
            <a:ext uri="{FF2B5EF4-FFF2-40B4-BE49-F238E27FC236}">
              <a16:creationId xmlns:a16="http://schemas.microsoft.com/office/drawing/2014/main" id="{AD302969-AAA2-482F-B2D4-A0D69954FE5C}"/>
            </a:ext>
          </a:extLst>
        </xdr:cNvPr>
        <xdr:cNvSpPr txBox="1"/>
      </xdr:nvSpPr>
      <xdr:spPr>
        <a:xfrm>
          <a:off x="10515600"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40639</xdr:rowOff>
    </xdr:from>
    <xdr:to>
      <xdr:col>50</xdr:col>
      <xdr:colOff>165100</xdr:colOff>
      <xdr:row>82</xdr:row>
      <xdr:rowOff>142239</xdr:rowOff>
    </xdr:to>
    <xdr:sp macro="" textlink="">
      <xdr:nvSpPr>
        <xdr:cNvPr id="362" name="楕円 361">
          <a:extLst>
            <a:ext uri="{FF2B5EF4-FFF2-40B4-BE49-F238E27FC236}">
              <a16:creationId xmlns:a16="http://schemas.microsoft.com/office/drawing/2014/main" id="{B944FFA1-40A9-4D8E-9927-269426DE9B2D}"/>
            </a:ext>
          </a:extLst>
        </xdr:cNvPr>
        <xdr:cNvSpPr/>
      </xdr:nvSpPr>
      <xdr:spPr>
        <a:xfrm>
          <a:off x="9588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83820</xdr:rowOff>
    </xdr:from>
    <xdr:to>
      <xdr:col>55</xdr:col>
      <xdr:colOff>0</xdr:colOff>
      <xdr:row>82</xdr:row>
      <xdr:rowOff>91439</xdr:rowOff>
    </xdr:to>
    <xdr:cxnSp macro="">
      <xdr:nvCxnSpPr>
        <xdr:cNvPr id="363" name="直線コネクタ 362">
          <a:extLst>
            <a:ext uri="{FF2B5EF4-FFF2-40B4-BE49-F238E27FC236}">
              <a16:creationId xmlns:a16="http://schemas.microsoft.com/office/drawing/2014/main" id="{CD12B3B4-62D1-4F3F-9EAD-0E4230E57C5D}"/>
            </a:ext>
          </a:extLst>
        </xdr:cNvPr>
        <xdr:cNvCxnSpPr/>
      </xdr:nvCxnSpPr>
      <xdr:spPr>
        <a:xfrm flipV="1">
          <a:off x="9639300" y="141427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55880</xdr:rowOff>
    </xdr:from>
    <xdr:to>
      <xdr:col>46</xdr:col>
      <xdr:colOff>38100</xdr:colOff>
      <xdr:row>82</xdr:row>
      <xdr:rowOff>157480</xdr:rowOff>
    </xdr:to>
    <xdr:sp macro="" textlink="">
      <xdr:nvSpPr>
        <xdr:cNvPr id="364" name="楕円 363">
          <a:extLst>
            <a:ext uri="{FF2B5EF4-FFF2-40B4-BE49-F238E27FC236}">
              <a16:creationId xmlns:a16="http://schemas.microsoft.com/office/drawing/2014/main" id="{B2AEA797-4857-497D-B66D-0B5A601A37E6}"/>
            </a:ext>
          </a:extLst>
        </xdr:cNvPr>
        <xdr:cNvSpPr/>
      </xdr:nvSpPr>
      <xdr:spPr>
        <a:xfrm>
          <a:off x="8699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91439</xdr:rowOff>
    </xdr:from>
    <xdr:to>
      <xdr:col>50</xdr:col>
      <xdr:colOff>114300</xdr:colOff>
      <xdr:row>82</xdr:row>
      <xdr:rowOff>106680</xdr:rowOff>
    </xdr:to>
    <xdr:cxnSp macro="">
      <xdr:nvCxnSpPr>
        <xdr:cNvPr id="365" name="直線コネクタ 364">
          <a:extLst>
            <a:ext uri="{FF2B5EF4-FFF2-40B4-BE49-F238E27FC236}">
              <a16:creationId xmlns:a16="http://schemas.microsoft.com/office/drawing/2014/main" id="{2BF5D4EC-C353-425D-9140-09FB71571CBC}"/>
            </a:ext>
          </a:extLst>
        </xdr:cNvPr>
        <xdr:cNvCxnSpPr/>
      </xdr:nvCxnSpPr>
      <xdr:spPr>
        <a:xfrm flipV="1">
          <a:off x="8750300" y="141503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55880</xdr:rowOff>
    </xdr:from>
    <xdr:to>
      <xdr:col>41</xdr:col>
      <xdr:colOff>101600</xdr:colOff>
      <xdr:row>82</xdr:row>
      <xdr:rowOff>157480</xdr:rowOff>
    </xdr:to>
    <xdr:sp macro="" textlink="">
      <xdr:nvSpPr>
        <xdr:cNvPr id="366" name="楕円 365">
          <a:extLst>
            <a:ext uri="{FF2B5EF4-FFF2-40B4-BE49-F238E27FC236}">
              <a16:creationId xmlns:a16="http://schemas.microsoft.com/office/drawing/2014/main" id="{8773BA1C-ACE9-4D54-85B0-BAAA7A504A1C}"/>
            </a:ext>
          </a:extLst>
        </xdr:cNvPr>
        <xdr:cNvSpPr/>
      </xdr:nvSpPr>
      <xdr:spPr>
        <a:xfrm>
          <a:off x="7810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106680</xdr:rowOff>
    </xdr:from>
    <xdr:to>
      <xdr:col>45</xdr:col>
      <xdr:colOff>177800</xdr:colOff>
      <xdr:row>82</xdr:row>
      <xdr:rowOff>106680</xdr:rowOff>
    </xdr:to>
    <xdr:cxnSp macro="">
      <xdr:nvCxnSpPr>
        <xdr:cNvPr id="367" name="直線コネクタ 366">
          <a:extLst>
            <a:ext uri="{FF2B5EF4-FFF2-40B4-BE49-F238E27FC236}">
              <a16:creationId xmlns:a16="http://schemas.microsoft.com/office/drawing/2014/main" id="{457CD227-A761-4D7E-A946-3371E3BC54B7}"/>
            </a:ext>
          </a:extLst>
        </xdr:cNvPr>
        <xdr:cNvCxnSpPr/>
      </xdr:nvCxnSpPr>
      <xdr:spPr>
        <a:xfrm>
          <a:off x="7861300" y="1416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63500</xdr:rowOff>
    </xdr:from>
    <xdr:to>
      <xdr:col>36</xdr:col>
      <xdr:colOff>165100</xdr:colOff>
      <xdr:row>82</xdr:row>
      <xdr:rowOff>165100</xdr:rowOff>
    </xdr:to>
    <xdr:sp macro="" textlink="">
      <xdr:nvSpPr>
        <xdr:cNvPr id="368" name="楕円 367">
          <a:extLst>
            <a:ext uri="{FF2B5EF4-FFF2-40B4-BE49-F238E27FC236}">
              <a16:creationId xmlns:a16="http://schemas.microsoft.com/office/drawing/2014/main" id="{8574776D-B89A-4423-9756-41D884417FB8}"/>
            </a:ext>
          </a:extLst>
        </xdr:cNvPr>
        <xdr:cNvSpPr/>
      </xdr:nvSpPr>
      <xdr:spPr>
        <a:xfrm>
          <a:off x="6921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106680</xdr:rowOff>
    </xdr:from>
    <xdr:to>
      <xdr:col>41</xdr:col>
      <xdr:colOff>50800</xdr:colOff>
      <xdr:row>82</xdr:row>
      <xdr:rowOff>114300</xdr:rowOff>
    </xdr:to>
    <xdr:cxnSp macro="">
      <xdr:nvCxnSpPr>
        <xdr:cNvPr id="369" name="直線コネクタ 368">
          <a:extLst>
            <a:ext uri="{FF2B5EF4-FFF2-40B4-BE49-F238E27FC236}">
              <a16:creationId xmlns:a16="http://schemas.microsoft.com/office/drawing/2014/main" id="{BB5176C8-2A6E-45F0-ACF1-302C6CF08CC7}"/>
            </a:ext>
          </a:extLst>
        </xdr:cNvPr>
        <xdr:cNvCxnSpPr/>
      </xdr:nvCxnSpPr>
      <xdr:spPr>
        <a:xfrm flipV="1">
          <a:off x="6972300" y="14165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45738</xdr:rowOff>
    </xdr:from>
    <xdr:ext cx="469744" cy="259045"/>
    <xdr:sp macro="" textlink="">
      <xdr:nvSpPr>
        <xdr:cNvPr id="370" name="n_1aveValue【福祉施設】&#10;一人当たり面積">
          <a:extLst>
            <a:ext uri="{FF2B5EF4-FFF2-40B4-BE49-F238E27FC236}">
              <a16:creationId xmlns:a16="http://schemas.microsoft.com/office/drawing/2014/main" id="{4D90F43C-7ECB-4590-9DFA-924A5A4146CB}"/>
            </a:ext>
          </a:extLst>
        </xdr:cNvPr>
        <xdr:cNvSpPr txBox="1"/>
      </xdr:nvSpPr>
      <xdr:spPr>
        <a:xfrm>
          <a:off x="9391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38116</xdr:rowOff>
    </xdr:from>
    <xdr:ext cx="469744" cy="259045"/>
    <xdr:sp macro="" textlink="">
      <xdr:nvSpPr>
        <xdr:cNvPr id="371" name="n_2aveValue【福祉施設】&#10;一人当たり面積">
          <a:extLst>
            <a:ext uri="{FF2B5EF4-FFF2-40B4-BE49-F238E27FC236}">
              <a16:creationId xmlns:a16="http://schemas.microsoft.com/office/drawing/2014/main" id="{E5041644-D11B-45D4-A528-8629EB07CC32}"/>
            </a:ext>
          </a:extLst>
        </xdr:cNvPr>
        <xdr:cNvSpPr txBox="1"/>
      </xdr:nvSpPr>
      <xdr:spPr>
        <a:xfrm>
          <a:off x="8515427" y="1426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163847</xdr:rowOff>
    </xdr:from>
    <xdr:ext cx="469744" cy="259045"/>
    <xdr:sp macro="" textlink="">
      <xdr:nvSpPr>
        <xdr:cNvPr id="372" name="n_3aveValue【福祉施設】&#10;一人当たり面積">
          <a:extLst>
            <a:ext uri="{FF2B5EF4-FFF2-40B4-BE49-F238E27FC236}">
              <a16:creationId xmlns:a16="http://schemas.microsoft.com/office/drawing/2014/main" id="{9559BC2E-8F68-489E-B008-99B89BD90118}"/>
            </a:ext>
          </a:extLst>
        </xdr:cNvPr>
        <xdr:cNvSpPr txBox="1"/>
      </xdr:nvSpPr>
      <xdr:spPr>
        <a:xfrm>
          <a:off x="7626427" y="1422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30497</xdr:rowOff>
    </xdr:from>
    <xdr:ext cx="469744" cy="259045"/>
    <xdr:sp macro="" textlink="">
      <xdr:nvSpPr>
        <xdr:cNvPr id="373" name="n_4aveValue【福祉施設】&#10;一人当たり面積">
          <a:extLst>
            <a:ext uri="{FF2B5EF4-FFF2-40B4-BE49-F238E27FC236}">
              <a16:creationId xmlns:a16="http://schemas.microsoft.com/office/drawing/2014/main" id="{4AD4A256-B44A-4D44-BDFD-FC089A3944FA}"/>
            </a:ext>
          </a:extLst>
        </xdr:cNvPr>
        <xdr:cNvSpPr txBox="1"/>
      </xdr:nvSpPr>
      <xdr:spPr>
        <a:xfrm>
          <a:off x="67374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158766</xdr:rowOff>
    </xdr:from>
    <xdr:ext cx="469744" cy="259045"/>
    <xdr:sp macro="" textlink="">
      <xdr:nvSpPr>
        <xdr:cNvPr id="374" name="n_1mainValue【福祉施設】&#10;一人当たり面積">
          <a:extLst>
            <a:ext uri="{FF2B5EF4-FFF2-40B4-BE49-F238E27FC236}">
              <a16:creationId xmlns:a16="http://schemas.microsoft.com/office/drawing/2014/main" id="{3951552E-D687-4061-9AC3-E80B4C1F4F8E}"/>
            </a:ext>
          </a:extLst>
        </xdr:cNvPr>
        <xdr:cNvSpPr txBox="1"/>
      </xdr:nvSpPr>
      <xdr:spPr>
        <a:xfrm>
          <a:off x="9391727"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2557</xdr:rowOff>
    </xdr:from>
    <xdr:ext cx="469744" cy="259045"/>
    <xdr:sp macro="" textlink="">
      <xdr:nvSpPr>
        <xdr:cNvPr id="375" name="n_2mainValue【福祉施設】&#10;一人当たり面積">
          <a:extLst>
            <a:ext uri="{FF2B5EF4-FFF2-40B4-BE49-F238E27FC236}">
              <a16:creationId xmlns:a16="http://schemas.microsoft.com/office/drawing/2014/main" id="{7771594E-DF20-4687-BAC5-F4EDAF1AF88E}"/>
            </a:ext>
          </a:extLst>
        </xdr:cNvPr>
        <xdr:cNvSpPr txBox="1"/>
      </xdr:nvSpPr>
      <xdr:spPr>
        <a:xfrm>
          <a:off x="8515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2557</xdr:rowOff>
    </xdr:from>
    <xdr:ext cx="469744" cy="259045"/>
    <xdr:sp macro="" textlink="">
      <xdr:nvSpPr>
        <xdr:cNvPr id="376" name="n_3mainValue【福祉施設】&#10;一人当たり面積">
          <a:extLst>
            <a:ext uri="{FF2B5EF4-FFF2-40B4-BE49-F238E27FC236}">
              <a16:creationId xmlns:a16="http://schemas.microsoft.com/office/drawing/2014/main" id="{55B1678D-C258-460A-A5AD-1CD4032413F6}"/>
            </a:ext>
          </a:extLst>
        </xdr:cNvPr>
        <xdr:cNvSpPr txBox="1"/>
      </xdr:nvSpPr>
      <xdr:spPr>
        <a:xfrm>
          <a:off x="7626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10177</xdr:rowOff>
    </xdr:from>
    <xdr:ext cx="469744" cy="259045"/>
    <xdr:sp macro="" textlink="">
      <xdr:nvSpPr>
        <xdr:cNvPr id="377" name="n_4mainValue【福祉施設】&#10;一人当たり面積">
          <a:extLst>
            <a:ext uri="{FF2B5EF4-FFF2-40B4-BE49-F238E27FC236}">
              <a16:creationId xmlns:a16="http://schemas.microsoft.com/office/drawing/2014/main" id="{CF4F1777-740A-4AD8-93E4-8BD43CA526ED}"/>
            </a:ext>
          </a:extLst>
        </xdr:cNvPr>
        <xdr:cNvSpPr txBox="1"/>
      </xdr:nvSpPr>
      <xdr:spPr>
        <a:xfrm>
          <a:off x="6737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4DBFAAF-02E7-4689-AF62-4C376DF9DD8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F30DA57-56A9-4B00-BBA9-61C9711E2DE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00C43D5-AF07-4047-923D-52AED0DB97B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BC2CCB7-0B6D-4DF1-ABC6-93EDB02361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8803C88-D8EE-4553-B673-C87E398818A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620BD19-DF97-49CC-9C9A-941F5328B8D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F463C2B-DBA6-4B89-9B86-A0182199F02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57D2E4A-12FA-4031-B9DA-938DCAAD982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23C1E9B9-8D8F-4C1E-9F53-35916B1A733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DD238C2E-0F4B-49DB-BADF-62A1BBFEB9E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B0E87627-D9BB-403F-8346-5B1F2814DA3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7CBB018-DFCF-4E55-9A54-DD60201758C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9B5F5F68-7D62-489B-B950-E8C009A2231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E6134272-23A0-477C-8785-EE9EFBBFE8E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9E168B13-0862-4273-B56E-A33F59C4A9D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706C77BF-19A7-4B72-8554-9E11FDDF3D3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A57B6B54-7EEA-433C-BE6C-7F198013AFE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1437AB8E-008F-405B-98AB-59EE99252C4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8E8C4E9A-CF0B-49C7-9706-02A7ADFEF73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2779380F-D898-4D76-9B43-066DBC70DE6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DE2470A0-8632-4B6F-8194-E5D28E8E826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CE761120-EAD4-420D-A7FD-E6095CD516F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1EC17D62-60AD-48F3-8D13-2867E466553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37D1051C-E155-4271-9E19-A80944B8E53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8D7CDC22-A662-4743-B355-CD136135C34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BAD14557-1061-4EDB-ADAE-CC272AB2C922}"/>
            </a:ext>
          </a:extLst>
        </xdr:cNvPr>
        <xdr:cNvCxnSpPr/>
      </xdr:nvCxnSpPr>
      <xdr:spPr>
        <a:xfrm flipV="1">
          <a:off x="4634865" y="1729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3B247F4F-19E2-493D-824F-5332BB195DD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481374EF-5F7B-4C55-99AD-D3B75291A68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982598BA-EBC7-4B25-A522-B7DAA0A148FE}"/>
            </a:ext>
          </a:extLst>
        </xdr:cNvPr>
        <xdr:cNvSpPr txBox="1"/>
      </xdr:nvSpPr>
      <xdr:spPr>
        <a:xfrm>
          <a:off x="4673600" y="1706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C1D9DFA7-10B7-4D18-811C-7200F89D5630}"/>
            </a:ext>
          </a:extLst>
        </xdr:cNvPr>
        <xdr:cNvCxnSpPr/>
      </xdr:nvCxnSpPr>
      <xdr:spPr>
        <a:xfrm>
          <a:off x="4546600" y="1729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107059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2A12B09-BAAD-468B-81AF-53792E964208}"/>
            </a:ext>
          </a:extLst>
        </xdr:cNvPr>
        <xdr:cNvSpPr txBox="1"/>
      </xdr:nvSpPr>
      <xdr:spPr>
        <a:xfrm>
          <a:off x="4673600" y="17766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540B85AC-5BDD-4250-90E2-656B82930CD8}"/>
            </a:ext>
          </a:extLst>
        </xdr:cNvPr>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8EC08E70-86D9-4B1C-A299-18A005DD5A3F}"/>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F081AD8C-ECC8-4D80-8269-5878DF1EBC7E}"/>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C0B5F0CC-2EED-4D87-B524-FA610AA4EA91}"/>
            </a:ext>
          </a:extLst>
        </xdr:cNvPr>
        <xdr:cNvSpPr/>
      </xdr:nvSpPr>
      <xdr:spPr>
        <a:xfrm>
          <a:off x="1968500" y="1783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B754C784-07CB-4A65-AE50-17A7005FEF6E}"/>
            </a:ext>
          </a:extLst>
        </xdr:cNvPr>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BE9BAA5-EC3F-4E39-BA0D-37AE3D14A71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7C7E207-9969-4F57-A412-AB75DE31880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94FA990-F29B-47CB-8EBE-003F9380879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3DABF7A-BB4E-4247-BC79-F5CEACC3EED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8C3D5FF-2FB4-418C-8A62-AEDFB312F84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126637</xdr:rowOff>
    </xdr:from>
    <xdr:to>
      <xdr:col>24</xdr:col>
      <xdr:colOff>114300</xdr:colOff>
      <xdr:row>109</xdr:row>
      <xdr:rowOff>56787</xdr:rowOff>
    </xdr:to>
    <xdr:sp macro="" textlink="">
      <xdr:nvSpPr>
        <xdr:cNvPr id="419" name="楕円 418">
          <a:extLst>
            <a:ext uri="{FF2B5EF4-FFF2-40B4-BE49-F238E27FC236}">
              <a16:creationId xmlns:a16="http://schemas.microsoft.com/office/drawing/2014/main" id="{CA78041B-325B-41A7-8A9D-1EE7EA96E621}"/>
            </a:ext>
          </a:extLst>
        </xdr:cNvPr>
        <xdr:cNvSpPr/>
      </xdr:nvSpPr>
      <xdr:spPr>
        <a:xfrm>
          <a:off x="4584700" y="18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41564</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BCC78684-3275-4BCE-8FB4-EBCD46A4E359}"/>
            </a:ext>
          </a:extLst>
        </xdr:cNvPr>
        <xdr:cNvSpPr txBox="1"/>
      </xdr:nvSpPr>
      <xdr:spPr>
        <a:xfrm>
          <a:off x="4673600" y="1855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123371</xdr:rowOff>
    </xdr:from>
    <xdr:to>
      <xdr:col>20</xdr:col>
      <xdr:colOff>38100</xdr:colOff>
      <xdr:row>109</xdr:row>
      <xdr:rowOff>53521</xdr:rowOff>
    </xdr:to>
    <xdr:sp macro="" textlink="">
      <xdr:nvSpPr>
        <xdr:cNvPr id="421" name="楕円 420">
          <a:extLst>
            <a:ext uri="{FF2B5EF4-FFF2-40B4-BE49-F238E27FC236}">
              <a16:creationId xmlns:a16="http://schemas.microsoft.com/office/drawing/2014/main" id="{A048B16D-DA82-403E-837E-4A9C469C90E8}"/>
            </a:ext>
          </a:extLst>
        </xdr:cNvPr>
        <xdr:cNvSpPr/>
      </xdr:nvSpPr>
      <xdr:spPr>
        <a:xfrm>
          <a:off x="3746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2721</xdr:rowOff>
    </xdr:from>
    <xdr:to>
      <xdr:col>24</xdr:col>
      <xdr:colOff>63500</xdr:colOff>
      <xdr:row>109</xdr:row>
      <xdr:rowOff>5987</xdr:rowOff>
    </xdr:to>
    <xdr:cxnSp macro="">
      <xdr:nvCxnSpPr>
        <xdr:cNvPr id="422" name="直線コネクタ 421">
          <a:extLst>
            <a:ext uri="{FF2B5EF4-FFF2-40B4-BE49-F238E27FC236}">
              <a16:creationId xmlns:a16="http://schemas.microsoft.com/office/drawing/2014/main" id="{584D370A-7714-4ABA-9226-48CCFDE52994}"/>
            </a:ext>
          </a:extLst>
        </xdr:cNvPr>
        <xdr:cNvCxnSpPr/>
      </xdr:nvCxnSpPr>
      <xdr:spPr>
        <a:xfrm>
          <a:off x="3797300" y="186907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149498</xdr:rowOff>
    </xdr:from>
    <xdr:to>
      <xdr:col>15</xdr:col>
      <xdr:colOff>101600</xdr:colOff>
      <xdr:row>109</xdr:row>
      <xdr:rowOff>79648</xdr:rowOff>
    </xdr:to>
    <xdr:sp macro="" textlink="">
      <xdr:nvSpPr>
        <xdr:cNvPr id="423" name="楕円 422">
          <a:extLst>
            <a:ext uri="{FF2B5EF4-FFF2-40B4-BE49-F238E27FC236}">
              <a16:creationId xmlns:a16="http://schemas.microsoft.com/office/drawing/2014/main" id="{D2B3D172-AEEC-4044-8E83-0B638AC44404}"/>
            </a:ext>
          </a:extLst>
        </xdr:cNvPr>
        <xdr:cNvSpPr/>
      </xdr:nvSpPr>
      <xdr:spPr>
        <a:xfrm>
          <a:off x="2857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2721</xdr:rowOff>
    </xdr:from>
    <xdr:to>
      <xdr:col>19</xdr:col>
      <xdr:colOff>177800</xdr:colOff>
      <xdr:row>109</xdr:row>
      <xdr:rowOff>28848</xdr:rowOff>
    </xdr:to>
    <xdr:cxnSp macro="">
      <xdr:nvCxnSpPr>
        <xdr:cNvPr id="424" name="直線コネクタ 423">
          <a:extLst>
            <a:ext uri="{FF2B5EF4-FFF2-40B4-BE49-F238E27FC236}">
              <a16:creationId xmlns:a16="http://schemas.microsoft.com/office/drawing/2014/main" id="{B0AFB6B7-5254-4DE6-B38D-6AD27F724375}"/>
            </a:ext>
          </a:extLst>
        </xdr:cNvPr>
        <xdr:cNvCxnSpPr/>
      </xdr:nvCxnSpPr>
      <xdr:spPr>
        <a:xfrm flipV="1">
          <a:off x="2908300" y="18690771"/>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149498</xdr:rowOff>
    </xdr:from>
    <xdr:to>
      <xdr:col>10</xdr:col>
      <xdr:colOff>165100</xdr:colOff>
      <xdr:row>109</xdr:row>
      <xdr:rowOff>79648</xdr:rowOff>
    </xdr:to>
    <xdr:sp macro="" textlink="">
      <xdr:nvSpPr>
        <xdr:cNvPr id="425" name="楕円 424">
          <a:extLst>
            <a:ext uri="{FF2B5EF4-FFF2-40B4-BE49-F238E27FC236}">
              <a16:creationId xmlns:a16="http://schemas.microsoft.com/office/drawing/2014/main" id="{989D5036-1091-411E-97A8-531569CD6C33}"/>
            </a:ext>
          </a:extLst>
        </xdr:cNvPr>
        <xdr:cNvSpPr/>
      </xdr:nvSpPr>
      <xdr:spPr>
        <a:xfrm>
          <a:off x="1968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28848</xdr:rowOff>
    </xdr:from>
    <xdr:to>
      <xdr:col>15</xdr:col>
      <xdr:colOff>50800</xdr:colOff>
      <xdr:row>109</xdr:row>
      <xdr:rowOff>28848</xdr:rowOff>
    </xdr:to>
    <xdr:cxnSp macro="">
      <xdr:nvCxnSpPr>
        <xdr:cNvPr id="426" name="直線コネクタ 425">
          <a:extLst>
            <a:ext uri="{FF2B5EF4-FFF2-40B4-BE49-F238E27FC236}">
              <a16:creationId xmlns:a16="http://schemas.microsoft.com/office/drawing/2014/main" id="{9372D968-E0E1-4D73-895D-E1B509AE460F}"/>
            </a:ext>
          </a:extLst>
        </xdr:cNvPr>
        <xdr:cNvCxnSpPr/>
      </xdr:nvCxnSpPr>
      <xdr:spPr>
        <a:xfrm>
          <a:off x="2019300" y="187168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151130</xdr:rowOff>
    </xdr:from>
    <xdr:to>
      <xdr:col>6</xdr:col>
      <xdr:colOff>38100</xdr:colOff>
      <xdr:row>109</xdr:row>
      <xdr:rowOff>81280</xdr:rowOff>
    </xdr:to>
    <xdr:sp macro="" textlink="">
      <xdr:nvSpPr>
        <xdr:cNvPr id="427" name="楕円 426">
          <a:extLst>
            <a:ext uri="{FF2B5EF4-FFF2-40B4-BE49-F238E27FC236}">
              <a16:creationId xmlns:a16="http://schemas.microsoft.com/office/drawing/2014/main" id="{75CF5996-0E3F-4374-BB5B-57E0CBB2B59A}"/>
            </a:ext>
          </a:extLst>
        </xdr:cNvPr>
        <xdr:cNvSpPr/>
      </xdr:nvSpPr>
      <xdr:spPr>
        <a:xfrm>
          <a:off x="1079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28848</xdr:rowOff>
    </xdr:from>
    <xdr:to>
      <xdr:col>10</xdr:col>
      <xdr:colOff>114300</xdr:colOff>
      <xdr:row>109</xdr:row>
      <xdr:rowOff>30480</xdr:rowOff>
    </xdr:to>
    <xdr:cxnSp macro="">
      <xdr:nvCxnSpPr>
        <xdr:cNvPr id="428" name="直線コネクタ 427">
          <a:extLst>
            <a:ext uri="{FF2B5EF4-FFF2-40B4-BE49-F238E27FC236}">
              <a16:creationId xmlns:a16="http://schemas.microsoft.com/office/drawing/2014/main" id="{4EA0E3A9-5819-4579-B433-92B971EE2044}"/>
            </a:ext>
          </a:extLst>
        </xdr:cNvPr>
        <xdr:cNvCxnSpPr/>
      </xdr:nvCxnSpPr>
      <xdr:spPr>
        <a:xfrm flipV="1">
          <a:off x="1130300" y="1871689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29" name="n_1aveValue【市民会館】&#10;有形固定資産減価償却率">
          <a:extLst>
            <a:ext uri="{FF2B5EF4-FFF2-40B4-BE49-F238E27FC236}">
              <a16:creationId xmlns:a16="http://schemas.microsoft.com/office/drawing/2014/main" id="{97DAB39D-CD85-4C04-9A95-3F899F1EA764}"/>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30" name="n_2aveValue【市民会館】&#10;有形固定資産減価償却率">
          <a:extLst>
            <a:ext uri="{FF2B5EF4-FFF2-40B4-BE49-F238E27FC236}">
              <a16:creationId xmlns:a16="http://schemas.microsoft.com/office/drawing/2014/main" id="{DEC19EA9-B482-440D-ACE8-B3E3BA9FF5DE}"/>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31" name="n_3aveValue【市民会館】&#10;有形固定資産減価償却率">
          <a:extLst>
            <a:ext uri="{FF2B5EF4-FFF2-40B4-BE49-F238E27FC236}">
              <a16:creationId xmlns:a16="http://schemas.microsoft.com/office/drawing/2014/main" id="{104AB271-D832-48D8-8674-2849473C7A69}"/>
            </a:ext>
          </a:extLst>
        </xdr:cNvPr>
        <xdr:cNvSpPr txBox="1"/>
      </xdr:nvSpPr>
      <xdr:spPr>
        <a:xfrm>
          <a:off x="1816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32" name="n_4aveValue【市民会館】&#10;有形固定資産減価償却率">
          <a:extLst>
            <a:ext uri="{FF2B5EF4-FFF2-40B4-BE49-F238E27FC236}">
              <a16:creationId xmlns:a16="http://schemas.microsoft.com/office/drawing/2014/main" id="{F7964073-CB18-4027-9610-695A65721F36}"/>
            </a:ext>
          </a:extLst>
        </xdr:cNvPr>
        <xdr:cNvSpPr txBox="1"/>
      </xdr:nvSpPr>
      <xdr:spPr>
        <a:xfrm>
          <a:off x="927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44648</xdr:rowOff>
    </xdr:from>
    <xdr:ext cx="405111" cy="259045"/>
    <xdr:sp macro="" textlink="">
      <xdr:nvSpPr>
        <xdr:cNvPr id="433" name="n_1mainValue【市民会館】&#10;有形固定資産減価償却率">
          <a:extLst>
            <a:ext uri="{FF2B5EF4-FFF2-40B4-BE49-F238E27FC236}">
              <a16:creationId xmlns:a16="http://schemas.microsoft.com/office/drawing/2014/main" id="{D581E883-C4DA-4F2A-B113-F35531F8AC72}"/>
            </a:ext>
          </a:extLst>
        </xdr:cNvPr>
        <xdr:cNvSpPr txBox="1"/>
      </xdr:nvSpPr>
      <xdr:spPr>
        <a:xfrm>
          <a:off x="35820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70775</xdr:rowOff>
    </xdr:from>
    <xdr:ext cx="405111" cy="259045"/>
    <xdr:sp macro="" textlink="">
      <xdr:nvSpPr>
        <xdr:cNvPr id="434" name="n_2mainValue【市民会館】&#10;有形固定資産減価償却率">
          <a:extLst>
            <a:ext uri="{FF2B5EF4-FFF2-40B4-BE49-F238E27FC236}">
              <a16:creationId xmlns:a16="http://schemas.microsoft.com/office/drawing/2014/main" id="{8DA7596A-C8F8-43BE-8DC4-68AF3C3E0DC8}"/>
            </a:ext>
          </a:extLst>
        </xdr:cNvPr>
        <xdr:cNvSpPr txBox="1"/>
      </xdr:nvSpPr>
      <xdr:spPr>
        <a:xfrm>
          <a:off x="2705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70775</xdr:rowOff>
    </xdr:from>
    <xdr:ext cx="405111" cy="259045"/>
    <xdr:sp macro="" textlink="">
      <xdr:nvSpPr>
        <xdr:cNvPr id="435" name="n_3mainValue【市民会館】&#10;有形固定資産減価償却率">
          <a:extLst>
            <a:ext uri="{FF2B5EF4-FFF2-40B4-BE49-F238E27FC236}">
              <a16:creationId xmlns:a16="http://schemas.microsoft.com/office/drawing/2014/main" id="{4290D889-D7C9-49E2-9DF1-0BC8FDC47A89}"/>
            </a:ext>
          </a:extLst>
        </xdr:cNvPr>
        <xdr:cNvSpPr txBox="1"/>
      </xdr:nvSpPr>
      <xdr:spPr>
        <a:xfrm>
          <a:off x="1816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72407</xdr:rowOff>
    </xdr:from>
    <xdr:ext cx="405111" cy="259045"/>
    <xdr:sp macro="" textlink="">
      <xdr:nvSpPr>
        <xdr:cNvPr id="436" name="n_4mainValue【市民会館】&#10;有形固定資産減価償却率">
          <a:extLst>
            <a:ext uri="{FF2B5EF4-FFF2-40B4-BE49-F238E27FC236}">
              <a16:creationId xmlns:a16="http://schemas.microsoft.com/office/drawing/2014/main" id="{BD2BBBF6-C857-4EB1-AFF8-AECF557C4874}"/>
            </a:ext>
          </a:extLst>
        </xdr:cNvPr>
        <xdr:cNvSpPr txBox="1"/>
      </xdr:nvSpPr>
      <xdr:spPr>
        <a:xfrm>
          <a:off x="9277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7A33CD68-41B2-43BB-8B30-9228E6FE355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F4F3DD13-039C-4A54-8ECC-0AA7DF1F2AD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C6FAD8F-3CCE-408C-AF39-C47AEE77C61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17F080E-F250-48E6-8CCC-8B16C3CB2CA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27F617C-3FDC-4601-B626-882508CBE91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D1A7C9E-8FBE-4F27-BA6C-A70A1C09FC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1824EDE-CE3A-45EE-80D3-E4771DAA39F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5AF50F24-56B7-4241-B2A9-AC5DB49915C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594AF33-3BD2-42C7-9353-13D539F9333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B5F005CF-627A-4A58-A4D0-897101E597E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654D0E90-FB7B-4A4A-98AE-A6808EC5AE38}"/>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A9B17EB5-2317-4648-AEEB-CCCD321106AE}"/>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E5E716DD-774C-4889-9864-38CAE6EEDF3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FE8AA10D-3576-4EC4-86E9-56F1CDF133E8}"/>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6839731B-DD19-46F0-B84B-3E1A9025CA96}"/>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C6911723-BC3C-40B4-9F6F-687F9C7A5347}"/>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D98599C5-30BA-474A-A543-057591E13C4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CA2C4E23-AE15-4654-8023-C820EE4ECE62}"/>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F496C745-847E-4492-ADC7-9C84E011E82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4307086A-E0DD-458C-9E0C-F484E401E6E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04A099C-B42D-4013-82AB-881CAB45522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244A9A8D-3F87-40EB-94A4-28485471B9BC}"/>
            </a:ext>
          </a:extLst>
        </xdr:cNvPr>
        <xdr:cNvCxnSpPr/>
      </xdr:nvCxnSpPr>
      <xdr:spPr>
        <a:xfrm flipV="1">
          <a:off x="10476865" y="172989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6932CC20-0524-42DE-93BF-9F8A971726A8}"/>
            </a:ext>
          </a:extLst>
        </xdr:cNvPr>
        <xdr:cNvSpPr txBox="1"/>
      </xdr:nvSpPr>
      <xdr:spPr>
        <a:xfrm>
          <a:off x="10515600" y="184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FF867AB0-F3BD-48E7-AACE-94AE67B821D3}"/>
            </a:ext>
          </a:extLst>
        </xdr:cNvPr>
        <xdr:cNvCxnSpPr/>
      </xdr:nvCxnSpPr>
      <xdr:spPr>
        <a:xfrm>
          <a:off x="10388600" y="1848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319469F8-A524-4FAA-945B-CFD89E57AB21}"/>
            </a:ext>
          </a:extLst>
        </xdr:cNvPr>
        <xdr:cNvSpPr txBox="1"/>
      </xdr:nvSpPr>
      <xdr:spPr>
        <a:xfrm>
          <a:off x="10515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230AAD39-2A16-4B4D-9E0C-EE1D1E9B0145}"/>
            </a:ext>
          </a:extLst>
        </xdr:cNvPr>
        <xdr:cNvCxnSpPr/>
      </xdr:nvCxnSpPr>
      <xdr:spPr>
        <a:xfrm>
          <a:off x="10388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63" name="【市民会館】&#10;一人当たり面積平均値テキスト">
          <a:extLst>
            <a:ext uri="{FF2B5EF4-FFF2-40B4-BE49-F238E27FC236}">
              <a16:creationId xmlns:a16="http://schemas.microsoft.com/office/drawing/2014/main" id="{954FB01E-9A5B-4281-96C9-AC9CC45BB7E6}"/>
            </a:ext>
          </a:extLst>
        </xdr:cNvPr>
        <xdr:cNvSpPr txBox="1"/>
      </xdr:nvSpPr>
      <xdr:spPr>
        <a:xfrm>
          <a:off x="10515600" y="1796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382F312A-19F2-4B37-931F-D08DAB5812C7}"/>
            </a:ext>
          </a:extLst>
        </xdr:cNvPr>
        <xdr:cNvSpPr/>
      </xdr:nvSpPr>
      <xdr:spPr>
        <a:xfrm>
          <a:off x="10426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CEBA17BD-E8A4-4C7B-87A2-04DCAB4F1990}"/>
            </a:ext>
          </a:extLst>
        </xdr:cNvPr>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04EC5BAE-B809-4E87-8306-38B3BF13113C}"/>
            </a:ext>
          </a:extLst>
        </xdr:cNvPr>
        <xdr:cNvSpPr/>
      </xdr:nvSpPr>
      <xdr:spPr>
        <a:xfrm>
          <a:off x="8699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53726DFF-B3D1-4A0F-86E8-62B89F0280E6}"/>
            </a:ext>
          </a:extLst>
        </xdr:cNvPr>
        <xdr:cNvSpPr/>
      </xdr:nvSpPr>
      <xdr:spPr>
        <a:xfrm>
          <a:off x="781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B660ED89-F388-431B-83A9-1598E63CF062}"/>
            </a:ext>
          </a:extLst>
        </xdr:cNvPr>
        <xdr:cNvSpPr/>
      </xdr:nvSpPr>
      <xdr:spPr>
        <a:xfrm>
          <a:off x="6921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391E339-CAE4-456C-AC56-D02DB3639D9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C3FE809-A927-46C0-B8A1-E09C1F87857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245327F-939C-45ED-8288-CDAB87E3D60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34E8E62-411A-4A94-BC49-B1F4752B3B9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FBB2A2F-D5A8-4784-958C-40B0FBD8982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74" name="楕円 473">
          <a:extLst>
            <a:ext uri="{FF2B5EF4-FFF2-40B4-BE49-F238E27FC236}">
              <a16:creationId xmlns:a16="http://schemas.microsoft.com/office/drawing/2014/main" id="{7D663C99-1936-472E-9985-069051031F9B}"/>
            </a:ext>
          </a:extLst>
        </xdr:cNvPr>
        <xdr:cNvSpPr/>
      </xdr:nvSpPr>
      <xdr:spPr>
        <a:xfrm>
          <a:off x="104267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104412</xdr:rowOff>
    </xdr:from>
    <xdr:ext cx="469744" cy="259045"/>
    <xdr:sp macro="" textlink="">
      <xdr:nvSpPr>
        <xdr:cNvPr id="475" name="【市民会館】&#10;一人当たり面積該当値テキスト">
          <a:extLst>
            <a:ext uri="{FF2B5EF4-FFF2-40B4-BE49-F238E27FC236}">
              <a16:creationId xmlns:a16="http://schemas.microsoft.com/office/drawing/2014/main" id="{D6428F83-0628-4669-87BF-C1E618991EBE}"/>
            </a:ext>
          </a:extLst>
        </xdr:cNvPr>
        <xdr:cNvSpPr txBox="1"/>
      </xdr:nvSpPr>
      <xdr:spPr>
        <a:xfrm>
          <a:off x="10515600"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130556</xdr:rowOff>
    </xdr:from>
    <xdr:to>
      <xdr:col>50</xdr:col>
      <xdr:colOff>165100</xdr:colOff>
      <xdr:row>107</xdr:row>
      <xdr:rowOff>60706</xdr:rowOff>
    </xdr:to>
    <xdr:sp macro="" textlink="">
      <xdr:nvSpPr>
        <xdr:cNvPr id="476" name="楕円 475">
          <a:extLst>
            <a:ext uri="{FF2B5EF4-FFF2-40B4-BE49-F238E27FC236}">
              <a16:creationId xmlns:a16="http://schemas.microsoft.com/office/drawing/2014/main" id="{EB03E8E4-5A9A-4610-B593-265233C84C8C}"/>
            </a:ext>
          </a:extLst>
        </xdr:cNvPr>
        <xdr:cNvSpPr/>
      </xdr:nvSpPr>
      <xdr:spPr>
        <a:xfrm>
          <a:off x="9588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5335</xdr:rowOff>
    </xdr:from>
    <xdr:to>
      <xdr:col>55</xdr:col>
      <xdr:colOff>0</xdr:colOff>
      <xdr:row>107</xdr:row>
      <xdr:rowOff>9906</xdr:rowOff>
    </xdr:to>
    <xdr:cxnSp macro="">
      <xdr:nvCxnSpPr>
        <xdr:cNvPr id="477" name="直線コネクタ 476">
          <a:extLst>
            <a:ext uri="{FF2B5EF4-FFF2-40B4-BE49-F238E27FC236}">
              <a16:creationId xmlns:a16="http://schemas.microsoft.com/office/drawing/2014/main" id="{5F966C60-1681-4ED2-A6A3-A3F5D88C0423}"/>
            </a:ext>
          </a:extLst>
        </xdr:cNvPr>
        <xdr:cNvCxnSpPr/>
      </xdr:nvCxnSpPr>
      <xdr:spPr>
        <a:xfrm flipV="1">
          <a:off x="9639300" y="183504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130556</xdr:rowOff>
    </xdr:from>
    <xdr:to>
      <xdr:col>46</xdr:col>
      <xdr:colOff>38100</xdr:colOff>
      <xdr:row>107</xdr:row>
      <xdr:rowOff>60706</xdr:rowOff>
    </xdr:to>
    <xdr:sp macro="" textlink="">
      <xdr:nvSpPr>
        <xdr:cNvPr id="478" name="楕円 477">
          <a:extLst>
            <a:ext uri="{FF2B5EF4-FFF2-40B4-BE49-F238E27FC236}">
              <a16:creationId xmlns:a16="http://schemas.microsoft.com/office/drawing/2014/main" id="{3A1A5FBC-A515-42D7-9D8E-DFE29279B683}"/>
            </a:ext>
          </a:extLst>
        </xdr:cNvPr>
        <xdr:cNvSpPr/>
      </xdr:nvSpPr>
      <xdr:spPr>
        <a:xfrm>
          <a:off x="8699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9906</xdr:rowOff>
    </xdr:from>
    <xdr:to>
      <xdr:col>50</xdr:col>
      <xdr:colOff>114300</xdr:colOff>
      <xdr:row>107</xdr:row>
      <xdr:rowOff>9906</xdr:rowOff>
    </xdr:to>
    <xdr:cxnSp macro="">
      <xdr:nvCxnSpPr>
        <xdr:cNvPr id="479" name="直線コネクタ 478">
          <a:extLst>
            <a:ext uri="{FF2B5EF4-FFF2-40B4-BE49-F238E27FC236}">
              <a16:creationId xmlns:a16="http://schemas.microsoft.com/office/drawing/2014/main" id="{CF02D1C2-5D61-4063-AAE7-718047F07C12}"/>
            </a:ext>
          </a:extLst>
        </xdr:cNvPr>
        <xdr:cNvCxnSpPr/>
      </xdr:nvCxnSpPr>
      <xdr:spPr>
        <a:xfrm>
          <a:off x="8750300" y="1835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130556</xdr:rowOff>
    </xdr:from>
    <xdr:to>
      <xdr:col>41</xdr:col>
      <xdr:colOff>101600</xdr:colOff>
      <xdr:row>107</xdr:row>
      <xdr:rowOff>60706</xdr:rowOff>
    </xdr:to>
    <xdr:sp macro="" textlink="">
      <xdr:nvSpPr>
        <xdr:cNvPr id="480" name="楕円 479">
          <a:extLst>
            <a:ext uri="{FF2B5EF4-FFF2-40B4-BE49-F238E27FC236}">
              <a16:creationId xmlns:a16="http://schemas.microsoft.com/office/drawing/2014/main" id="{2DD9360D-8B80-4532-8CC8-F4D9425B316D}"/>
            </a:ext>
          </a:extLst>
        </xdr:cNvPr>
        <xdr:cNvSpPr/>
      </xdr:nvSpPr>
      <xdr:spPr>
        <a:xfrm>
          <a:off x="7810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9906</xdr:rowOff>
    </xdr:from>
    <xdr:to>
      <xdr:col>45</xdr:col>
      <xdr:colOff>177800</xdr:colOff>
      <xdr:row>107</xdr:row>
      <xdr:rowOff>9906</xdr:rowOff>
    </xdr:to>
    <xdr:cxnSp macro="">
      <xdr:nvCxnSpPr>
        <xdr:cNvPr id="481" name="直線コネクタ 480">
          <a:extLst>
            <a:ext uri="{FF2B5EF4-FFF2-40B4-BE49-F238E27FC236}">
              <a16:creationId xmlns:a16="http://schemas.microsoft.com/office/drawing/2014/main" id="{EFDE1983-BEB5-4038-A9A1-2E5D83B46267}"/>
            </a:ext>
          </a:extLst>
        </xdr:cNvPr>
        <xdr:cNvCxnSpPr/>
      </xdr:nvCxnSpPr>
      <xdr:spPr>
        <a:xfrm>
          <a:off x="7861300" y="1835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130556</xdr:rowOff>
    </xdr:from>
    <xdr:to>
      <xdr:col>36</xdr:col>
      <xdr:colOff>165100</xdr:colOff>
      <xdr:row>107</xdr:row>
      <xdr:rowOff>60706</xdr:rowOff>
    </xdr:to>
    <xdr:sp macro="" textlink="">
      <xdr:nvSpPr>
        <xdr:cNvPr id="482" name="楕円 481">
          <a:extLst>
            <a:ext uri="{FF2B5EF4-FFF2-40B4-BE49-F238E27FC236}">
              <a16:creationId xmlns:a16="http://schemas.microsoft.com/office/drawing/2014/main" id="{E9B15B3F-96D0-469E-8555-555549F9B382}"/>
            </a:ext>
          </a:extLst>
        </xdr:cNvPr>
        <xdr:cNvSpPr/>
      </xdr:nvSpPr>
      <xdr:spPr>
        <a:xfrm>
          <a:off x="6921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9906</xdr:rowOff>
    </xdr:from>
    <xdr:to>
      <xdr:col>41</xdr:col>
      <xdr:colOff>50800</xdr:colOff>
      <xdr:row>107</xdr:row>
      <xdr:rowOff>9906</xdr:rowOff>
    </xdr:to>
    <xdr:cxnSp macro="">
      <xdr:nvCxnSpPr>
        <xdr:cNvPr id="483" name="直線コネクタ 482">
          <a:extLst>
            <a:ext uri="{FF2B5EF4-FFF2-40B4-BE49-F238E27FC236}">
              <a16:creationId xmlns:a16="http://schemas.microsoft.com/office/drawing/2014/main" id="{BFFF59CE-DBD7-47A0-92FC-8E7367E7D2B4}"/>
            </a:ext>
          </a:extLst>
        </xdr:cNvPr>
        <xdr:cNvCxnSpPr/>
      </xdr:nvCxnSpPr>
      <xdr:spPr>
        <a:xfrm>
          <a:off x="6972300" y="1835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484" name="n_1aveValue【市民会館】&#10;一人当たり面積">
          <a:extLst>
            <a:ext uri="{FF2B5EF4-FFF2-40B4-BE49-F238E27FC236}">
              <a16:creationId xmlns:a16="http://schemas.microsoft.com/office/drawing/2014/main" id="{36A9E0AE-0203-49BE-BAA4-FD9EA8CC0C50}"/>
            </a:ext>
          </a:extLst>
        </xdr:cNvPr>
        <xdr:cNvSpPr txBox="1"/>
      </xdr:nvSpPr>
      <xdr:spPr>
        <a:xfrm>
          <a:off x="93917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85" name="n_2aveValue【市民会館】&#10;一人当たり面積">
          <a:extLst>
            <a:ext uri="{FF2B5EF4-FFF2-40B4-BE49-F238E27FC236}">
              <a16:creationId xmlns:a16="http://schemas.microsoft.com/office/drawing/2014/main" id="{3484F1B7-9A08-462D-9DF2-3363450CD4FC}"/>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6" name="n_3aveValue【市民会館】&#10;一人当たり面積">
          <a:extLst>
            <a:ext uri="{FF2B5EF4-FFF2-40B4-BE49-F238E27FC236}">
              <a16:creationId xmlns:a16="http://schemas.microsoft.com/office/drawing/2014/main" id="{77D2F4AA-6BEB-43EE-8423-78CC9B7CA7C6}"/>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87" name="n_4aveValue【市民会館】&#10;一人当たり面積">
          <a:extLst>
            <a:ext uri="{FF2B5EF4-FFF2-40B4-BE49-F238E27FC236}">
              <a16:creationId xmlns:a16="http://schemas.microsoft.com/office/drawing/2014/main" id="{FC5F114C-135F-4AC9-BEDF-847220B91264}"/>
            </a:ext>
          </a:extLst>
        </xdr:cNvPr>
        <xdr:cNvSpPr txBox="1"/>
      </xdr:nvSpPr>
      <xdr:spPr>
        <a:xfrm>
          <a:off x="6737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51833</xdr:rowOff>
    </xdr:from>
    <xdr:ext cx="469744" cy="259045"/>
    <xdr:sp macro="" textlink="">
      <xdr:nvSpPr>
        <xdr:cNvPr id="488" name="n_1mainValue【市民会館】&#10;一人当たり面積">
          <a:extLst>
            <a:ext uri="{FF2B5EF4-FFF2-40B4-BE49-F238E27FC236}">
              <a16:creationId xmlns:a16="http://schemas.microsoft.com/office/drawing/2014/main" id="{253ABE3D-98CF-4AD1-9A74-BB2690B60AAF}"/>
            </a:ext>
          </a:extLst>
        </xdr:cNvPr>
        <xdr:cNvSpPr txBox="1"/>
      </xdr:nvSpPr>
      <xdr:spPr>
        <a:xfrm>
          <a:off x="93917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51833</xdr:rowOff>
    </xdr:from>
    <xdr:ext cx="469744" cy="259045"/>
    <xdr:sp macro="" textlink="">
      <xdr:nvSpPr>
        <xdr:cNvPr id="489" name="n_2mainValue【市民会館】&#10;一人当たり面積">
          <a:extLst>
            <a:ext uri="{FF2B5EF4-FFF2-40B4-BE49-F238E27FC236}">
              <a16:creationId xmlns:a16="http://schemas.microsoft.com/office/drawing/2014/main" id="{43E61D28-A9A4-4CD3-8C0E-54C45CAD33CF}"/>
            </a:ext>
          </a:extLst>
        </xdr:cNvPr>
        <xdr:cNvSpPr txBox="1"/>
      </xdr:nvSpPr>
      <xdr:spPr>
        <a:xfrm>
          <a:off x="8515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51833</xdr:rowOff>
    </xdr:from>
    <xdr:ext cx="469744" cy="259045"/>
    <xdr:sp macro="" textlink="">
      <xdr:nvSpPr>
        <xdr:cNvPr id="490" name="n_3mainValue【市民会館】&#10;一人当たり面積">
          <a:extLst>
            <a:ext uri="{FF2B5EF4-FFF2-40B4-BE49-F238E27FC236}">
              <a16:creationId xmlns:a16="http://schemas.microsoft.com/office/drawing/2014/main" id="{F9DAAA6F-F415-4D61-BDDF-52E2799FE07B}"/>
            </a:ext>
          </a:extLst>
        </xdr:cNvPr>
        <xdr:cNvSpPr txBox="1"/>
      </xdr:nvSpPr>
      <xdr:spPr>
        <a:xfrm>
          <a:off x="7626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51833</xdr:rowOff>
    </xdr:from>
    <xdr:ext cx="469744" cy="259045"/>
    <xdr:sp macro="" textlink="">
      <xdr:nvSpPr>
        <xdr:cNvPr id="491" name="n_4mainValue【市民会館】&#10;一人当たり面積">
          <a:extLst>
            <a:ext uri="{FF2B5EF4-FFF2-40B4-BE49-F238E27FC236}">
              <a16:creationId xmlns:a16="http://schemas.microsoft.com/office/drawing/2014/main" id="{8090735E-FD8A-4529-BCD7-3E7309E53A65}"/>
            </a:ext>
          </a:extLst>
        </xdr:cNvPr>
        <xdr:cNvSpPr txBox="1"/>
      </xdr:nvSpPr>
      <xdr:spPr>
        <a:xfrm>
          <a:off x="6737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FEC5364D-2494-41AA-9DC5-341C8648A3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9EF1278-09E9-4C28-9B0D-BAD941DE6FE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D7C90B59-C62E-4A80-ACFB-C6F3C0BCC45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60EE553-15B8-4051-9D1D-6B9D518520B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24F7124-9143-4FCA-875A-E5063763ECE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8B07642D-EFC5-47A0-8CFD-6D58F015088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F561D2B9-0947-42E2-88AC-9C297ACA16D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757E29BD-223E-4BAC-9A09-9F3FD8AD505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49FE7D8-CB2B-443A-9621-7F9D97EE825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FCF9EBB5-A6DD-4C0F-9471-A8DC5CD351D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A87EA86-EC0A-485C-9994-9D0943A796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a:extLst>
            <a:ext uri="{FF2B5EF4-FFF2-40B4-BE49-F238E27FC236}">
              <a16:creationId xmlns:a16="http://schemas.microsoft.com/office/drawing/2014/main" id="{A3A22D5D-90CF-4813-BC04-00509E2FD59B}"/>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4" name="テキスト ボックス 503">
          <a:extLst>
            <a:ext uri="{FF2B5EF4-FFF2-40B4-BE49-F238E27FC236}">
              <a16:creationId xmlns:a16="http://schemas.microsoft.com/office/drawing/2014/main" id="{D337D7CF-759D-4A60-BC0F-33ABEFB3A936}"/>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a:extLst>
            <a:ext uri="{FF2B5EF4-FFF2-40B4-BE49-F238E27FC236}">
              <a16:creationId xmlns:a16="http://schemas.microsoft.com/office/drawing/2014/main" id="{6A7FA8E2-18B8-49DC-AEFD-09E5208AF34E}"/>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6" name="テキスト ボックス 505">
          <a:extLst>
            <a:ext uri="{FF2B5EF4-FFF2-40B4-BE49-F238E27FC236}">
              <a16:creationId xmlns:a16="http://schemas.microsoft.com/office/drawing/2014/main" id="{5051EFCB-EFAB-4D88-A72A-B9ED8374C507}"/>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a:extLst>
            <a:ext uri="{FF2B5EF4-FFF2-40B4-BE49-F238E27FC236}">
              <a16:creationId xmlns:a16="http://schemas.microsoft.com/office/drawing/2014/main" id="{D9BE2FE8-8685-40A4-81D6-C12D44C2BEAC}"/>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8" name="テキスト ボックス 507">
          <a:extLst>
            <a:ext uri="{FF2B5EF4-FFF2-40B4-BE49-F238E27FC236}">
              <a16:creationId xmlns:a16="http://schemas.microsoft.com/office/drawing/2014/main" id="{5D557C1A-4692-4EB1-84CA-A9C2872B81EA}"/>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a:extLst>
            <a:ext uri="{FF2B5EF4-FFF2-40B4-BE49-F238E27FC236}">
              <a16:creationId xmlns:a16="http://schemas.microsoft.com/office/drawing/2014/main" id="{1B65F474-B332-4846-BE53-D4816BD952F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0" name="テキスト ボックス 509">
          <a:extLst>
            <a:ext uri="{FF2B5EF4-FFF2-40B4-BE49-F238E27FC236}">
              <a16:creationId xmlns:a16="http://schemas.microsoft.com/office/drawing/2014/main" id="{93BE5ACB-0AAC-4B4B-AA43-68569BC5B67F}"/>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3F29309C-0968-444B-8CF1-DFB9340C184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6CDE6C0D-6174-4D45-829E-49DECFE6ACB1}"/>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F8CC7F38-2BB6-4F11-81F7-11583A406ED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94488</xdr:rowOff>
    </xdr:from>
    <xdr:to>
      <xdr:col>85</xdr:col>
      <xdr:colOff>126364</xdr:colOff>
      <xdr:row>41</xdr:row>
      <xdr:rowOff>101346</xdr:rowOff>
    </xdr:to>
    <xdr:cxnSp macro="">
      <xdr:nvCxnSpPr>
        <xdr:cNvPr id="514" name="直線コネクタ 513">
          <a:extLst>
            <a:ext uri="{FF2B5EF4-FFF2-40B4-BE49-F238E27FC236}">
              <a16:creationId xmlns:a16="http://schemas.microsoft.com/office/drawing/2014/main" id="{DD06DB90-5132-49E3-B9F7-95A59A987978}"/>
            </a:ext>
          </a:extLst>
        </xdr:cNvPr>
        <xdr:cNvCxnSpPr/>
      </xdr:nvCxnSpPr>
      <xdr:spPr>
        <a:xfrm flipV="1">
          <a:off x="16318864" y="5752338"/>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105173</xdr:rowOff>
    </xdr:from>
    <xdr:ext cx="405111" cy="259045"/>
    <xdr:sp macro="" textlink="">
      <xdr:nvSpPr>
        <xdr:cNvPr id="515" name="【一般廃棄物処理施設】&#10;有形固定資産減価償却率最小値テキスト">
          <a:extLst>
            <a:ext uri="{FF2B5EF4-FFF2-40B4-BE49-F238E27FC236}">
              <a16:creationId xmlns:a16="http://schemas.microsoft.com/office/drawing/2014/main" id="{ABC74D6C-349C-457A-B338-E83ED039D5F3}"/>
            </a:ext>
          </a:extLst>
        </xdr:cNvPr>
        <xdr:cNvSpPr txBox="1"/>
      </xdr:nvSpPr>
      <xdr:spPr>
        <a:xfrm>
          <a:off x="16357600" y="71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101346</xdr:rowOff>
    </xdr:from>
    <xdr:to>
      <xdr:col>86</xdr:col>
      <xdr:colOff>25400</xdr:colOff>
      <xdr:row>41</xdr:row>
      <xdr:rowOff>101346</xdr:rowOff>
    </xdr:to>
    <xdr:cxnSp macro="">
      <xdr:nvCxnSpPr>
        <xdr:cNvPr id="516" name="直線コネクタ 515">
          <a:extLst>
            <a:ext uri="{FF2B5EF4-FFF2-40B4-BE49-F238E27FC236}">
              <a16:creationId xmlns:a16="http://schemas.microsoft.com/office/drawing/2014/main" id="{7E42D86C-6053-4266-A1AD-AD0C15CA359C}"/>
            </a:ext>
          </a:extLst>
        </xdr:cNvPr>
        <xdr:cNvCxnSpPr/>
      </xdr:nvCxnSpPr>
      <xdr:spPr>
        <a:xfrm>
          <a:off x="16230600" y="713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41165</xdr:rowOff>
    </xdr:from>
    <xdr:ext cx="405111" cy="259045"/>
    <xdr:sp macro="" textlink="">
      <xdr:nvSpPr>
        <xdr:cNvPr id="517" name="【一般廃棄物処理施設】&#10;有形固定資産減価償却率最大値テキスト">
          <a:extLst>
            <a:ext uri="{FF2B5EF4-FFF2-40B4-BE49-F238E27FC236}">
              <a16:creationId xmlns:a16="http://schemas.microsoft.com/office/drawing/2014/main" id="{19FD5D9B-7C91-4117-AA05-DC7002009548}"/>
            </a:ext>
          </a:extLst>
        </xdr:cNvPr>
        <xdr:cNvSpPr txBox="1"/>
      </xdr:nvSpPr>
      <xdr:spPr>
        <a:xfrm>
          <a:off x="16357600" y="552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94488</xdr:rowOff>
    </xdr:from>
    <xdr:to>
      <xdr:col>86</xdr:col>
      <xdr:colOff>25400</xdr:colOff>
      <xdr:row>33</xdr:row>
      <xdr:rowOff>94488</xdr:rowOff>
    </xdr:to>
    <xdr:cxnSp macro="">
      <xdr:nvCxnSpPr>
        <xdr:cNvPr id="518" name="直線コネクタ 517">
          <a:extLst>
            <a:ext uri="{FF2B5EF4-FFF2-40B4-BE49-F238E27FC236}">
              <a16:creationId xmlns:a16="http://schemas.microsoft.com/office/drawing/2014/main" id="{179C2E2B-3316-43EC-A7B9-ED8772AAB5C7}"/>
            </a:ext>
          </a:extLst>
        </xdr:cNvPr>
        <xdr:cNvCxnSpPr/>
      </xdr:nvCxnSpPr>
      <xdr:spPr>
        <a:xfrm>
          <a:off x="16230600" y="575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25417</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F9D2DAB8-246B-4A93-B170-1B41243CCFB8}"/>
            </a:ext>
          </a:extLst>
        </xdr:cNvPr>
        <xdr:cNvSpPr txBox="1"/>
      </xdr:nvSpPr>
      <xdr:spPr>
        <a:xfrm>
          <a:off x="16357600" y="6026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0" name="フローチャート: 判断 519">
          <a:extLst>
            <a:ext uri="{FF2B5EF4-FFF2-40B4-BE49-F238E27FC236}">
              <a16:creationId xmlns:a16="http://schemas.microsoft.com/office/drawing/2014/main" id="{A5805E10-1551-474B-BB3F-DEC0F6D0309E}"/>
            </a:ext>
          </a:extLst>
        </xdr:cNvPr>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135128</xdr:rowOff>
    </xdr:from>
    <xdr:to>
      <xdr:col>81</xdr:col>
      <xdr:colOff>101600</xdr:colOff>
      <xdr:row>36</xdr:row>
      <xdr:rowOff>65278</xdr:rowOff>
    </xdr:to>
    <xdr:sp macro="" textlink="">
      <xdr:nvSpPr>
        <xdr:cNvPr id="521" name="フローチャート: 判断 520">
          <a:extLst>
            <a:ext uri="{FF2B5EF4-FFF2-40B4-BE49-F238E27FC236}">
              <a16:creationId xmlns:a16="http://schemas.microsoft.com/office/drawing/2014/main" id="{BB822053-5F21-4093-A59F-4F43E6EB66D5}"/>
            </a:ext>
          </a:extLst>
        </xdr:cNvPr>
        <xdr:cNvSpPr/>
      </xdr:nvSpPr>
      <xdr:spPr>
        <a:xfrm>
          <a:off x="15430500" y="613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64262</xdr:rowOff>
    </xdr:from>
    <xdr:to>
      <xdr:col>76</xdr:col>
      <xdr:colOff>165100</xdr:colOff>
      <xdr:row>35</xdr:row>
      <xdr:rowOff>165862</xdr:rowOff>
    </xdr:to>
    <xdr:sp macro="" textlink="">
      <xdr:nvSpPr>
        <xdr:cNvPr id="522" name="フローチャート: 判断 521">
          <a:extLst>
            <a:ext uri="{FF2B5EF4-FFF2-40B4-BE49-F238E27FC236}">
              <a16:creationId xmlns:a16="http://schemas.microsoft.com/office/drawing/2014/main" id="{21BF584E-1230-41C1-A37F-52F25C4CF6F4}"/>
            </a:ext>
          </a:extLst>
        </xdr:cNvPr>
        <xdr:cNvSpPr/>
      </xdr:nvSpPr>
      <xdr:spPr>
        <a:xfrm>
          <a:off x="14541500" y="60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167132</xdr:rowOff>
    </xdr:from>
    <xdr:to>
      <xdr:col>72</xdr:col>
      <xdr:colOff>38100</xdr:colOff>
      <xdr:row>35</xdr:row>
      <xdr:rowOff>97282</xdr:rowOff>
    </xdr:to>
    <xdr:sp macro="" textlink="">
      <xdr:nvSpPr>
        <xdr:cNvPr id="523" name="フローチャート: 判断 522">
          <a:extLst>
            <a:ext uri="{FF2B5EF4-FFF2-40B4-BE49-F238E27FC236}">
              <a16:creationId xmlns:a16="http://schemas.microsoft.com/office/drawing/2014/main" id="{241CDABE-4BA4-49EA-ADFA-AE624644793E}"/>
            </a:ext>
          </a:extLst>
        </xdr:cNvPr>
        <xdr:cNvSpPr/>
      </xdr:nvSpPr>
      <xdr:spPr>
        <a:xfrm>
          <a:off x="13652500" y="599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524" name="フローチャート: 判断 523">
          <a:extLst>
            <a:ext uri="{FF2B5EF4-FFF2-40B4-BE49-F238E27FC236}">
              <a16:creationId xmlns:a16="http://schemas.microsoft.com/office/drawing/2014/main" id="{FFEF15AF-3AD1-44E6-B847-240C0DF377DE}"/>
            </a:ext>
          </a:extLst>
        </xdr:cNvPr>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525EE67-07CD-4A50-A653-4A7FA727EDD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5C9E5A0-C6AF-400E-8E1A-E485D8FB5FC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563D08F-BD17-43FD-8D3B-28BD51F1755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2FC37BB-D2A7-4B6E-BA2A-12A78C0B085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0E18EF3-FB5B-413E-BF54-52C2B29A58A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20828</xdr:rowOff>
    </xdr:from>
    <xdr:to>
      <xdr:col>85</xdr:col>
      <xdr:colOff>177800</xdr:colOff>
      <xdr:row>39</xdr:row>
      <xdr:rowOff>122428</xdr:rowOff>
    </xdr:to>
    <xdr:sp macro="" textlink="">
      <xdr:nvSpPr>
        <xdr:cNvPr id="530" name="楕円 529">
          <a:extLst>
            <a:ext uri="{FF2B5EF4-FFF2-40B4-BE49-F238E27FC236}">
              <a16:creationId xmlns:a16="http://schemas.microsoft.com/office/drawing/2014/main" id="{B6CE1FF3-4087-4843-A93C-19823148990B}"/>
            </a:ext>
          </a:extLst>
        </xdr:cNvPr>
        <xdr:cNvSpPr/>
      </xdr:nvSpPr>
      <xdr:spPr>
        <a:xfrm>
          <a:off x="16268700" y="67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170705</xdr:rowOff>
    </xdr:from>
    <xdr:ext cx="405111" cy="259045"/>
    <xdr:sp macro="" textlink="">
      <xdr:nvSpPr>
        <xdr:cNvPr id="531" name="【一般廃棄物処理施設】&#10;有形固定資産減価償却率該当値テキスト">
          <a:extLst>
            <a:ext uri="{FF2B5EF4-FFF2-40B4-BE49-F238E27FC236}">
              <a16:creationId xmlns:a16="http://schemas.microsoft.com/office/drawing/2014/main" id="{89932C02-B7D2-4271-8DD7-AC752C15E4E2}"/>
            </a:ext>
          </a:extLst>
        </xdr:cNvPr>
        <xdr:cNvSpPr txBox="1"/>
      </xdr:nvSpPr>
      <xdr:spPr>
        <a:xfrm>
          <a:off x="16357600" y="668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155702</xdr:rowOff>
    </xdr:from>
    <xdr:to>
      <xdr:col>81</xdr:col>
      <xdr:colOff>101600</xdr:colOff>
      <xdr:row>39</xdr:row>
      <xdr:rowOff>85852</xdr:rowOff>
    </xdr:to>
    <xdr:sp macro="" textlink="">
      <xdr:nvSpPr>
        <xdr:cNvPr id="532" name="楕円 531">
          <a:extLst>
            <a:ext uri="{FF2B5EF4-FFF2-40B4-BE49-F238E27FC236}">
              <a16:creationId xmlns:a16="http://schemas.microsoft.com/office/drawing/2014/main" id="{32493980-1F30-4CA7-B541-C8E0200E1DBD}"/>
            </a:ext>
          </a:extLst>
        </xdr:cNvPr>
        <xdr:cNvSpPr/>
      </xdr:nvSpPr>
      <xdr:spPr>
        <a:xfrm>
          <a:off x="15430500" y="667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35052</xdr:rowOff>
    </xdr:from>
    <xdr:to>
      <xdr:col>85</xdr:col>
      <xdr:colOff>127000</xdr:colOff>
      <xdr:row>39</xdr:row>
      <xdr:rowOff>71628</xdr:rowOff>
    </xdr:to>
    <xdr:cxnSp macro="">
      <xdr:nvCxnSpPr>
        <xdr:cNvPr id="533" name="直線コネクタ 532">
          <a:extLst>
            <a:ext uri="{FF2B5EF4-FFF2-40B4-BE49-F238E27FC236}">
              <a16:creationId xmlns:a16="http://schemas.microsoft.com/office/drawing/2014/main" id="{AFCEEEBF-8420-4DBD-97FC-2415B26845C1}"/>
            </a:ext>
          </a:extLst>
        </xdr:cNvPr>
        <xdr:cNvCxnSpPr/>
      </xdr:nvCxnSpPr>
      <xdr:spPr>
        <a:xfrm>
          <a:off x="15481300" y="672160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116840</xdr:rowOff>
    </xdr:from>
    <xdr:to>
      <xdr:col>76</xdr:col>
      <xdr:colOff>165100</xdr:colOff>
      <xdr:row>39</xdr:row>
      <xdr:rowOff>46990</xdr:rowOff>
    </xdr:to>
    <xdr:sp macro="" textlink="">
      <xdr:nvSpPr>
        <xdr:cNvPr id="534" name="楕円 533">
          <a:extLst>
            <a:ext uri="{FF2B5EF4-FFF2-40B4-BE49-F238E27FC236}">
              <a16:creationId xmlns:a16="http://schemas.microsoft.com/office/drawing/2014/main" id="{F5BA2003-90AD-49FD-8DDF-58616299BF6C}"/>
            </a:ext>
          </a:extLst>
        </xdr:cNvPr>
        <xdr:cNvSpPr/>
      </xdr:nvSpPr>
      <xdr:spPr>
        <a:xfrm>
          <a:off x="14541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167640</xdr:rowOff>
    </xdr:from>
    <xdr:to>
      <xdr:col>81</xdr:col>
      <xdr:colOff>50800</xdr:colOff>
      <xdr:row>39</xdr:row>
      <xdr:rowOff>35052</xdr:rowOff>
    </xdr:to>
    <xdr:cxnSp macro="">
      <xdr:nvCxnSpPr>
        <xdr:cNvPr id="535" name="直線コネクタ 534">
          <a:extLst>
            <a:ext uri="{FF2B5EF4-FFF2-40B4-BE49-F238E27FC236}">
              <a16:creationId xmlns:a16="http://schemas.microsoft.com/office/drawing/2014/main" id="{1617BC85-BEE5-4F3B-8C56-07E6A99EB547}"/>
            </a:ext>
          </a:extLst>
        </xdr:cNvPr>
        <xdr:cNvCxnSpPr/>
      </xdr:nvCxnSpPr>
      <xdr:spPr>
        <a:xfrm>
          <a:off x="14592300" y="668274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80264</xdr:rowOff>
    </xdr:from>
    <xdr:to>
      <xdr:col>72</xdr:col>
      <xdr:colOff>38100</xdr:colOff>
      <xdr:row>39</xdr:row>
      <xdr:rowOff>10414</xdr:rowOff>
    </xdr:to>
    <xdr:sp macro="" textlink="">
      <xdr:nvSpPr>
        <xdr:cNvPr id="536" name="楕円 535">
          <a:extLst>
            <a:ext uri="{FF2B5EF4-FFF2-40B4-BE49-F238E27FC236}">
              <a16:creationId xmlns:a16="http://schemas.microsoft.com/office/drawing/2014/main" id="{9CDA053E-3689-4A25-91D3-1FC3D23544A5}"/>
            </a:ext>
          </a:extLst>
        </xdr:cNvPr>
        <xdr:cNvSpPr/>
      </xdr:nvSpPr>
      <xdr:spPr>
        <a:xfrm>
          <a:off x="136525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131064</xdr:rowOff>
    </xdr:from>
    <xdr:to>
      <xdr:col>76</xdr:col>
      <xdr:colOff>114300</xdr:colOff>
      <xdr:row>38</xdr:row>
      <xdr:rowOff>167640</xdr:rowOff>
    </xdr:to>
    <xdr:cxnSp macro="">
      <xdr:nvCxnSpPr>
        <xdr:cNvPr id="537" name="直線コネクタ 536">
          <a:extLst>
            <a:ext uri="{FF2B5EF4-FFF2-40B4-BE49-F238E27FC236}">
              <a16:creationId xmlns:a16="http://schemas.microsoft.com/office/drawing/2014/main" id="{6641B4B9-B1DC-44FD-9758-07462A959BDD}"/>
            </a:ext>
          </a:extLst>
        </xdr:cNvPr>
        <xdr:cNvCxnSpPr/>
      </xdr:nvCxnSpPr>
      <xdr:spPr>
        <a:xfrm>
          <a:off x="13703300" y="66461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41402</xdr:rowOff>
    </xdr:from>
    <xdr:to>
      <xdr:col>67</xdr:col>
      <xdr:colOff>101600</xdr:colOff>
      <xdr:row>38</xdr:row>
      <xdr:rowOff>143002</xdr:rowOff>
    </xdr:to>
    <xdr:sp macro="" textlink="">
      <xdr:nvSpPr>
        <xdr:cNvPr id="538" name="楕円 537">
          <a:extLst>
            <a:ext uri="{FF2B5EF4-FFF2-40B4-BE49-F238E27FC236}">
              <a16:creationId xmlns:a16="http://schemas.microsoft.com/office/drawing/2014/main" id="{2BDD5A4D-F7A0-4060-99AF-564B08F27FC3}"/>
            </a:ext>
          </a:extLst>
        </xdr:cNvPr>
        <xdr:cNvSpPr/>
      </xdr:nvSpPr>
      <xdr:spPr>
        <a:xfrm>
          <a:off x="12763500" y="655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92202</xdr:rowOff>
    </xdr:from>
    <xdr:to>
      <xdr:col>71</xdr:col>
      <xdr:colOff>177800</xdr:colOff>
      <xdr:row>38</xdr:row>
      <xdr:rowOff>131064</xdr:rowOff>
    </xdr:to>
    <xdr:cxnSp macro="">
      <xdr:nvCxnSpPr>
        <xdr:cNvPr id="539" name="直線コネクタ 538">
          <a:extLst>
            <a:ext uri="{FF2B5EF4-FFF2-40B4-BE49-F238E27FC236}">
              <a16:creationId xmlns:a16="http://schemas.microsoft.com/office/drawing/2014/main" id="{7746B8A9-6C9C-4904-85C9-CEF6810F0DAA}"/>
            </a:ext>
          </a:extLst>
        </xdr:cNvPr>
        <xdr:cNvCxnSpPr/>
      </xdr:nvCxnSpPr>
      <xdr:spPr>
        <a:xfrm>
          <a:off x="12814300" y="660730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81805</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3A9F9949-1883-44D7-B45B-046AE5AAD4CF}"/>
            </a:ext>
          </a:extLst>
        </xdr:cNvPr>
        <xdr:cNvSpPr txBox="1"/>
      </xdr:nvSpPr>
      <xdr:spPr>
        <a:xfrm>
          <a:off x="15266044" y="591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10939</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8DB64D63-101E-4C34-AFD0-468EDB207B88}"/>
            </a:ext>
          </a:extLst>
        </xdr:cNvPr>
        <xdr:cNvSpPr txBox="1"/>
      </xdr:nvSpPr>
      <xdr:spPr>
        <a:xfrm>
          <a:off x="14389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113809</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A68E37E6-423E-4B21-9613-CA8ABACADDE7}"/>
            </a:ext>
          </a:extLst>
        </xdr:cNvPr>
        <xdr:cNvSpPr txBox="1"/>
      </xdr:nvSpPr>
      <xdr:spPr>
        <a:xfrm>
          <a:off x="13500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63517</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CE6A3D9C-8D09-4CF6-8CA0-05B941C18264}"/>
            </a:ext>
          </a:extLst>
        </xdr:cNvPr>
        <xdr:cNvSpPr txBox="1"/>
      </xdr:nvSpPr>
      <xdr:spPr>
        <a:xfrm>
          <a:off x="12611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76979</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F674F60F-B893-4F6F-80F5-E68A21869973}"/>
            </a:ext>
          </a:extLst>
        </xdr:cNvPr>
        <xdr:cNvSpPr txBox="1"/>
      </xdr:nvSpPr>
      <xdr:spPr>
        <a:xfrm>
          <a:off x="15266044" y="676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38117</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C59994CF-450D-4637-9754-FDAE2C80B9EE}"/>
            </a:ext>
          </a:extLst>
        </xdr:cNvPr>
        <xdr:cNvSpPr txBox="1"/>
      </xdr:nvSpPr>
      <xdr:spPr>
        <a:xfrm>
          <a:off x="14389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1541</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2F0A75CB-599C-43E7-BDB9-4C23B9D92352}"/>
            </a:ext>
          </a:extLst>
        </xdr:cNvPr>
        <xdr:cNvSpPr txBox="1"/>
      </xdr:nvSpPr>
      <xdr:spPr>
        <a:xfrm>
          <a:off x="13500744"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134129</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5F5AADAF-F954-4F65-8510-7D5625B73F84}"/>
            </a:ext>
          </a:extLst>
        </xdr:cNvPr>
        <xdr:cNvSpPr txBox="1"/>
      </xdr:nvSpPr>
      <xdr:spPr>
        <a:xfrm>
          <a:off x="12611744" y="664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6D28EEC2-95E1-4766-A14C-3CE0F648368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447B8712-35AE-4CF8-A62B-C61E6DC082D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C73BF413-29F2-45C2-A6F5-7124AF83CA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34238D1F-E072-419F-AF44-A47E5B9CC5C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7AEA5D96-C2FB-4055-A80F-2A9209AE5E6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6EC04CBE-E461-49BB-9811-FF437BB7C1C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1226148C-250D-4CCC-81B3-6340820EFF3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D108FAAE-109E-4EB1-8BF8-305E61164A6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B00C6A1B-4B0B-482D-BA53-50C3A8E09AD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89D0FDEE-BDE9-4845-96EA-37BEF4B725F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8" name="直線コネクタ 557">
          <a:extLst>
            <a:ext uri="{FF2B5EF4-FFF2-40B4-BE49-F238E27FC236}">
              <a16:creationId xmlns:a16="http://schemas.microsoft.com/office/drawing/2014/main" id="{54317A51-699E-4C9F-9C75-6B951A2BF884}"/>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9" name="テキスト ボックス 558">
          <a:extLst>
            <a:ext uri="{FF2B5EF4-FFF2-40B4-BE49-F238E27FC236}">
              <a16:creationId xmlns:a16="http://schemas.microsoft.com/office/drawing/2014/main" id="{CECD808B-4489-476D-AE07-9BCDFB10E03F}"/>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0BB3FE48-D57A-4693-8D0F-E1024B959AE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9B68C62A-E887-4BD7-AD7F-33FC7A48DF2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2" name="直線コネクタ 561">
          <a:extLst>
            <a:ext uri="{FF2B5EF4-FFF2-40B4-BE49-F238E27FC236}">
              <a16:creationId xmlns:a16="http://schemas.microsoft.com/office/drawing/2014/main" id="{8083F2D7-DD01-48B8-9097-81FFA5ABA35C}"/>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3" name="テキスト ボックス 562">
          <a:extLst>
            <a:ext uri="{FF2B5EF4-FFF2-40B4-BE49-F238E27FC236}">
              <a16:creationId xmlns:a16="http://schemas.microsoft.com/office/drawing/2014/main" id="{332752C7-E84E-41B9-A608-A66254095974}"/>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B3D3EF8E-76EC-4B64-95D4-407D09B5E7F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6E269E1A-AA1E-473C-A710-5B8D2FCB2B0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6A335793-2881-48EC-B039-FFA730C255B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7" name="直線コネクタ 566">
          <a:extLst>
            <a:ext uri="{FF2B5EF4-FFF2-40B4-BE49-F238E27FC236}">
              <a16:creationId xmlns:a16="http://schemas.microsoft.com/office/drawing/2014/main" id="{639AF985-13F0-4E2B-ACB0-4F5641498D34}"/>
            </a:ext>
          </a:extLst>
        </xdr:cNvPr>
        <xdr:cNvCxnSpPr/>
      </xdr:nvCxnSpPr>
      <xdr:spPr>
        <a:xfrm flipV="1">
          <a:off x="22160864" y="5831594"/>
          <a:ext cx="0" cy="1208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40CCC71-61C8-47EA-A401-FDCEEF207951}"/>
            </a:ext>
          </a:extLst>
        </xdr:cNvPr>
        <xdr:cNvSpPr txBox="1"/>
      </xdr:nvSpPr>
      <xdr:spPr>
        <a:xfrm>
          <a:off x="22199600" y="704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69" name="直線コネクタ 568">
          <a:extLst>
            <a:ext uri="{FF2B5EF4-FFF2-40B4-BE49-F238E27FC236}">
              <a16:creationId xmlns:a16="http://schemas.microsoft.com/office/drawing/2014/main" id="{D374DE51-07F3-437D-BD7E-2E7D485A339B}"/>
            </a:ext>
          </a:extLst>
        </xdr:cNvPr>
        <xdr:cNvCxnSpPr/>
      </xdr:nvCxnSpPr>
      <xdr:spPr>
        <a:xfrm>
          <a:off x="22072600" y="7039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A589ED1E-CD7C-436E-8B28-1687D6FCFE00}"/>
            </a:ext>
          </a:extLst>
        </xdr:cNvPr>
        <xdr:cNvSpPr txBox="1"/>
      </xdr:nvSpPr>
      <xdr:spPr>
        <a:xfrm>
          <a:off x="22199600" y="560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1" name="直線コネクタ 570">
          <a:extLst>
            <a:ext uri="{FF2B5EF4-FFF2-40B4-BE49-F238E27FC236}">
              <a16:creationId xmlns:a16="http://schemas.microsoft.com/office/drawing/2014/main" id="{B8295B44-6EA7-42A9-8CE2-CF4813802D8C}"/>
            </a:ext>
          </a:extLst>
        </xdr:cNvPr>
        <xdr:cNvCxnSpPr/>
      </xdr:nvCxnSpPr>
      <xdr:spPr>
        <a:xfrm>
          <a:off x="22072600" y="583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12096</xdr:rowOff>
    </xdr:from>
    <xdr:ext cx="534377" cy="259045"/>
    <xdr:sp macro="" textlink="">
      <xdr:nvSpPr>
        <xdr:cNvPr id="572" name="【一般廃棄物処理施設】&#10;一人当たり有形固定資産（償却資産）額平均値テキスト">
          <a:extLst>
            <a:ext uri="{FF2B5EF4-FFF2-40B4-BE49-F238E27FC236}">
              <a16:creationId xmlns:a16="http://schemas.microsoft.com/office/drawing/2014/main" id="{1A309BEE-BF00-4703-8D1C-6945CBD79EF3}"/>
            </a:ext>
          </a:extLst>
        </xdr:cNvPr>
        <xdr:cNvSpPr txBox="1"/>
      </xdr:nvSpPr>
      <xdr:spPr>
        <a:xfrm>
          <a:off x="22199600" y="6527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3" name="フローチャート: 判断 572">
          <a:extLst>
            <a:ext uri="{FF2B5EF4-FFF2-40B4-BE49-F238E27FC236}">
              <a16:creationId xmlns:a16="http://schemas.microsoft.com/office/drawing/2014/main" id="{F0C72AA7-02FF-495F-AA50-5FAA942063E5}"/>
            </a:ext>
          </a:extLst>
        </xdr:cNvPr>
        <xdr:cNvSpPr/>
      </xdr:nvSpPr>
      <xdr:spPr>
        <a:xfrm>
          <a:off x="22110700" y="654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4" name="フローチャート: 判断 573">
          <a:extLst>
            <a:ext uri="{FF2B5EF4-FFF2-40B4-BE49-F238E27FC236}">
              <a16:creationId xmlns:a16="http://schemas.microsoft.com/office/drawing/2014/main" id="{78B5A0F0-C47C-4E48-91B0-FB83111E2E25}"/>
            </a:ext>
          </a:extLst>
        </xdr:cNvPr>
        <xdr:cNvSpPr/>
      </xdr:nvSpPr>
      <xdr:spPr>
        <a:xfrm>
          <a:off x="21272500" y="651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75" name="フローチャート: 判断 574">
          <a:extLst>
            <a:ext uri="{FF2B5EF4-FFF2-40B4-BE49-F238E27FC236}">
              <a16:creationId xmlns:a16="http://schemas.microsoft.com/office/drawing/2014/main" id="{A5886FA2-E2F5-4640-AA26-5926EE4C2B27}"/>
            </a:ext>
          </a:extLst>
        </xdr:cNvPr>
        <xdr:cNvSpPr/>
      </xdr:nvSpPr>
      <xdr:spPr>
        <a:xfrm>
          <a:off x="20383500" y="651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76" name="フローチャート: 判断 575">
          <a:extLst>
            <a:ext uri="{FF2B5EF4-FFF2-40B4-BE49-F238E27FC236}">
              <a16:creationId xmlns:a16="http://schemas.microsoft.com/office/drawing/2014/main" id="{9ADCF1DE-467A-4C77-BCE4-F5A898AC62B2}"/>
            </a:ext>
          </a:extLst>
        </xdr:cNvPr>
        <xdr:cNvSpPr/>
      </xdr:nvSpPr>
      <xdr:spPr>
        <a:xfrm>
          <a:off x="19494500" y="6528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77" name="フローチャート: 判断 576">
          <a:extLst>
            <a:ext uri="{FF2B5EF4-FFF2-40B4-BE49-F238E27FC236}">
              <a16:creationId xmlns:a16="http://schemas.microsoft.com/office/drawing/2014/main" id="{9FDCF9E0-1F64-440E-BB7C-22A239310509}"/>
            </a:ext>
          </a:extLst>
        </xdr:cNvPr>
        <xdr:cNvSpPr/>
      </xdr:nvSpPr>
      <xdr:spPr>
        <a:xfrm>
          <a:off x="18605500" y="65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936F883-8337-4D7A-A927-4CF8E28EC07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F99BC391-9869-40C8-99CF-E91DC54421D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5505A3C2-D1D6-4BFF-83F7-652359903CB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392B855-DF52-4E10-8939-03C23E8B665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E0B6571-D08F-4A50-9B6F-03752016F5F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77046</xdr:rowOff>
    </xdr:from>
    <xdr:to>
      <xdr:col>116</xdr:col>
      <xdr:colOff>114300</xdr:colOff>
      <xdr:row>37</xdr:row>
      <xdr:rowOff>7196</xdr:rowOff>
    </xdr:to>
    <xdr:sp macro="" textlink="">
      <xdr:nvSpPr>
        <xdr:cNvPr id="583" name="楕円 582">
          <a:extLst>
            <a:ext uri="{FF2B5EF4-FFF2-40B4-BE49-F238E27FC236}">
              <a16:creationId xmlns:a16="http://schemas.microsoft.com/office/drawing/2014/main" id="{6EB775AF-E47D-4B7F-8C70-B70DF16D6236}"/>
            </a:ext>
          </a:extLst>
        </xdr:cNvPr>
        <xdr:cNvSpPr/>
      </xdr:nvSpPr>
      <xdr:spPr>
        <a:xfrm>
          <a:off x="22110700" y="624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99923</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0753934C-7417-4292-BFAE-DADDF9F943B7}"/>
            </a:ext>
          </a:extLst>
        </xdr:cNvPr>
        <xdr:cNvSpPr txBox="1"/>
      </xdr:nvSpPr>
      <xdr:spPr>
        <a:xfrm>
          <a:off x="22199600" y="610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84939</xdr:rowOff>
    </xdr:from>
    <xdr:to>
      <xdr:col>112</xdr:col>
      <xdr:colOff>38100</xdr:colOff>
      <xdr:row>37</xdr:row>
      <xdr:rowOff>15089</xdr:rowOff>
    </xdr:to>
    <xdr:sp macro="" textlink="">
      <xdr:nvSpPr>
        <xdr:cNvPr id="585" name="楕円 584">
          <a:extLst>
            <a:ext uri="{FF2B5EF4-FFF2-40B4-BE49-F238E27FC236}">
              <a16:creationId xmlns:a16="http://schemas.microsoft.com/office/drawing/2014/main" id="{49F599DF-E526-426B-958B-2D8D9439F466}"/>
            </a:ext>
          </a:extLst>
        </xdr:cNvPr>
        <xdr:cNvSpPr/>
      </xdr:nvSpPr>
      <xdr:spPr>
        <a:xfrm>
          <a:off x="21272500" y="62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127846</xdr:rowOff>
    </xdr:from>
    <xdr:to>
      <xdr:col>116</xdr:col>
      <xdr:colOff>63500</xdr:colOff>
      <xdr:row>36</xdr:row>
      <xdr:rowOff>135739</xdr:rowOff>
    </xdr:to>
    <xdr:cxnSp macro="">
      <xdr:nvCxnSpPr>
        <xdr:cNvPr id="586" name="直線コネクタ 585">
          <a:extLst>
            <a:ext uri="{FF2B5EF4-FFF2-40B4-BE49-F238E27FC236}">
              <a16:creationId xmlns:a16="http://schemas.microsoft.com/office/drawing/2014/main" id="{8FB0C877-A5D1-440C-A741-EB2210F50094}"/>
            </a:ext>
          </a:extLst>
        </xdr:cNvPr>
        <xdr:cNvCxnSpPr/>
      </xdr:nvCxnSpPr>
      <xdr:spPr>
        <a:xfrm flipV="1">
          <a:off x="21323300" y="6300046"/>
          <a:ext cx="838200" cy="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91014</xdr:rowOff>
    </xdr:from>
    <xdr:to>
      <xdr:col>107</xdr:col>
      <xdr:colOff>101600</xdr:colOff>
      <xdr:row>37</xdr:row>
      <xdr:rowOff>21164</xdr:rowOff>
    </xdr:to>
    <xdr:sp macro="" textlink="">
      <xdr:nvSpPr>
        <xdr:cNvPr id="587" name="楕円 586">
          <a:extLst>
            <a:ext uri="{FF2B5EF4-FFF2-40B4-BE49-F238E27FC236}">
              <a16:creationId xmlns:a16="http://schemas.microsoft.com/office/drawing/2014/main" id="{4A8A2ACE-AA67-4E80-A7A7-17B4E04D85B7}"/>
            </a:ext>
          </a:extLst>
        </xdr:cNvPr>
        <xdr:cNvSpPr/>
      </xdr:nvSpPr>
      <xdr:spPr>
        <a:xfrm>
          <a:off x="20383500" y="626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135739</xdr:rowOff>
    </xdr:from>
    <xdr:to>
      <xdr:col>111</xdr:col>
      <xdr:colOff>177800</xdr:colOff>
      <xdr:row>36</xdr:row>
      <xdr:rowOff>141814</xdr:rowOff>
    </xdr:to>
    <xdr:cxnSp macro="">
      <xdr:nvCxnSpPr>
        <xdr:cNvPr id="588" name="直線コネクタ 587">
          <a:extLst>
            <a:ext uri="{FF2B5EF4-FFF2-40B4-BE49-F238E27FC236}">
              <a16:creationId xmlns:a16="http://schemas.microsoft.com/office/drawing/2014/main" id="{8851960A-EF35-46F2-B693-CE46C63AFF66}"/>
            </a:ext>
          </a:extLst>
        </xdr:cNvPr>
        <xdr:cNvCxnSpPr/>
      </xdr:nvCxnSpPr>
      <xdr:spPr>
        <a:xfrm flipV="1">
          <a:off x="20434300" y="6307939"/>
          <a:ext cx="889000" cy="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92860</xdr:rowOff>
    </xdr:from>
    <xdr:to>
      <xdr:col>102</xdr:col>
      <xdr:colOff>165100</xdr:colOff>
      <xdr:row>37</xdr:row>
      <xdr:rowOff>23010</xdr:rowOff>
    </xdr:to>
    <xdr:sp macro="" textlink="">
      <xdr:nvSpPr>
        <xdr:cNvPr id="589" name="楕円 588">
          <a:extLst>
            <a:ext uri="{FF2B5EF4-FFF2-40B4-BE49-F238E27FC236}">
              <a16:creationId xmlns:a16="http://schemas.microsoft.com/office/drawing/2014/main" id="{E2587484-982B-47EF-8F0C-71C0E5BC8362}"/>
            </a:ext>
          </a:extLst>
        </xdr:cNvPr>
        <xdr:cNvSpPr/>
      </xdr:nvSpPr>
      <xdr:spPr>
        <a:xfrm>
          <a:off x="19494500" y="62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141814</xdr:rowOff>
    </xdr:from>
    <xdr:to>
      <xdr:col>107</xdr:col>
      <xdr:colOff>50800</xdr:colOff>
      <xdr:row>36</xdr:row>
      <xdr:rowOff>143660</xdr:rowOff>
    </xdr:to>
    <xdr:cxnSp macro="">
      <xdr:nvCxnSpPr>
        <xdr:cNvPr id="590" name="直線コネクタ 589">
          <a:extLst>
            <a:ext uri="{FF2B5EF4-FFF2-40B4-BE49-F238E27FC236}">
              <a16:creationId xmlns:a16="http://schemas.microsoft.com/office/drawing/2014/main" id="{DDA96430-AF00-414D-A46B-B9960B482D17}"/>
            </a:ext>
          </a:extLst>
        </xdr:cNvPr>
        <xdr:cNvCxnSpPr/>
      </xdr:nvCxnSpPr>
      <xdr:spPr>
        <a:xfrm flipV="1">
          <a:off x="19545300" y="6314014"/>
          <a:ext cx="889000" cy="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95632</xdr:rowOff>
    </xdr:from>
    <xdr:to>
      <xdr:col>98</xdr:col>
      <xdr:colOff>38100</xdr:colOff>
      <xdr:row>37</xdr:row>
      <xdr:rowOff>25782</xdr:rowOff>
    </xdr:to>
    <xdr:sp macro="" textlink="">
      <xdr:nvSpPr>
        <xdr:cNvPr id="591" name="楕円 590">
          <a:extLst>
            <a:ext uri="{FF2B5EF4-FFF2-40B4-BE49-F238E27FC236}">
              <a16:creationId xmlns:a16="http://schemas.microsoft.com/office/drawing/2014/main" id="{1FBAE8B7-67F7-40B5-B2BA-68555E03D697}"/>
            </a:ext>
          </a:extLst>
        </xdr:cNvPr>
        <xdr:cNvSpPr/>
      </xdr:nvSpPr>
      <xdr:spPr>
        <a:xfrm>
          <a:off x="18605500" y="626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143660</xdr:rowOff>
    </xdr:from>
    <xdr:to>
      <xdr:col>102</xdr:col>
      <xdr:colOff>114300</xdr:colOff>
      <xdr:row>36</xdr:row>
      <xdr:rowOff>146432</xdr:rowOff>
    </xdr:to>
    <xdr:cxnSp macro="">
      <xdr:nvCxnSpPr>
        <xdr:cNvPr id="592" name="直線コネクタ 591">
          <a:extLst>
            <a:ext uri="{FF2B5EF4-FFF2-40B4-BE49-F238E27FC236}">
              <a16:creationId xmlns:a16="http://schemas.microsoft.com/office/drawing/2014/main" id="{2D0F89FD-7419-4F38-9E8D-0D292440EB81}"/>
            </a:ext>
          </a:extLst>
        </xdr:cNvPr>
        <xdr:cNvCxnSpPr/>
      </xdr:nvCxnSpPr>
      <xdr:spPr>
        <a:xfrm flipV="1">
          <a:off x="18656300" y="6315860"/>
          <a:ext cx="889000" cy="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91861</xdr:rowOff>
    </xdr:from>
    <xdr:ext cx="534377" cy="259045"/>
    <xdr:sp macro="" textlink="">
      <xdr:nvSpPr>
        <xdr:cNvPr id="593" name="n_1aveValue【一般廃棄物処理施設】&#10;一人当たり有形固定資産（償却資産）額">
          <a:extLst>
            <a:ext uri="{FF2B5EF4-FFF2-40B4-BE49-F238E27FC236}">
              <a16:creationId xmlns:a16="http://schemas.microsoft.com/office/drawing/2014/main" id="{FC39BECF-C6D6-4FE1-B54A-05906297DC3C}"/>
            </a:ext>
          </a:extLst>
        </xdr:cNvPr>
        <xdr:cNvSpPr txBox="1"/>
      </xdr:nvSpPr>
      <xdr:spPr>
        <a:xfrm>
          <a:off x="21043411" y="660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92764</xdr:rowOff>
    </xdr:from>
    <xdr:ext cx="534377" cy="259045"/>
    <xdr:sp macro="" textlink="">
      <xdr:nvSpPr>
        <xdr:cNvPr id="594" name="n_2aveValue【一般廃棄物処理施設】&#10;一人当たり有形固定資産（償却資産）額">
          <a:extLst>
            <a:ext uri="{FF2B5EF4-FFF2-40B4-BE49-F238E27FC236}">
              <a16:creationId xmlns:a16="http://schemas.microsoft.com/office/drawing/2014/main" id="{4EE6532A-500E-4A2C-B9D1-DBBB77DB200E}"/>
            </a:ext>
          </a:extLst>
        </xdr:cNvPr>
        <xdr:cNvSpPr txBox="1"/>
      </xdr:nvSpPr>
      <xdr:spPr>
        <a:xfrm>
          <a:off x="20167111" y="660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105983</xdr:rowOff>
    </xdr:from>
    <xdr:ext cx="534377" cy="259045"/>
    <xdr:sp macro="" textlink="">
      <xdr:nvSpPr>
        <xdr:cNvPr id="595" name="n_3aveValue【一般廃棄物処理施設】&#10;一人当たり有形固定資産（償却資産）額">
          <a:extLst>
            <a:ext uri="{FF2B5EF4-FFF2-40B4-BE49-F238E27FC236}">
              <a16:creationId xmlns:a16="http://schemas.microsoft.com/office/drawing/2014/main" id="{E8ADB3AE-45F5-44F6-A74D-9623FF3B923D}"/>
            </a:ext>
          </a:extLst>
        </xdr:cNvPr>
        <xdr:cNvSpPr txBox="1"/>
      </xdr:nvSpPr>
      <xdr:spPr>
        <a:xfrm>
          <a:off x="19278111" y="662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130397</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B61A98AB-9C84-4A24-A1D0-8790A386CD17}"/>
            </a:ext>
          </a:extLst>
        </xdr:cNvPr>
        <xdr:cNvSpPr txBox="1"/>
      </xdr:nvSpPr>
      <xdr:spPr>
        <a:xfrm>
          <a:off x="18389111" y="664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31616</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07C10403-5E30-4FA8-9CE3-4DDB9C0C95C5}"/>
            </a:ext>
          </a:extLst>
        </xdr:cNvPr>
        <xdr:cNvSpPr txBox="1"/>
      </xdr:nvSpPr>
      <xdr:spPr>
        <a:xfrm>
          <a:off x="21011095" y="603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37691</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F92589E9-95E4-4692-ADFD-8986FF5F0996}"/>
            </a:ext>
          </a:extLst>
        </xdr:cNvPr>
        <xdr:cNvSpPr txBox="1"/>
      </xdr:nvSpPr>
      <xdr:spPr>
        <a:xfrm>
          <a:off x="20134795" y="603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39537</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5327EE49-D163-43C4-958B-4C87159EA0B8}"/>
            </a:ext>
          </a:extLst>
        </xdr:cNvPr>
        <xdr:cNvSpPr txBox="1"/>
      </xdr:nvSpPr>
      <xdr:spPr>
        <a:xfrm>
          <a:off x="19245795" y="6040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42309</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89B22963-2348-43AC-9879-729C9075A83C}"/>
            </a:ext>
          </a:extLst>
        </xdr:cNvPr>
        <xdr:cNvSpPr txBox="1"/>
      </xdr:nvSpPr>
      <xdr:spPr>
        <a:xfrm>
          <a:off x="18356795" y="6043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A6DB6DB-E3ED-4800-BFA5-BBC428BB9A4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AD474DF9-5D80-4D6F-9A05-CB6AAC2FE7E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7B51106E-91FD-49FF-9779-7AE3E2B381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550BFC57-E9BF-4AC3-ABE9-81CA9B38632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77815A29-BC15-48AB-9A8C-6466246BFDA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71559380-31DA-45ED-9BE4-0A7C3F380D7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DB13248F-14FB-466E-9345-F459441B60F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69EA254F-F0FB-4818-A470-BF1016E396E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9BB0188C-B06E-4069-AE91-E44DC108FE6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80BB506D-8716-4069-B548-1B242259F70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1" name="テキスト ボックス 610">
          <a:extLst>
            <a:ext uri="{FF2B5EF4-FFF2-40B4-BE49-F238E27FC236}">
              <a16:creationId xmlns:a16="http://schemas.microsoft.com/office/drawing/2014/main" id="{E5C90AE5-83D9-4ED2-8F5B-905CE479FC95}"/>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714F0B13-86B2-4526-B6FF-EA77896C80ED}"/>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3" name="テキスト ボックス 612">
          <a:extLst>
            <a:ext uri="{FF2B5EF4-FFF2-40B4-BE49-F238E27FC236}">
              <a16:creationId xmlns:a16="http://schemas.microsoft.com/office/drawing/2014/main" id="{D429D1B2-8A0D-49F4-B5B2-B68C164EB8F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D9C85FA7-E5F0-43BB-80CD-EFAE57440AB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0FCEDDD0-7220-4B1F-AB89-C6951394D7B3}"/>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67238A15-D919-48ED-8FFC-755B249B29B5}"/>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2103677A-EA81-4D52-9AAA-D905F0FA9B4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AAE827E1-3C61-4909-9E1B-FD40C8A65B2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AC97A5B1-3FA0-4079-8273-282E0CB9E8E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C606ADD1-98C2-4664-BDB0-70A24652862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BB209167-63DA-4158-BA00-C00C1FCA03E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D56301D3-9A4F-4130-91C5-C9E6C33FEAC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64</xdr:row>
      <xdr:rowOff>73152</xdr:rowOff>
    </xdr:to>
    <xdr:cxnSp macro="">
      <xdr:nvCxnSpPr>
        <xdr:cNvPr id="623" name="直線コネクタ 622">
          <a:extLst>
            <a:ext uri="{FF2B5EF4-FFF2-40B4-BE49-F238E27FC236}">
              <a16:creationId xmlns:a16="http://schemas.microsoft.com/office/drawing/2014/main" id="{7B64DCAF-A90A-45E8-8E28-D6C38A6E0E2D}"/>
            </a:ext>
          </a:extLst>
        </xdr:cNvPr>
        <xdr:cNvCxnSpPr/>
      </xdr:nvCxnSpPr>
      <xdr:spPr>
        <a:xfrm flipV="1">
          <a:off x="16318864" y="9587484"/>
          <a:ext cx="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76979</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B808B3C7-8824-43F0-85DF-65B8C76C9638}"/>
            </a:ext>
          </a:extLst>
        </xdr:cNvPr>
        <xdr:cNvSpPr txBox="1"/>
      </xdr:nvSpPr>
      <xdr:spPr>
        <a:xfrm>
          <a:off x="16357600" y="1104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73152</xdr:rowOff>
    </xdr:from>
    <xdr:to>
      <xdr:col>86</xdr:col>
      <xdr:colOff>25400</xdr:colOff>
      <xdr:row>64</xdr:row>
      <xdr:rowOff>73152</xdr:rowOff>
    </xdr:to>
    <xdr:cxnSp macro="">
      <xdr:nvCxnSpPr>
        <xdr:cNvPr id="625" name="直線コネクタ 624">
          <a:extLst>
            <a:ext uri="{FF2B5EF4-FFF2-40B4-BE49-F238E27FC236}">
              <a16:creationId xmlns:a16="http://schemas.microsoft.com/office/drawing/2014/main" id="{AC9A6DB1-28B1-49D6-863D-612B7F57051E}"/>
            </a:ext>
          </a:extLst>
        </xdr:cNvPr>
        <xdr:cNvCxnSpPr/>
      </xdr:nvCxnSpPr>
      <xdr:spPr>
        <a:xfrm>
          <a:off x="16230600" y="1104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700FD6C1-1161-42B8-B9D7-CCF8DEBE2231}"/>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7" name="直線コネクタ 626">
          <a:extLst>
            <a:ext uri="{FF2B5EF4-FFF2-40B4-BE49-F238E27FC236}">
              <a16:creationId xmlns:a16="http://schemas.microsoft.com/office/drawing/2014/main" id="{DD558611-7A04-43FD-AA9B-CEF7BEED5678}"/>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38371</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5885ED28-933B-4730-BBBA-D58D58A129D8}"/>
            </a:ext>
          </a:extLst>
        </xdr:cNvPr>
        <xdr:cNvSpPr txBox="1"/>
      </xdr:nvSpPr>
      <xdr:spPr>
        <a:xfrm>
          <a:off x="16357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629" name="フローチャート: 判断 628">
          <a:extLst>
            <a:ext uri="{FF2B5EF4-FFF2-40B4-BE49-F238E27FC236}">
              <a16:creationId xmlns:a16="http://schemas.microsoft.com/office/drawing/2014/main" id="{D54DD946-DB89-41CD-9E2C-05AE8476962F}"/>
            </a:ext>
          </a:extLst>
        </xdr:cNvPr>
        <xdr:cNvSpPr/>
      </xdr:nvSpPr>
      <xdr:spPr>
        <a:xfrm>
          <a:off x="16268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58928</xdr:rowOff>
    </xdr:from>
    <xdr:to>
      <xdr:col>81</xdr:col>
      <xdr:colOff>101600</xdr:colOff>
      <xdr:row>58</xdr:row>
      <xdr:rowOff>160528</xdr:rowOff>
    </xdr:to>
    <xdr:sp macro="" textlink="">
      <xdr:nvSpPr>
        <xdr:cNvPr id="630" name="フローチャート: 判断 629">
          <a:extLst>
            <a:ext uri="{FF2B5EF4-FFF2-40B4-BE49-F238E27FC236}">
              <a16:creationId xmlns:a16="http://schemas.microsoft.com/office/drawing/2014/main" id="{7CC0772F-FADC-49A6-BBF1-6C560FFD5853}"/>
            </a:ext>
          </a:extLst>
        </xdr:cNvPr>
        <xdr:cNvSpPr/>
      </xdr:nvSpPr>
      <xdr:spPr>
        <a:xfrm>
          <a:off x="15430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134366</xdr:rowOff>
    </xdr:from>
    <xdr:to>
      <xdr:col>76</xdr:col>
      <xdr:colOff>165100</xdr:colOff>
      <xdr:row>58</xdr:row>
      <xdr:rowOff>64516</xdr:rowOff>
    </xdr:to>
    <xdr:sp macro="" textlink="">
      <xdr:nvSpPr>
        <xdr:cNvPr id="631" name="フローチャート: 判断 630">
          <a:extLst>
            <a:ext uri="{FF2B5EF4-FFF2-40B4-BE49-F238E27FC236}">
              <a16:creationId xmlns:a16="http://schemas.microsoft.com/office/drawing/2014/main" id="{C439C7E9-149F-4EED-B450-66F782010207}"/>
            </a:ext>
          </a:extLst>
        </xdr:cNvPr>
        <xdr:cNvSpPr/>
      </xdr:nvSpPr>
      <xdr:spPr>
        <a:xfrm>
          <a:off x="14541500" y="990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29210</xdr:rowOff>
    </xdr:from>
    <xdr:to>
      <xdr:col>72</xdr:col>
      <xdr:colOff>38100</xdr:colOff>
      <xdr:row>57</xdr:row>
      <xdr:rowOff>130810</xdr:rowOff>
    </xdr:to>
    <xdr:sp macro="" textlink="">
      <xdr:nvSpPr>
        <xdr:cNvPr id="632" name="フローチャート: 判断 631">
          <a:extLst>
            <a:ext uri="{FF2B5EF4-FFF2-40B4-BE49-F238E27FC236}">
              <a16:creationId xmlns:a16="http://schemas.microsoft.com/office/drawing/2014/main" id="{8BE05CC9-701E-43F0-AEA6-C46EF9A049D5}"/>
            </a:ext>
          </a:extLst>
        </xdr:cNvPr>
        <xdr:cNvSpPr/>
      </xdr:nvSpPr>
      <xdr:spPr>
        <a:xfrm>
          <a:off x="13652500" y="980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633" name="フローチャート: 判断 632">
          <a:extLst>
            <a:ext uri="{FF2B5EF4-FFF2-40B4-BE49-F238E27FC236}">
              <a16:creationId xmlns:a16="http://schemas.microsoft.com/office/drawing/2014/main" id="{D7773221-9BBA-4DBE-B6ED-FAD62FF0402C}"/>
            </a:ext>
          </a:extLst>
        </xdr:cNvPr>
        <xdr:cNvSpPr/>
      </xdr:nvSpPr>
      <xdr:spPr>
        <a:xfrm>
          <a:off x="12763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82686550-6A5E-4B2E-AAAB-4847A63B93A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21D73F2E-FB47-4CC3-A2BE-476A7A7F00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95E279D7-B6D2-4508-8D04-04DBB3C5B86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48D5E94-2517-415D-96F7-0057449ACDE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39C8E5F-9E78-46AE-9134-9F183043A9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157226</xdr:rowOff>
    </xdr:from>
    <xdr:to>
      <xdr:col>85</xdr:col>
      <xdr:colOff>177800</xdr:colOff>
      <xdr:row>64</xdr:row>
      <xdr:rowOff>87376</xdr:rowOff>
    </xdr:to>
    <xdr:sp macro="" textlink="">
      <xdr:nvSpPr>
        <xdr:cNvPr id="639" name="楕円 638">
          <a:extLst>
            <a:ext uri="{FF2B5EF4-FFF2-40B4-BE49-F238E27FC236}">
              <a16:creationId xmlns:a16="http://schemas.microsoft.com/office/drawing/2014/main" id="{9BF0F6E9-BC89-4D90-8C57-9DEAFC9D45D9}"/>
            </a:ext>
          </a:extLst>
        </xdr:cNvPr>
        <xdr:cNvSpPr/>
      </xdr:nvSpPr>
      <xdr:spPr>
        <a:xfrm>
          <a:off x="16268700" y="1095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72153</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F4A4F8E1-948A-4F51-A38D-1149E9FB2052}"/>
            </a:ext>
          </a:extLst>
        </xdr:cNvPr>
        <xdr:cNvSpPr txBox="1"/>
      </xdr:nvSpPr>
      <xdr:spPr>
        <a:xfrm>
          <a:off x="16357600" y="10873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56642</xdr:rowOff>
    </xdr:from>
    <xdr:to>
      <xdr:col>81</xdr:col>
      <xdr:colOff>101600</xdr:colOff>
      <xdr:row>63</xdr:row>
      <xdr:rowOff>158242</xdr:rowOff>
    </xdr:to>
    <xdr:sp macro="" textlink="">
      <xdr:nvSpPr>
        <xdr:cNvPr id="641" name="楕円 640">
          <a:extLst>
            <a:ext uri="{FF2B5EF4-FFF2-40B4-BE49-F238E27FC236}">
              <a16:creationId xmlns:a16="http://schemas.microsoft.com/office/drawing/2014/main" id="{392A0273-10D0-444F-AE3C-99FA37B8BE54}"/>
            </a:ext>
          </a:extLst>
        </xdr:cNvPr>
        <xdr:cNvSpPr/>
      </xdr:nvSpPr>
      <xdr:spPr>
        <a:xfrm>
          <a:off x="15430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107442</xdr:rowOff>
    </xdr:from>
    <xdr:to>
      <xdr:col>85</xdr:col>
      <xdr:colOff>127000</xdr:colOff>
      <xdr:row>64</xdr:row>
      <xdr:rowOff>36576</xdr:rowOff>
    </xdr:to>
    <xdr:cxnSp macro="">
      <xdr:nvCxnSpPr>
        <xdr:cNvPr id="642" name="直線コネクタ 641">
          <a:extLst>
            <a:ext uri="{FF2B5EF4-FFF2-40B4-BE49-F238E27FC236}">
              <a16:creationId xmlns:a16="http://schemas.microsoft.com/office/drawing/2014/main" id="{182DAF9B-B232-4D14-8F25-59C09D20035B}"/>
            </a:ext>
          </a:extLst>
        </xdr:cNvPr>
        <xdr:cNvCxnSpPr/>
      </xdr:nvCxnSpPr>
      <xdr:spPr>
        <a:xfrm>
          <a:off x="15481300" y="1090879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136652</xdr:rowOff>
    </xdr:from>
    <xdr:to>
      <xdr:col>76</xdr:col>
      <xdr:colOff>165100</xdr:colOff>
      <xdr:row>63</xdr:row>
      <xdr:rowOff>66802</xdr:rowOff>
    </xdr:to>
    <xdr:sp macro="" textlink="">
      <xdr:nvSpPr>
        <xdr:cNvPr id="643" name="楕円 642">
          <a:extLst>
            <a:ext uri="{FF2B5EF4-FFF2-40B4-BE49-F238E27FC236}">
              <a16:creationId xmlns:a16="http://schemas.microsoft.com/office/drawing/2014/main" id="{1C9B5691-7AA0-4753-A662-6203A404134A}"/>
            </a:ext>
          </a:extLst>
        </xdr:cNvPr>
        <xdr:cNvSpPr/>
      </xdr:nvSpPr>
      <xdr:spPr>
        <a:xfrm>
          <a:off x="14541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16002</xdr:rowOff>
    </xdr:from>
    <xdr:to>
      <xdr:col>81</xdr:col>
      <xdr:colOff>50800</xdr:colOff>
      <xdr:row>63</xdr:row>
      <xdr:rowOff>107442</xdr:rowOff>
    </xdr:to>
    <xdr:cxnSp macro="">
      <xdr:nvCxnSpPr>
        <xdr:cNvPr id="644" name="直線コネクタ 643">
          <a:extLst>
            <a:ext uri="{FF2B5EF4-FFF2-40B4-BE49-F238E27FC236}">
              <a16:creationId xmlns:a16="http://schemas.microsoft.com/office/drawing/2014/main" id="{EBB0D573-4207-44C2-BF17-B725E7080B6C}"/>
            </a:ext>
          </a:extLst>
        </xdr:cNvPr>
        <xdr:cNvCxnSpPr/>
      </xdr:nvCxnSpPr>
      <xdr:spPr>
        <a:xfrm>
          <a:off x="14592300" y="108173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40640</xdr:rowOff>
    </xdr:from>
    <xdr:to>
      <xdr:col>72</xdr:col>
      <xdr:colOff>38100</xdr:colOff>
      <xdr:row>62</xdr:row>
      <xdr:rowOff>142240</xdr:rowOff>
    </xdr:to>
    <xdr:sp macro="" textlink="">
      <xdr:nvSpPr>
        <xdr:cNvPr id="645" name="楕円 644">
          <a:extLst>
            <a:ext uri="{FF2B5EF4-FFF2-40B4-BE49-F238E27FC236}">
              <a16:creationId xmlns:a16="http://schemas.microsoft.com/office/drawing/2014/main" id="{F8CC813B-DFA7-4383-9CC7-0E46626C1C6E}"/>
            </a:ext>
          </a:extLst>
        </xdr:cNvPr>
        <xdr:cNvSpPr/>
      </xdr:nvSpPr>
      <xdr:spPr>
        <a:xfrm>
          <a:off x="13652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91440</xdr:rowOff>
    </xdr:from>
    <xdr:to>
      <xdr:col>76</xdr:col>
      <xdr:colOff>114300</xdr:colOff>
      <xdr:row>63</xdr:row>
      <xdr:rowOff>16002</xdr:rowOff>
    </xdr:to>
    <xdr:cxnSp macro="">
      <xdr:nvCxnSpPr>
        <xdr:cNvPr id="646" name="直線コネクタ 645">
          <a:extLst>
            <a:ext uri="{FF2B5EF4-FFF2-40B4-BE49-F238E27FC236}">
              <a16:creationId xmlns:a16="http://schemas.microsoft.com/office/drawing/2014/main" id="{40FC0B3C-5942-4BAA-92E2-749521C6C92C}"/>
            </a:ext>
          </a:extLst>
        </xdr:cNvPr>
        <xdr:cNvCxnSpPr/>
      </xdr:nvCxnSpPr>
      <xdr:spPr>
        <a:xfrm>
          <a:off x="13703300" y="1072134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116078</xdr:rowOff>
    </xdr:from>
    <xdr:to>
      <xdr:col>67</xdr:col>
      <xdr:colOff>101600</xdr:colOff>
      <xdr:row>62</xdr:row>
      <xdr:rowOff>46228</xdr:rowOff>
    </xdr:to>
    <xdr:sp macro="" textlink="">
      <xdr:nvSpPr>
        <xdr:cNvPr id="647" name="楕円 646">
          <a:extLst>
            <a:ext uri="{FF2B5EF4-FFF2-40B4-BE49-F238E27FC236}">
              <a16:creationId xmlns:a16="http://schemas.microsoft.com/office/drawing/2014/main" id="{2105506D-FAE1-43A6-BBF9-94A5CFE76B29}"/>
            </a:ext>
          </a:extLst>
        </xdr:cNvPr>
        <xdr:cNvSpPr/>
      </xdr:nvSpPr>
      <xdr:spPr>
        <a:xfrm>
          <a:off x="12763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166878</xdr:rowOff>
    </xdr:from>
    <xdr:to>
      <xdr:col>71</xdr:col>
      <xdr:colOff>177800</xdr:colOff>
      <xdr:row>62</xdr:row>
      <xdr:rowOff>91440</xdr:rowOff>
    </xdr:to>
    <xdr:cxnSp macro="">
      <xdr:nvCxnSpPr>
        <xdr:cNvPr id="648" name="直線コネクタ 647">
          <a:extLst>
            <a:ext uri="{FF2B5EF4-FFF2-40B4-BE49-F238E27FC236}">
              <a16:creationId xmlns:a16="http://schemas.microsoft.com/office/drawing/2014/main" id="{5B7D3C61-C796-49FA-927D-EFEF7C273EE3}"/>
            </a:ext>
          </a:extLst>
        </xdr:cNvPr>
        <xdr:cNvCxnSpPr/>
      </xdr:nvCxnSpPr>
      <xdr:spPr>
        <a:xfrm>
          <a:off x="12814300" y="1062532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5605</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77897150-BA71-4594-AEAF-FFF4C190C3D7}"/>
            </a:ext>
          </a:extLst>
        </xdr:cNvPr>
        <xdr:cNvSpPr txBox="1"/>
      </xdr:nvSpPr>
      <xdr:spPr>
        <a:xfrm>
          <a:off x="15266044" y="977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81043</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1A855820-1B3C-412E-ADFA-7FA52D7CB69B}"/>
            </a:ext>
          </a:extLst>
        </xdr:cNvPr>
        <xdr:cNvSpPr txBox="1"/>
      </xdr:nvSpPr>
      <xdr:spPr>
        <a:xfrm>
          <a:off x="1438974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06E5DE1C-38A6-49E3-8B33-1F3AA905C381}"/>
            </a:ext>
          </a:extLst>
        </xdr:cNvPr>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EEC4BF5F-3351-47B2-9615-C2450F62F89B}"/>
            </a:ext>
          </a:extLst>
        </xdr:cNvPr>
        <xdr:cNvSpPr txBox="1"/>
      </xdr:nvSpPr>
      <xdr:spPr>
        <a:xfrm>
          <a:off x="12611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149369</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4E5D7413-BF1F-46F5-89F7-17490A6464F0}"/>
            </a:ext>
          </a:extLst>
        </xdr:cNvPr>
        <xdr:cNvSpPr txBox="1"/>
      </xdr:nvSpPr>
      <xdr:spPr>
        <a:xfrm>
          <a:off x="15266044" y="1095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57929</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C81993F4-BEDF-4243-B6DF-4D76D9A656C8}"/>
            </a:ext>
          </a:extLst>
        </xdr:cNvPr>
        <xdr:cNvSpPr txBox="1"/>
      </xdr:nvSpPr>
      <xdr:spPr>
        <a:xfrm>
          <a:off x="14389744" y="1085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133367</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EAAA4463-851D-4047-969C-54BC95115ACB}"/>
            </a:ext>
          </a:extLst>
        </xdr:cNvPr>
        <xdr:cNvSpPr txBox="1"/>
      </xdr:nvSpPr>
      <xdr:spPr>
        <a:xfrm>
          <a:off x="13500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37355</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801E7342-41A7-4FE6-84C9-819683940B60}"/>
            </a:ext>
          </a:extLst>
        </xdr:cNvPr>
        <xdr:cNvSpPr txBox="1"/>
      </xdr:nvSpPr>
      <xdr:spPr>
        <a:xfrm>
          <a:off x="12611744" y="1066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1BEE749F-726D-4B87-9528-D7E035A4B88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99B341FD-094B-4F2A-A838-341DE95A3B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5DF66AC7-0C51-48E2-904A-2E5C914135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918F67D8-8C14-422B-9A35-0428ECB7937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F59C2D89-826A-4C16-89E2-45EC91967D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FD47FD77-6244-4FFD-87E0-BB258F7824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3CDC2288-D31E-46AC-9E69-5CDCD976B96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F5BE35E0-57B4-4D72-8365-24B08A47751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6BF5467D-6E3F-4A54-8361-4979514787C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5AACFCC5-9658-4693-A6CF-0745E78B151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AF39C5E1-A9A2-4596-9911-7DEE51125F6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E7D03188-4005-4C4F-BD0C-91E3D0D3DA5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2B311C71-F1CB-4B3A-A3C7-42C45F1E8D6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CD85C74A-4749-455C-889F-FD15C6EE34D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3E17A81F-04FA-453B-B0C7-E7A1CD39CAC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3022F925-277B-409E-872A-5FDAA250FF8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DE4AE94B-E587-4613-B168-9968AE52E30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4F20CF5F-6871-4E05-8107-B6F448CD5F8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FE4164FA-697B-4892-B648-DD02A45AEBD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36BD5E96-B84D-48BA-B684-3E5FEFF46DC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2144AF25-00EA-4924-AFA3-EE931186783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0752F0DF-04A1-4E97-8202-9753A1B0102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A0C7643A-F89D-4A0F-AE4C-C6BAFA9E0BF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9D878DF7-C4AD-4C66-8762-5F6CBB010AB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DAE01CCC-078C-4451-A891-27379F7B543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2" name="直線コネクタ 681">
          <a:extLst>
            <a:ext uri="{FF2B5EF4-FFF2-40B4-BE49-F238E27FC236}">
              <a16:creationId xmlns:a16="http://schemas.microsoft.com/office/drawing/2014/main" id="{93F68F1F-A6E6-4DC0-9FE7-C3473D2F3FDD}"/>
            </a:ext>
          </a:extLst>
        </xdr:cNvPr>
        <xdr:cNvCxnSpPr/>
      </xdr:nvCxnSpPr>
      <xdr:spPr>
        <a:xfrm flipV="1">
          <a:off x="22160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3612774C-DCF7-48CA-8753-B327C2232BDD}"/>
            </a:ext>
          </a:extLst>
        </xdr:cNvPr>
        <xdr:cNvSpPr txBox="1"/>
      </xdr:nvSpPr>
      <xdr:spPr>
        <a:xfrm>
          <a:off x="22199600"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4" name="直線コネクタ 683">
          <a:extLst>
            <a:ext uri="{FF2B5EF4-FFF2-40B4-BE49-F238E27FC236}">
              <a16:creationId xmlns:a16="http://schemas.microsoft.com/office/drawing/2014/main" id="{69AD9493-63B8-4001-BBBF-3AFF8D53BA69}"/>
            </a:ext>
          </a:extLst>
        </xdr:cNvPr>
        <xdr:cNvCxnSpPr/>
      </xdr:nvCxnSpPr>
      <xdr:spPr>
        <a:xfrm>
          <a:off x="22072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AF657403-608D-4961-A53B-1024471EE9B8}"/>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6" name="直線コネクタ 685">
          <a:extLst>
            <a:ext uri="{FF2B5EF4-FFF2-40B4-BE49-F238E27FC236}">
              <a16:creationId xmlns:a16="http://schemas.microsoft.com/office/drawing/2014/main" id="{9C2FFC16-9581-4123-BF19-BC9144798167}"/>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AD6E2B96-DC1D-4F0C-A0BB-E0D7CBCEF30F}"/>
            </a:ext>
          </a:extLst>
        </xdr:cNvPr>
        <xdr:cNvSpPr txBox="1"/>
      </xdr:nvSpPr>
      <xdr:spPr>
        <a:xfrm>
          <a:off x="22199600" y="10446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88" name="フローチャート: 判断 687">
          <a:extLst>
            <a:ext uri="{FF2B5EF4-FFF2-40B4-BE49-F238E27FC236}">
              <a16:creationId xmlns:a16="http://schemas.microsoft.com/office/drawing/2014/main" id="{12D7F45C-8CE6-476D-95C3-A113421D00CF}"/>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89" name="フローチャート: 判断 688">
          <a:extLst>
            <a:ext uri="{FF2B5EF4-FFF2-40B4-BE49-F238E27FC236}">
              <a16:creationId xmlns:a16="http://schemas.microsoft.com/office/drawing/2014/main" id="{A436B86C-7C16-416D-8276-45B946789D33}"/>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0" name="フローチャート: 判断 689">
          <a:extLst>
            <a:ext uri="{FF2B5EF4-FFF2-40B4-BE49-F238E27FC236}">
              <a16:creationId xmlns:a16="http://schemas.microsoft.com/office/drawing/2014/main" id="{68B097F5-83EB-497F-8613-009F9B5E2074}"/>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1" name="フローチャート: 判断 690">
          <a:extLst>
            <a:ext uri="{FF2B5EF4-FFF2-40B4-BE49-F238E27FC236}">
              <a16:creationId xmlns:a16="http://schemas.microsoft.com/office/drawing/2014/main" id="{89608570-BABA-4984-A8A6-6C04240083C4}"/>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2" name="フローチャート: 判断 691">
          <a:extLst>
            <a:ext uri="{FF2B5EF4-FFF2-40B4-BE49-F238E27FC236}">
              <a16:creationId xmlns:a16="http://schemas.microsoft.com/office/drawing/2014/main" id="{AB483C57-4076-42EA-807C-75497DA9E13C}"/>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6C034D89-8D12-49DC-9E7F-A9F99A50A7F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A4940FF-822E-4EDD-BE56-C41B7FBF75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5872088-E06B-4C1E-BA9A-59CBB3D7255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DBE9154D-7F12-42F1-9EAC-C6E524294CE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5AEA929-7706-4108-8A8B-126BF66A98A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698" name="楕円 697">
          <a:extLst>
            <a:ext uri="{FF2B5EF4-FFF2-40B4-BE49-F238E27FC236}">
              <a16:creationId xmlns:a16="http://schemas.microsoft.com/office/drawing/2014/main" id="{F39E0536-F5A7-4A26-9A2B-C394DEA7A4AE}"/>
            </a:ext>
          </a:extLst>
        </xdr:cNvPr>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DFDB6AC1-8503-4968-A71A-90B48D2A19EC}"/>
            </a:ext>
          </a:extLst>
        </xdr:cNvPr>
        <xdr:cNvSpPr txBox="1"/>
      </xdr:nvSpPr>
      <xdr:spPr>
        <a:xfrm>
          <a:off x="221996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700" name="楕円 699">
          <a:extLst>
            <a:ext uri="{FF2B5EF4-FFF2-40B4-BE49-F238E27FC236}">
              <a16:creationId xmlns:a16="http://schemas.microsoft.com/office/drawing/2014/main" id="{883CB6D7-F074-40D0-8DD6-37CEA83BB7D2}"/>
            </a:ext>
          </a:extLst>
        </xdr:cNvPr>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114300</xdr:rowOff>
    </xdr:to>
    <xdr:cxnSp macro="">
      <xdr:nvCxnSpPr>
        <xdr:cNvPr id="701" name="直線コネクタ 700">
          <a:extLst>
            <a:ext uri="{FF2B5EF4-FFF2-40B4-BE49-F238E27FC236}">
              <a16:creationId xmlns:a16="http://schemas.microsoft.com/office/drawing/2014/main" id="{D66747BD-7633-4CAB-879C-9CACE47E7156}"/>
            </a:ext>
          </a:extLst>
        </xdr:cNvPr>
        <xdr:cNvCxnSpPr/>
      </xdr:nvCxnSpPr>
      <xdr:spPr>
        <a:xfrm>
          <a:off x="21323300" y="1074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702" name="楕円 701">
          <a:extLst>
            <a:ext uri="{FF2B5EF4-FFF2-40B4-BE49-F238E27FC236}">
              <a16:creationId xmlns:a16="http://schemas.microsoft.com/office/drawing/2014/main" id="{AD66F3B8-3B59-481F-8572-0BE961CD8B5C}"/>
            </a:ext>
          </a:extLst>
        </xdr:cNvPr>
        <xdr:cNvSpPr/>
      </xdr:nvSpPr>
      <xdr:spPr>
        <a:xfrm>
          <a:off x="2038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114300</xdr:rowOff>
    </xdr:to>
    <xdr:cxnSp macro="">
      <xdr:nvCxnSpPr>
        <xdr:cNvPr id="703" name="直線コネクタ 702">
          <a:extLst>
            <a:ext uri="{FF2B5EF4-FFF2-40B4-BE49-F238E27FC236}">
              <a16:creationId xmlns:a16="http://schemas.microsoft.com/office/drawing/2014/main" id="{D440D315-05C1-45C1-9BA0-0505C462F20A}"/>
            </a:ext>
          </a:extLst>
        </xdr:cNvPr>
        <xdr:cNvCxnSpPr/>
      </xdr:nvCxnSpPr>
      <xdr:spPr>
        <a:xfrm>
          <a:off x="20434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704" name="楕円 703">
          <a:extLst>
            <a:ext uri="{FF2B5EF4-FFF2-40B4-BE49-F238E27FC236}">
              <a16:creationId xmlns:a16="http://schemas.microsoft.com/office/drawing/2014/main" id="{5B82ED63-2A7C-463D-B36B-F5F77F893F8E}"/>
            </a:ext>
          </a:extLst>
        </xdr:cNvPr>
        <xdr:cNvSpPr/>
      </xdr:nvSpPr>
      <xdr:spPr>
        <a:xfrm>
          <a:off x="19494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705" name="直線コネクタ 704">
          <a:extLst>
            <a:ext uri="{FF2B5EF4-FFF2-40B4-BE49-F238E27FC236}">
              <a16:creationId xmlns:a16="http://schemas.microsoft.com/office/drawing/2014/main" id="{99AA58D6-8374-4DA4-ABFF-3BAA19876559}"/>
            </a:ext>
          </a:extLst>
        </xdr:cNvPr>
        <xdr:cNvCxnSpPr/>
      </xdr:nvCxnSpPr>
      <xdr:spPr>
        <a:xfrm>
          <a:off x="19545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706" name="楕円 705">
          <a:extLst>
            <a:ext uri="{FF2B5EF4-FFF2-40B4-BE49-F238E27FC236}">
              <a16:creationId xmlns:a16="http://schemas.microsoft.com/office/drawing/2014/main" id="{1711D7B2-FF2E-4FFE-BB9F-4CE5136D6EEF}"/>
            </a:ext>
          </a:extLst>
        </xdr:cNvPr>
        <xdr:cNvSpPr/>
      </xdr:nvSpPr>
      <xdr:spPr>
        <a:xfrm>
          <a:off x="18605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114300</xdr:rowOff>
    </xdr:to>
    <xdr:cxnSp macro="">
      <xdr:nvCxnSpPr>
        <xdr:cNvPr id="707" name="直線コネクタ 706">
          <a:extLst>
            <a:ext uri="{FF2B5EF4-FFF2-40B4-BE49-F238E27FC236}">
              <a16:creationId xmlns:a16="http://schemas.microsoft.com/office/drawing/2014/main" id="{D0A6534B-80EF-4D2D-BD81-D979A3FE9CC0}"/>
            </a:ext>
          </a:extLst>
        </xdr:cNvPr>
        <xdr:cNvCxnSpPr/>
      </xdr:nvCxnSpPr>
      <xdr:spPr>
        <a:xfrm>
          <a:off x="18656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08" name="n_1aveValue【保健センター・保健所】&#10;一人当たり面積">
          <a:extLst>
            <a:ext uri="{FF2B5EF4-FFF2-40B4-BE49-F238E27FC236}">
              <a16:creationId xmlns:a16="http://schemas.microsoft.com/office/drawing/2014/main" id="{AB3EE90A-D584-4762-A69B-2F346DFD5F1D}"/>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09" name="n_2aveValue【保健センター・保健所】&#10;一人当たり面積">
          <a:extLst>
            <a:ext uri="{FF2B5EF4-FFF2-40B4-BE49-F238E27FC236}">
              <a16:creationId xmlns:a16="http://schemas.microsoft.com/office/drawing/2014/main" id="{12C49CE4-E906-44AB-8270-DE7B3362D2FE}"/>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0" name="n_3aveValue【保健センター・保健所】&#10;一人当たり面積">
          <a:extLst>
            <a:ext uri="{FF2B5EF4-FFF2-40B4-BE49-F238E27FC236}">
              <a16:creationId xmlns:a16="http://schemas.microsoft.com/office/drawing/2014/main" id="{2ACB91B8-BD43-4C0E-8D02-6AC2FD2D7EB2}"/>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1" name="n_4aveValue【保健センター・保健所】&#10;一人当たり面積">
          <a:extLst>
            <a:ext uri="{FF2B5EF4-FFF2-40B4-BE49-F238E27FC236}">
              <a16:creationId xmlns:a16="http://schemas.microsoft.com/office/drawing/2014/main" id="{29A8AAC2-168D-49B9-90BC-B044583C59D3}"/>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712" name="n_1mainValue【保健センター・保健所】&#10;一人当たり面積">
          <a:extLst>
            <a:ext uri="{FF2B5EF4-FFF2-40B4-BE49-F238E27FC236}">
              <a16:creationId xmlns:a16="http://schemas.microsoft.com/office/drawing/2014/main" id="{A586E4A3-C458-4E84-A3AC-730A298D8006}"/>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13" name="n_2mainValue【保健センター・保健所】&#10;一人当たり面積">
          <a:extLst>
            <a:ext uri="{FF2B5EF4-FFF2-40B4-BE49-F238E27FC236}">
              <a16:creationId xmlns:a16="http://schemas.microsoft.com/office/drawing/2014/main" id="{BEB04E81-DE68-4C33-9BFF-A3E2D006CDD6}"/>
            </a:ext>
          </a:extLst>
        </xdr:cNvPr>
        <xdr:cNvSpPr txBox="1"/>
      </xdr:nvSpPr>
      <xdr:spPr>
        <a:xfrm>
          <a:off x="20199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714" name="n_3mainValue【保健センター・保健所】&#10;一人当たり面積">
          <a:extLst>
            <a:ext uri="{FF2B5EF4-FFF2-40B4-BE49-F238E27FC236}">
              <a16:creationId xmlns:a16="http://schemas.microsoft.com/office/drawing/2014/main" id="{1597F2FF-7D12-427F-824E-1BD195576FEA}"/>
            </a:ext>
          </a:extLst>
        </xdr:cNvPr>
        <xdr:cNvSpPr txBox="1"/>
      </xdr:nvSpPr>
      <xdr:spPr>
        <a:xfrm>
          <a:off x="19310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715" name="n_4mainValue【保健センター・保健所】&#10;一人当たり面積">
          <a:extLst>
            <a:ext uri="{FF2B5EF4-FFF2-40B4-BE49-F238E27FC236}">
              <a16:creationId xmlns:a16="http://schemas.microsoft.com/office/drawing/2014/main" id="{270F7FF2-DF1B-4279-9906-9243A1ECC0F3}"/>
            </a:ext>
          </a:extLst>
        </xdr:cNvPr>
        <xdr:cNvSpPr txBox="1"/>
      </xdr:nvSpPr>
      <xdr:spPr>
        <a:xfrm>
          <a:off x="18421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ACF874B1-737A-48CC-827B-3B698E85713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D1E711B7-E2E4-458C-AB8C-79D4CC6205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9724D244-1F38-4A00-AF89-AA3DC62E178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17D1A774-CF4E-44B0-8A50-F588CC037C5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C14F4DFA-137A-4B03-BE39-2D45634AD8B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1659DE61-4490-473D-A34C-26CF17ED9E6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6C4061B6-9F04-4843-BC5A-7FB73881F19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2D97659A-9CCB-4DB1-9E23-C8FFFA7BC1A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3BA80524-7EB7-49C7-A804-6692B7FD757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B5482903-14E7-4B19-A51D-8B7482F8F8C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B9C7C8AF-9C4A-477D-8FF8-4D73FCA609B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7" name="直線コネクタ 726">
          <a:extLst>
            <a:ext uri="{FF2B5EF4-FFF2-40B4-BE49-F238E27FC236}">
              <a16:creationId xmlns:a16="http://schemas.microsoft.com/office/drawing/2014/main" id="{5A610A6E-E293-40AB-8CD6-11F6F2E41747}"/>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8" name="テキスト ボックス 727">
          <a:extLst>
            <a:ext uri="{FF2B5EF4-FFF2-40B4-BE49-F238E27FC236}">
              <a16:creationId xmlns:a16="http://schemas.microsoft.com/office/drawing/2014/main" id="{6ABFE219-3063-4273-8140-3BE74E2C48AE}"/>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9" name="直線コネクタ 728">
          <a:extLst>
            <a:ext uri="{FF2B5EF4-FFF2-40B4-BE49-F238E27FC236}">
              <a16:creationId xmlns:a16="http://schemas.microsoft.com/office/drawing/2014/main" id="{C6165E6F-26C9-4ED1-8DCE-6371B64E420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0" name="テキスト ボックス 729">
          <a:extLst>
            <a:ext uri="{FF2B5EF4-FFF2-40B4-BE49-F238E27FC236}">
              <a16:creationId xmlns:a16="http://schemas.microsoft.com/office/drawing/2014/main" id="{F45FAF84-4166-43E6-8482-DBC1303A3246}"/>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1" name="直線コネクタ 730">
          <a:extLst>
            <a:ext uri="{FF2B5EF4-FFF2-40B4-BE49-F238E27FC236}">
              <a16:creationId xmlns:a16="http://schemas.microsoft.com/office/drawing/2014/main" id="{2C0E4FA2-B91E-4358-998F-0A8F86FC541E}"/>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2" name="テキスト ボックス 731">
          <a:extLst>
            <a:ext uri="{FF2B5EF4-FFF2-40B4-BE49-F238E27FC236}">
              <a16:creationId xmlns:a16="http://schemas.microsoft.com/office/drawing/2014/main" id="{09D274B7-B0EB-4E23-BF6D-53CB69FBEE9F}"/>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3" name="直線コネクタ 732">
          <a:extLst>
            <a:ext uri="{FF2B5EF4-FFF2-40B4-BE49-F238E27FC236}">
              <a16:creationId xmlns:a16="http://schemas.microsoft.com/office/drawing/2014/main" id="{CDA68FE4-6783-4356-B884-C043B37550FE}"/>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4" name="テキスト ボックス 733">
          <a:extLst>
            <a:ext uri="{FF2B5EF4-FFF2-40B4-BE49-F238E27FC236}">
              <a16:creationId xmlns:a16="http://schemas.microsoft.com/office/drawing/2014/main" id="{0658CE07-43DD-4004-8FB2-3A8B4B95CBA1}"/>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CEDA704D-99CC-4E1F-B178-7431A86D882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6" name="テキスト ボックス 735">
          <a:extLst>
            <a:ext uri="{FF2B5EF4-FFF2-40B4-BE49-F238E27FC236}">
              <a16:creationId xmlns:a16="http://schemas.microsoft.com/office/drawing/2014/main" id="{F5BD282A-8CA0-40E1-AD72-175D879F235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消防施設】&#10;有形固定資産減価償却率グラフ枠">
          <a:extLst>
            <a:ext uri="{FF2B5EF4-FFF2-40B4-BE49-F238E27FC236}">
              <a16:creationId xmlns:a16="http://schemas.microsoft.com/office/drawing/2014/main" id="{DE97DDB1-39B4-450C-ADB9-3E2F7C8111A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38" name="直線コネクタ 737">
          <a:extLst>
            <a:ext uri="{FF2B5EF4-FFF2-40B4-BE49-F238E27FC236}">
              <a16:creationId xmlns:a16="http://schemas.microsoft.com/office/drawing/2014/main" id="{2B79B86B-4871-4A5B-9DD4-3CA166DF45D7}"/>
            </a:ext>
          </a:extLst>
        </xdr:cNvPr>
        <xdr:cNvCxnSpPr/>
      </xdr:nvCxnSpPr>
      <xdr:spPr>
        <a:xfrm flipV="1">
          <a:off x="16318864" y="13507213"/>
          <a:ext cx="0" cy="128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39" name="【消防施設】&#10;有形固定資産減価償却率最小値テキスト">
          <a:extLst>
            <a:ext uri="{FF2B5EF4-FFF2-40B4-BE49-F238E27FC236}">
              <a16:creationId xmlns:a16="http://schemas.microsoft.com/office/drawing/2014/main" id="{737216E8-E78C-4400-A097-2B8E2A7F6041}"/>
            </a:ext>
          </a:extLst>
        </xdr:cNvPr>
        <xdr:cNvSpPr txBox="1"/>
      </xdr:nvSpPr>
      <xdr:spPr>
        <a:xfrm>
          <a:off x="16357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0" name="直線コネクタ 739">
          <a:extLst>
            <a:ext uri="{FF2B5EF4-FFF2-40B4-BE49-F238E27FC236}">
              <a16:creationId xmlns:a16="http://schemas.microsoft.com/office/drawing/2014/main" id="{3929287A-321F-4AD0-884D-CC0D9E9EF730}"/>
            </a:ext>
          </a:extLst>
        </xdr:cNvPr>
        <xdr:cNvCxnSpPr/>
      </xdr:nvCxnSpPr>
      <xdr:spPr>
        <a:xfrm>
          <a:off x="16230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1" name="【消防施設】&#10;有形固定資産減価償却率最大値テキスト">
          <a:extLst>
            <a:ext uri="{FF2B5EF4-FFF2-40B4-BE49-F238E27FC236}">
              <a16:creationId xmlns:a16="http://schemas.microsoft.com/office/drawing/2014/main" id="{11FC3057-A8E0-4033-99B7-172ABF6F3CDF}"/>
            </a:ext>
          </a:extLst>
        </xdr:cNvPr>
        <xdr:cNvSpPr txBox="1"/>
      </xdr:nvSpPr>
      <xdr:spPr>
        <a:xfrm>
          <a:off x="16357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2" name="直線コネクタ 741">
          <a:extLst>
            <a:ext uri="{FF2B5EF4-FFF2-40B4-BE49-F238E27FC236}">
              <a16:creationId xmlns:a16="http://schemas.microsoft.com/office/drawing/2014/main" id="{52F6E9B3-0D4F-4840-A4C9-9B56AD801AB4}"/>
            </a:ext>
          </a:extLst>
        </xdr:cNvPr>
        <xdr:cNvCxnSpPr/>
      </xdr:nvCxnSpPr>
      <xdr:spPr>
        <a:xfrm>
          <a:off x="16230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26179</xdr:rowOff>
    </xdr:from>
    <xdr:ext cx="405111" cy="259045"/>
    <xdr:sp macro="" textlink="">
      <xdr:nvSpPr>
        <xdr:cNvPr id="743" name="【消防施設】&#10;有形固定資産減価償却率平均値テキスト">
          <a:extLst>
            <a:ext uri="{FF2B5EF4-FFF2-40B4-BE49-F238E27FC236}">
              <a16:creationId xmlns:a16="http://schemas.microsoft.com/office/drawing/2014/main" id="{B7607C59-35EE-41C7-9586-2621AE28C407}"/>
            </a:ext>
          </a:extLst>
        </xdr:cNvPr>
        <xdr:cNvSpPr txBox="1"/>
      </xdr:nvSpPr>
      <xdr:spPr>
        <a:xfrm>
          <a:off x="16357600" y="1425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4" name="フローチャート: 判断 743">
          <a:extLst>
            <a:ext uri="{FF2B5EF4-FFF2-40B4-BE49-F238E27FC236}">
              <a16:creationId xmlns:a16="http://schemas.microsoft.com/office/drawing/2014/main" id="{20A04453-BFFD-4247-B072-74A773632BD4}"/>
            </a:ext>
          </a:extLst>
        </xdr:cNvPr>
        <xdr:cNvSpPr/>
      </xdr:nvSpPr>
      <xdr:spPr>
        <a:xfrm>
          <a:off x="16268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5" name="フローチャート: 判断 744">
          <a:extLst>
            <a:ext uri="{FF2B5EF4-FFF2-40B4-BE49-F238E27FC236}">
              <a16:creationId xmlns:a16="http://schemas.microsoft.com/office/drawing/2014/main" id="{B4D02FA5-9A2F-40DA-96AA-A931D74F0BC3}"/>
            </a:ext>
          </a:extLst>
        </xdr:cNvPr>
        <xdr:cNvSpPr/>
      </xdr:nvSpPr>
      <xdr:spPr>
        <a:xfrm>
          <a:off x="15430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46" name="フローチャート: 判断 745">
          <a:extLst>
            <a:ext uri="{FF2B5EF4-FFF2-40B4-BE49-F238E27FC236}">
              <a16:creationId xmlns:a16="http://schemas.microsoft.com/office/drawing/2014/main" id="{17A73E4D-A525-466A-A91B-A247DDE264FD}"/>
            </a:ext>
          </a:extLst>
        </xdr:cNvPr>
        <xdr:cNvSpPr/>
      </xdr:nvSpPr>
      <xdr:spPr>
        <a:xfrm>
          <a:off x="14541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47" name="フローチャート: 判断 746">
          <a:extLst>
            <a:ext uri="{FF2B5EF4-FFF2-40B4-BE49-F238E27FC236}">
              <a16:creationId xmlns:a16="http://schemas.microsoft.com/office/drawing/2014/main" id="{D33474BF-F5A8-4CA6-9536-8F6ABA93872C}"/>
            </a:ext>
          </a:extLst>
        </xdr:cNvPr>
        <xdr:cNvSpPr/>
      </xdr:nvSpPr>
      <xdr:spPr>
        <a:xfrm>
          <a:off x="13652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48" name="フローチャート: 判断 747">
          <a:extLst>
            <a:ext uri="{FF2B5EF4-FFF2-40B4-BE49-F238E27FC236}">
              <a16:creationId xmlns:a16="http://schemas.microsoft.com/office/drawing/2014/main" id="{D82FB6A6-FACF-45FC-9F4D-41664A9FBDDD}"/>
            </a:ext>
          </a:extLst>
        </xdr:cNvPr>
        <xdr:cNvSpPr/>
      </xdr:nvSpPr>
      <xdr:spPr>
        <a:xfrm>
          <a:off x="1276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C5EB630-6359-4EC0-879B-152116C8FDC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2E9FCB0C-A681-484C-8D8A-CF7FE9FCFDF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2666EDC4-D25E-42AC-92F8-3477F599EE1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85D61FA9-8E2F-49BB-AC16-4B976E8EAC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0A627B7-4B35-451D-93FA-3F7BD9F0DDF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67311</xdr:rowOff>
    </xdr:from>
    <xdr:to>
      <xdr:col>85</xdr:col>
      <xdr:colOff>177800</xdr:colOff>
      <xdr:row>84</xdr:row>
      <xdr:rowOff>168911</xdr:rowOff>
    </xdr:to>
    <xdr:sp macro="" textlink="">
      <xdr:nvSpPr>
        <xdr:cNvPr id="754" name="楕円 753">
          <a:extLst>
            <a:ext uri="{FF2B5EF4-FFF2-40B4-BE49-F238E27FC236}">
              <a16:creationId xmlns:a16="http://schemas.microsoft.com/office/drawing/2014/main" id="{998F32CC-FE39-482E-8A97-7E6837022269}"/>
            </a:ext>
          </a:extLst>
        </xdr:cNvPr>
        <xdr:cNvSpPr/>
      </xdr:nvSpPr>
      <xdr:spPr>
        <a:xfrm>
          <a:off x="16268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45738</xdr:rowOff>
    </xdr:from>
    <xdr:ext cx="405111" cy="259045"/>
    <xdr:sp macro="" textlink="">
      <xdr:nvSpPr>
        <xdr:cNvPr id="755" name="【消防施設】&#10;有形固定資産減価償却率該当値テキスト">
          <a:extLst>
            <a:ext uri="{FF2B5EF4-FFF2-40B4-BE49-F238E27FC236}">
              <a16:creationId xmlns:a16="http://schemas.microsoft.com/office/drawing/2014/main" id="{71CD1A84-2640-4B59-9954-1F2AB7F4E5C1}"/>
            </a:ext>
          </a:extLst>
        </xdr:cNvPr>
        <xdr:cNvSpPr txBox="1"/>
      </xdr:nvSpPr>
      <xdr:spPr>
        <a:xfrm>
          <a:off x="16357600"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23876</xdr:rowOff>
    </xdr:from>
    <xdr:to>
      <xdr:col>81</xdr:col>
      <xdr:colOff>101600</xdr:colOff>
      <xdr:row>84</xdr:row>
      <xdr:rowOff>125476</xdr:rowOff>
    </xdr:to>
    <xdr:sp macro="" textlink="">
      <xdr:nvSpPr>
        <xdr:cNvPr id="756" name="楕円 755">
          <a:extLst>
            <a:ext uri="{FF2B5EF4-FFF2-40B4-BE49-F238E27FC236}">
              <a16:creationId xmlns:a16="http://schemas.microsoft.com/office/drawing/2014/main" id="{ADCF0A52-20A1-4F0E-83F9-7F5CBD14CD0D}"/>
            </a:ext>
          </a:extLst>
        </xdr:cNvPr>
        <xdr:cNvSpPr/>
      </xdr:nvSpPr>
      <xdr:spPr>
        <a:xfrm>
          <a:off x="15430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74676</xdr:rowOff>
    </xdr:from>
    <xdr:to>
      <xdr:col>85</xdr:col>
      <xdr:colOff>127000</xdr:colOff>
      <xdr:row>84</xdr:row>
      <xdr:rowOff>118111</xdr:rowOff>
    </xdr:to>
    <xdr:cxnSp macro="">
      <xdr:nvCxnSpPr>
        <xdr:cNvPr id="757" name="直線コネクタ 756">
          <a:extLst>
            <a:ext uri="{FF2B5EF4-FFF2-40B4-BE49-F238E27FC236}">
              <a16:creationId xmlns:a16="http://schemas.microsoft.com/office/drawing/2014/main" id="{1F858037-E337-4A5B-AA29-292F78C14322}"/>
            </a:ext>
          </a:extLst>
        </xdr:cNvPr>
        <xdr:cNvCxnSpPr/>
      </xdr:nvCxnSpPr>
      <xdr:spPr>
        <a:xfrm>
          <a:off x="15481300" y="14476476"/>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154178</xdr:rowOff>
    </xdr:from>
    <xdr:to>
      <xdr:col>76</xdr:col>
      <xdr:colOff>165100</xdr:colOff>
      <xdr:row>84</xdr:row>
      <xdr:rowOff>84328</xdr:rowOff>
    </xdr:to>
    <xdr:sp macro="" textlink="">
      <xdr:nvSpPr>
        <xdr:cNvPr id="758" name="楕円 757">
          <a:extLst>
            <a:ext uri="{FF2B5EF4-FFF2-40B4-BE49-F238E27FC236}">
              <a16:creationId xmlns:a16="http://schemas.microsoft.com/office/drawing/2014/main" id="{1D376A23-8840-40A8-BC2C-68D3595FB157}"/>
            </a:ext>
          </a:extLst>
        </xdr:cNvPr>
        <xdr:cNvSpPr/>
      </xdr:nvSpPr>
      <xdr:spPr>
        <a:xfrm>
          <a:off x="14541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33528</xdr:rowOff>
    </xdr:from>
    <xdr:to>
      <xdr:col>81</xdr:col>
      <xdr:colOff>50800</xdr:colOff>
      <xdr:row>84</xdr:row>
      <xdr:rowOff>74676</xdr:rowOff>
    </xdr:to>
    <xdr:cxnSp macro="">
      <xdr:nvCxnSpPr>
        <xdr:cNvPr id="759" name="直線コネクタ 758">
          <a:extLst>
            <a:ext uri="{FF2B5EF4-FFF2-40B4-BE49-F238E27FC236}">
              <a16:creationId xmlns:a16="http://schemas.microsoft.com/office/drawing/2014/main" id="{E0F03101-4A3F-4415-AC39-60FFBE3FB1B3}"/>
            </a:ext>
          </a:extLst>
        </xdr:cNvPr>
        <xdr:cNvCxnSpPr/>
      </xdr:nvCxnSpPr>
      <xdr:spPr>
        <a:xfrm>
          <a:off x="14592300" y="144353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108458</xdr:rowOff>
    </xdr:from>
    <xdr:to>
      <xdr:col>72</xdr:col>
      <xdr:colOff>38100</xdr:colOff>
      <xdr:row>85</xdr:row>
      <xdr:rowOff>38608</xdr:rowOff>
    </xdr:to>
    <xdr:sp macro="" textlink="">
      <xdr:nvSpPr>
        <xdr:cNvPr id="760" name="楕円 759">
          <a:extLst>
            <a:ext uri="{FF2B5EF4-FFF2-40B4-BE49-F238E27FC236}">
              <a16:creationId xmlns:a16="http://schemas.microsoft.com/office/drawing/2014/main" id="{96BEA5A5-85D8-4FC6-B7CA-1D91DBCDDE73}"/>
            </a:ext>
          </a:extLst>
        </xdr:cNvPr>
        <xdr:cNvSpPr/>
      </xdr:nvSpPr>
      <xdr:spPr>
        <a:xfrm>
          <a:off x="13652500" y="145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33528</xdr:rowOff>
    </xdr:from>
    <xdr:to>
      <xdr:col>76</xdr:col>
      <xdr:colOff>114300</xdr:colOff>
      <xdr:row>84</xdr:row>
      <xdr:rowOff>159258</xdr:rowOff>
    </xdr:to>
    <xdr:cxnSp macro="">
      <xdr:nvCxnSpPr>
        <xdr:cNvPr id="761" name="直線コネクタ 760">
          <a:extLst>
            <a:ext uri="{FF2B5EF4-FFF2-40B4-BE49-F238E27FC236}">
              <a16:creationId xmlns:a16="http://schemas.microsoft.com/office/drawing/2014/main" id="{46317522-17F7-4A0A-8C67-C11EE471C90D}"/>
            </a:ext>
          </a:extLst>
        </xdr:cNvPr>
        <xdr:cNvCxnSpPr/>
      </xdr:nvCxnSpPr>
      <xdr:spPr>
        <a:xfrm flipV="1">
          <a:off x="13703300" y="14435328"/>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69596</xdr:rowOff>
    </xdr:from>
    <xdr:to>
      <xdr:col>67</xdr:col>
      <xdr:colOff>101600</xdr:colOff>
      <xdr:row>84</xdr:row>
      <xdr:rowOff>171196</xdr:rowOff>
    </xdr:to>
    <xdr:sp macro="" textlink="">
      <xdr:nvSpPr>
        <xdr:cNvPr id="762" name="楕円 761">
          <a:extLst>
            <a:ext uri="{FF2B5EF4-FFF2-40B4-BE49-F238E27FC236}">
              <a16:creationId xmlns:a16="http://schemas.microsoft.com/office/drawing/2014/main" id="{FB20C836-77B1-4D1A-9C36-FEE4761AF81C}"/>
            </a:ext>
          </a:extLst>
        </xdr:cNvPr>
        <xdr:cNvSpPr/>
      </xdr:nvSpPr>
      <xdr:spPr>
        <a:xfrm>
          <a:off x="12763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120396</xdr:rowOff>
    </xdr:from>
    <xdr:to>
      <xdr:col>71</xdr:col>
      <xdr:colOff>177800</xdr:colOff>
      <xdr:row>84</xdr:row>
      <xdr:rowOff>159258</xdr:rowOff>
    </xdr:to>
    <xdr:cxnSp macro="">
      <xdr:nvCxnSpPr>
        <xdr:cNvPr id="763" name="直線コネクタ 762">
          <a:extLst>
            <a:ext uri="{FF2B5EF4-FFF2-40B4-BE49-F238E27FC236}">
              <a16:creationId xmlns:a16="http://schemas.microsoft.com/office/drawing/2014/main" id="{E3905D5C-4CA6-456B-9E6A-C6E767D71B8B}"/>
            </a:ext>
          </a:extLst>
        </xdr:cNvPr>
        <xdr:cNvCxnSpPr/>
      </xdr:nvCxnSpPr>
      <xdr:spPr>
        <a:xfrm>
          <a:off x="12814300" y="1452219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116603</xdr:rowOff>
    </xdr:from>
    <xdr:ext cx="405111" cy="259045"/>
    <xdr:sp macro="" textlink="">
      <xdr:nvSpPr>
        <xdr:cNvPr id="764" name="n_1aveValue【消防施設】&#10;有形固定資産減価償却率">
          <a:extLst>
            <a:ext uri="{FF2B5EF4-FFF2-40B4-BE49-F238E27FC236}">
              <a16:creationId xmlns:a16="http://schemas.microsoft.com/office/drawing/2014/main" id="{38E2D03A-AF39-4955-AD08-48088D43AF04}"/>
            </a:ext>
          </a:extLst>
        </xdr:cNvPr>
        <xdr:cNvSpPr txBox="1"/>
      </xdr:nvSpPr>
      <xdr:spPr>
        <a:xfrm>
          <a:off x="15266044" y="1451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96029</xdr:rowOff>
    </xdr:from>
    <xdr:ext cx="405111" cy="259045"/>
    <xdr:sp macro="" textlink="">
      <xdr:nvSpPr>
        <xdr:cNvPr id="765" name="n_2aveValue【消防施設】&#10;有形固定資産減価償却率">
          <a:extLst>
            <a:ext uri="{FF2B5EF4-FFF2-40B4-BE49-F238E27FC236}">
              <a16:creationId xmlns:a16="http://schemas.microsoft.com/office/drawing/2014/main" id="{C8656594-567F-49BB-843A-4DCF4542969C}"/>
            </a:ext>
          </a:extLst>
        </xdr:cNvPr>
        <xdr:cNvSpPr txBox="1"/>
      </xdr:nvSpPr>
      <xdr:spPr>
        <a:xfrm>
          <a:off x="14389744" y="1449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107714</xdr:rowOff>
    </xdr:from>
    <xdr:ext cx="405111" cy="259045"/>
    <xdr:sp macro="" textlink="">
      <xdr:nvSpPr>
        <xdr:cNvPr id="766" name="n_3aveValue【消防施設】&#10;有形固定資産減価償却率">
          <a:extLst>
            <a:ext uri="{FF2B5EF4-FFF2-40B4-BE49-F238E27FC236}">
              <a16:creationId xmlns:a16="http://schemas.microsoft.com/office/drawing/2014/main" id="{1490FEBC-2A28-46A8-853F-AB03B697D513}"/>
            </a:ext>
          </a:extLst>
        </xdr:cNvPr>
        <xdr:cNvSpPr txBox="1"/>
      </xdr:nvSpPr>
      <xdr:spPr>
        <a:xfrm>
          <a:off x="13500744" y="14166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75709</xdr:rowOff>
    </xdr:from>
    <xdr:ext cx="405111" cy="259045"/>
    <xdr:sp macro="" textlink="">
      <xdr:nvSpPr>
        <xdr:cNvPr id="767" name="n_4aveValue【消防施設】&#10;有形固定資産減価償却率">
          <a:extLst>
            <a:ext uri="{FF2B5EF4-FFF2-40B4-BE49-F238E27FC236}">
              <a16:creationId xmlns:a16="http://schemas.microsoft.com/office/drawing/2014/main" id="{7486AEEF-C53E-46DB-8706-337C74DD9F66}"/>
            </a:ext>
          </a:extLst>
        </xdr:cNvPr>
        <xdr:cNvSpPr txBox="1"/>
      </xdr:nvSpPr>
      <xdr:spPr>
        <a:xfrm>
          <a:off x="12611744" y="14134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142003</xdr:rowOff>
    </xdr:from>
    <xdr:ext cx="405111" cy="259045"/>
    <xdr:sp macro="" textlink="">
      <xdr:nvSpPr>
        <xdr:cNvPr id="768" name="n_1mainValue【消防施設】&#10;有形固定資産減価償却率">
          <a:extLst>
            <a:ext uri="{FF2B5EF4-FFF2-40B4-BE49-F238E27FC236}">
              <a16:creationId xmlns:a16="http://schemas.microsoft.com/office/drawing/2014/main" id="{E5B7A2F4-E95F-4DB5-BE36-2BC1E119B4A9}"/>
            </a:ext>
          </a:extLst>
        </xdr:cNvPr>
        <xdr:cNvSpPr txBox="1"/>
      </xdr:nvSpPr>
      <xdr:spPr>
        <a:xfrm>
          <a:off x="15266044" y="1420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100855</xdr:rowOff>
    </xdr:from>
    <xdr:ext cx="405111" cy="259045"/>
    <xdr:sp macro="" textlink="">
      <xdr:nvSpPr>
        <xdr:cNvPr id="769" name="n_2mainValue【消防施設】&#10;有形固定資産減価償却率">
          <a:extLst>
            <a:ext uri="{FF2B5EF4-FFF2-40B4-BE49-F238E27FC236}">
              <a16:creationId xmlns:a16="http://schemas.microsoft.com/office/drawing/2014/main" id="{CADF04C4-B1C5-4D82-BCCE-122E8B1B32CC}"/>
            </a:ext>
          </a:extLst>
        </xdr:cNvPr>
        <xdr:cNvSpPr txBox="1"/>
      </xdr:nvSpPr>
      <xdr:spPr>
        <a:xfrm>
          <a:off x="14389744" y="14159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29735</xdr:rowOff>
    </xdr:from>
    <xdr:ext cx="405111" cy="259045"/>
    <xdr:sp macro="" textlink="">
      <xdr:nvSpPr>
        <xdr:cNvPr id="770" name="n_3mainValue【消防施設】&#10;有形固定資産減価償却率">
          <a:extLst>
            <a:ext uri="{FF2B5EF4-FFF2-40B4-BE49-F238E27FC236}">
              <a16:creationId xmlns:a16="http://schemas.microsoft.com/office/drawing/2014/main" id="{72847C6F-EBAE-4D0C-A5BE-2B3D2159FC0F}"/>
            </a:ext>
          </a:extLst>
        </xdr:cNvPr>
        <xdr:cNvSpPr txBox="1"/>
      </xdr:nvSpPr>
      <xdr:spPr>
        <a:xfrm>
          <a:off x="13500744" y="1460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162323</xdr:rowOff>
    </xdr:from>
    <xdr:ext cx="405111" cy="259045"/>
    <xdr:sp macro="" textlink="">
      <xdr:nvSpPr>
        <xdr:cNvPr id="771" name="n_4mainValue【消防施設】&#10;有形固定資産減価償却率">
          <a:extLst>
            <a:ext uri="{FF2B5EF4-FFF2-40B4-BE49-F238E27FC236}">
              <a16:creationId xmlns:a16="http://schemas.microsoft.com/office/drawing/2014/main" id="{9D466919-16E5-451F-98DB-5C542BE5F623}"/>
            </a:ext>
          </a:extLst>
        </xdr:cNvPr>
        <xdr:cNvSpPr txBox="1"/>
      </xdr:nvSpPr>
      <xdr:spPr>
        <a:xfrm>
          <a:off x="12611744" y="1456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AA1BBA0C-AF76-4429-AE9C-F3BC84AD299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1B223C4D-EB56-4A67-94E0-A2702515A74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C3AE1F08-8D3C-4AE5-8003-C6F4C7080BB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1643A3D1-BF83-4AEC-A032-81EFE621A5B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85178470-26B7-444C-81E5-578605BD444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F56A4415-F5AA-47C9-8EC5-65AD41A9C64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7EAF40EE-4A8A-421F-A44E-CBBD2676A5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3CCD0C2C-503C-4A69-97CB-E9B14942BD0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8D9E675F-86EF-4136-9BC0-ECC32768A5E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7DF42F97-9218-4D55-8F9F-EF23624E4C7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2" name="テキスト ボックス 781">
          <a:extLst>
            <a:ext uri="{FF2B5EF4-FFF2-40B4-BE49-F238E27FC236}">
              <a16:creationId xmlns:a16="http://schemas.microsoft.com/office/drawing/2014/main" id="{DB00B518-C6EB-4858-8A85-816C4504B94E}"/>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3" name="直線コネクタ 782">
          <a:extLst>
            <a:ext uri="{FF2B5EF4-FFF2-40B4-BE49-F238E27FC236}">
              <a16:creationId xmlns:a16="http://schemas.microsoft.com/office/drawing/2014/main" id="{9472D847-3E89-4AB8-A353-D4F96BBCFFD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4" name="テキスト ボックス 783">
          <a:extLst>
            <a:ext uri="{FF2B5EF4-FFF2-40B4-BE49-F238E27FC236}">
              <a16:creationId xmlns:a16="http://schemas.microsoft.com/office/drawing/2014/main" id="{F02272CF-0E85-4D2B-B896-327B7112134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5" name="直線コネクタ 784">
          <a:extLst>
            <a:ext uri="{FF2B5EF4-FFF2-40B4-BE49-F238E27FC236}">
              <a16:creationId xmlns:a16="http://schemas.microsoft.com/office/drawing/2014/main" id="{52F7E8B6-D5C6-4790-860B-D8399289C79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6" name="テキスト ボックス 785">
          <a:extLst>
            <a:ext uri="{FF2B5EF4-FFF2-40B4-BE49-F238E27FC236}">
              <a16:creationId xmlns:a16="http://schemas.microsoft.com/office/drawing/2014/main" id="{3E0DD66C-405D-4B51-A8C4-3624A700CC9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7" name="直線コネクタ 786">
          <a:extLst>
            <a:ext uri="{FF2B5EF4-FFF2-40B4-BE49-F238E27FC236}">
              <a16:creationId xmlns:a16="http://schemas.microsoft.com/office/drawing/2014/main" id="{821E7281-B2C9-4E99-9465-784FE8302FB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8" name="テキスト ボックス 787">
          <a:extLst>
            <a:ext uri="{FF2B5EF4-FFF2-40B4-BE49-F238E27FC236}">
              <a16:creationId xmlns:a16="http://schemas.microsoft.com/office/drawing/2014/main" id="{2D3EC963-C2F6-42E4-935B-3E640C997AD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9" name="直線コネクタ 788">
          <a:extLst>
            <a:ext uri="{FF2B5EF4-FFF2-40B4-BE49-F238E27FC236}">
              <a16:creationId xmlns:a16="http://schemas.microsoft.com/office/drawing/2014/main" id="{B1399A8E-F2E1-4924-AB7E-9150013A1C1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0" name="テキスト ボックス 789">
          <a:extLst>
            <a:ext uri="{FF2B5EF4-FFF2-40B4-BE49-F238E27FC236}">
              <a16:creationId xmlns:a16="http://schemas.microsoft.com/office/drawing/2014/main" id="{D1A9E801-0930-4E63-96F3-0819141E580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1" name="直線コネクタ 790">
          <a:extLst>
            <a:ext uri="{FF2B5EF4-FFF2-40B4-BE49-F238E27FC236}">
              <a16:creationId xmlns:a16="http://schemas.microsoft.com/office/drawing/2014/main" id="{CDFEE48B-EAE4-42CE-80C7-8B03A34742C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2" name="テキスト ボックス 791">
          <a:extLst>
            <a:ext uri="{FF2B5EF4-FFF2-40B4-BE49-F238E27FC236}">
              <a16:creationId xmlns:a16="http://schemas.microsoft.com/office/drawing/2014/main" id="{2F544B5C-50D7-4072-8D04-2BEE859FE33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3" name="直線コネクタ 792">
          <a:extLst>
            <a:ext uri="{FF2B5EF4-FFF2-40B4-BE49-F238E27FC236}">
              <a16:creationId xmlns:a16="http://schemas.microsoft.com/office/drawing/2014/main" id="{5736364C-39A5-4F14-8E4E-E1B9BC021D3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4" name="テキスト ボックス 793">
          <a:extLst>
            <a:ext uri="{FF2B5EF4-FFF2-40B4-BE49-F238E27FC236}">
              <a16:creationId xmlns:a16="http://schemas.microsoft.com/office/drawing/2014/main" id="{4AA0C490-CA8D-407A-9DFC-635654BE549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FA74E8D6-60F6-4B90-B624-4FAC0CA6471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061AF664-C281-4CEB-AB67-39194E2A2A9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8A566A24-D9E0-4AD7-887F-2FD772597FB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798" name="直線コネクタ 797">
          <a:extLst>
            <a:ext uri="{FF2B5EF4-FFF2-40B4-BE49-F238E27FC236}">
              <a16:creationId xmlns:a16="http://schemas.microsoft.com/office/drawing/2014/main" id="{845BE488-48C0-44F3-B5FA-22FB2D70C7A9}"/>
            </a:ext>
          </a:extLst>
        </xdr:cNvPr>
        <xdr:cNvCxnSpPr/>
      </xdr:nvCxnSpPr>
      <xdr:spPr>
        <a:xfrm flipV="1">
          <a:off x="22160864" y="13182600"/>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799" name="【消防施設】&#10;一人当たり面積最小値テキスト">
          <a:extLst>
            <a:ext uri="{FF2B5EF4-FFF2-40B4-BE49-F238E27FC236}">
              <a16:creationId xmlns:a16="http://schemas.microsoft.com/office/drawing/2014/main" id="{38F7A4B2-4810-44C3-A1B0-D6201096DD2A}"/>
            </a:ext>
          </a:extLst>
        </xdr:cNvPr>
        <xdr:cNvSpPr txBox="1"/>
      </xdr:nvSpPr>
      <xdr:spPr>
        <a:xfrm>
          <a:off x="22199600"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0" name="直線コネクタ 799">
          <a:extLst>
            <a:ext uri="{FF2B5EF4-FFF2-40B4-BE49-F238E27FC236}">
              <a16:creationId xmlns:a16="http://schemas.microsoft.com/office/drawing/2014/main" id="{0BA90935-663C-476D-B2F0-FBB000E0BEB6}"/>
            </a:ext>
          </a:extLst>
        </xdr:cNvPr>
        <xdr:cNvCxnSpPr/>
      </xdr:nvCxnSpPr>
      <xdr:spPr>
        <a:xfrm>
          <a:off x="22072600" y="14761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1" name="【消防施設】&#10;一人当たり面積最大値テキスト">
          <a:extLst>
            <a:ext uri="{FF2B5EF4-FFF2-40B4-BE49-F238E27FC236}">
              <a16:creationId xmlns:a16="http://schemas.microsoft.com/office/drawing/2014/main" id="{926C5D43-7146-4BD3-AC70-5C6F64E62BF9}"/>
            </a:ext>
          </a:extLst>
        </xdr:cNvPr>
        <xdr:cNvSpPr txBox="1"/>
      </xdr:nvSpPr>
      <xdr:spPr>
        <a:xfrm>
          <a:off x="22199600" y="129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2" name="直線コネクタ 801">
          <a:extLst>
            <a:ext uri="{FF2B5EF4-FFF2-40B4-BE49-F238E27FC236}">
              <a16:creationId xmlns:a16="http://schemas.microsoft.com/office/drawing/2014/main" id="{2036363A-0A23-4F61-BFFB-E910CBD45AA4}"/>
            </a:ext>
          </a:extLst>
        </xdr:cNvPr>
        <xdr:cNvCxnSpPr/>
      </xdr:nvCxnSpPr>
      <xdr:spPr>
        <a:xfrm>
          <a:off x="22072600" y="1318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3" name="【消防施設】&#10;一人当たり面積平均値テキスト">
          <a:extLst>
            <a:ext uri="{FF2B5EF4-FFF2-40B4-BE49-F238E27FC236}">
              <a16:creationId xmlns:a16="http://schemas.microsoft.com/office/drawing/2014/main" id="{A5DB6CAB-9740-42DF-AE0A-0D5F6DB21D4E}"/>
            </a:ext>
          </a:extLst>
        </xdr:cNvPr>
        <xdr:cNvSpPr txBox="1"/>
      </xdr:nvSpPr>
      <xdr:spPr>
        <a:xfrm>
          <a:off x="22199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4" name="フローチャート: 判断 803">
          <a:extLst>
            <a:ext uri="{FF2B5EF4-FFF2-40B4-BE49-F238E27FC236}">
              <a16:creationId xmlns:a16="http://schemas.microsoft.com/office/drawing/2014/main" id="{33404CF3-6DE2-4777-8C9C-5F3E656A1ACA}"/>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5" name="フローチャート: 判断 804">
          <a:extLst>
            <a:ext uri="{FF2B5EF4-FFF2-40B4-BE49-F238E27FC236}">
              <a16:creationId xmlns:a16="http://schemas.microsoft.com/office/drawing/2014/main" id="{EEA296D9-7E42-4884-AE23-F2A81E586E0D}"/>
            </a:ext>
          </a:extLst>
        </xdr:cNvPr>
        <xdr:cNvSpPr/>
      </xdr:nvSpPr>
      <xdr:spPr>
        <a:xfrm>
          <a:off x="21272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06" name="フローチャート: 判断 805">
          <a:extLst>
            <a:ext uri="{FF2B5EF4-FFF2-40B4-BE49-F238E27FC236}">
              <a16:creationId xmlns:a16="http://schemas.microsoft.com/office/drawing/2014/main" id="{0D7119FD-B1E3-4F37-BAC3-EB3D401C1AA3}"/>
            </a:ext>
          </a:extLst>
        </xdr:cNvPr>
        <xdr:cNvSpPr/>
      </xdr:nvSpPr>
      <xdr:spPr>
        <a:xfrm>
          <a:off x="20383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07" name="フローチャート: 判断 806">
          <a:extLst>
            <a:ext uri="{FF2B5EF4-FFF2-40B4-BE49-F238E27FC236}">
              <a16:creationId xmlns:a16="http://schemas.microsoft.com/office/drawing/2014/main" id="{CC94EE1D-688A-4252-A378-83221DFD8218}"/>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08" name="フローチャート: 判断 807">
          <a:extLst>
            <a:ext uri="{FF2B5EF4-FFF2-40B4-BE49-F238E27FC236}">
              <a16:creationId xmlns:a16="http://schemas.microsoft.com/office/drawing/2014/main" id="{C05E67C0-13F3-4C78-920C-6F40E6479B0C}"/>
            </a:ext>
          </a:extLst>
        </xdr:cNvPr>
        <xdr:cNvSpPr/>
      </xdr:nvSpPr>
      <xdr:spPr>
        <a:xfrm>
          <a:off x="18605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21A572FD-DDAC-4ADA-9423-384657BEEA6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8F4D7E8F-F79D-4669-B905-1989ACC9537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E5C4F33D-BF11-475B-AB41-C47D16C4127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9E55DE5A-475C-4B39-9C89-D82C24635E3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88C965AF-A866-436D-A3EC-A24026EF19B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macro="" textlink="">
      <xdr:nvSpPr>
        <xdr:cNvPr id="814" name="楕円 813">
          <a:extLst>
            <a:ext uri="{FF2B5EF4-FFF2-40B4-BE49-F238E27FC236}">
              <a16:creationId xmlns:a16="http://schemas.microsoft.com/office/drawing/2014/main" id="{BE607AED-0A53-49D6-9514-6741C67A76B6}"/>
            </a:ext>
          </a:extLst>
        </xdr:cNvPr>
        <xdr:cNvSpPr/>
      </xdr:nvSpPr>
      <xdr:spPr>
        <a:xfrm>
          <a:off x="221107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123570</xdr:rowOff>
    </xdr:from>
    <xdr:ext cx="469744" cy="259045"/>
    <xdr:sp macro="" textlink="">
      <xdr:nvSpPr>
        <xdr:cNvPr id="815" name="【消防施設】&#10;一人当たり面積該当値テキスト">
          <a:extLst>
            <a:ext uri="{FF2B5EF4-FFF2-40B4-BE49-F238E27FC236}">
              <a16:creationId xmlns:a16="http://schemas.microsoft.com/office/drawing/2014/main" id="{5BEB4D0E-8A62-426D-9B77-A4080B843E90}"/>
            </a:ext>
          </a:extLst>
        </xdr:cNvPr>
        <xdr:cNvSpPr txBox="1"/>
      </xdr:nvSpPr>
      <xdr:spPr>
        <a:xfrm>
          <a:off x="22199600" y="1452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145143</xdr:rowOff>
    </xdr:from>
    <xdr:to>
      <xdr:col>112</xdr:col>
      <xdr:colOff>38100</xdr:colOff>
      <xdr:row>85</xdr:row>
      <xdr:rowOff>75293</xdr:rowOff>
    </xdr:to>
    <xdr:sp macro="" textlink="">
      <xdr:nvSpPr>
        <xdr:cNvPr id="816" name="楕円 815">
          <a:extLst>
            <a:ext uri="{FF2B5EF4-FFF2-40B4-BE49-F238E27FC236}">
              <a16:creationId xmlns:a16="http://schemas.microsoft.com/office/drawing/2014/main" id="{42D8ED39-A234-4060-8E1E-9255D2BFDC3D}"/>
            </a:ext>
          </a:extLst>
        </xdr:cNvPr>
        <xdr:cNvSpPr/>
      </xdr:nvSpPr>
      <xdr:spPr>
        <a:xfrm>
          <a:off x="21272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24493</xdr:rowOff>
    </xdr:from>
    <xdr:to>
      <xdr:col>116</xdr:col>
      <xdr:colOff>63500</xdr:colOff>
      <xdr:row>85</xdr:row>
      <xdr:rowOff>24493</xdr:rowOff>
    </xdr:to>
    <xdr:cxnSp macro="">
      <xdr:nvCxnSpPr>
        <xdr:cNvPr id="817" name="直線コネクタ 816">
          <a:extLst>
            <a:ext uri="{FF2B5EF4-FFF2-40B4-BE49-F238E27FC236}">
              <a16:creationId xmlns:a16="http://schemas.microsoft.com/office/drawing/2014/main" id="{E51AD3B8-303D-48FD-A25A-304405EE6ABC}"/>
            </a:ext>
          </a:extLst>
        </xdr:cNvPr>
        <xdr:cNvCxnSpPr/>
      </xdr:nvCxnSpPr>
      <xdr:spPr>
        <a:xfrm>
          <a:off x="21323300" y="145977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145143</xdr:rowOff>
    </xdr:from>
    <xdr:to>
      <xdr:col>107</xdr:col>
      <xdr:colOff>101600</xdr:colOff>
      <xdr:row>85</xdr:row>
      <xdr:rowOff>75293</xdr:rowOff>
    </xdr:to>
    <xdr:sp macro="" textlink="">
      <xdr:nvSpPr>
        <xdr:cNvPr id="818" name="楕円 817">
          <a:extLst>
            <a:ext uri="{FF2B5EF4-FFF2-40B4-BE49-F238E27FC236}">
              <a16:creationId xmlns:a16="http://schemas.microsoft.com/office/drawing/2014/main" id="{48A6C626-F8D9-451D-B159-90F6E5CFA55D}"/>
            </a:ext>
          </a:extLst>
        </xdr:cNvPr>
        <xdr:cNvSpPr/>
      </xdr:nvSpPr>
      <xdr:spPr>
        <a:xfrm>
          <a:off x="20383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24493</xdr:rowOff>
    </xdr:from>
    <xdr:to>
      <xdr:col>111</xdr:col>
      <xdr:colOff>177800</xdr:colOff>
      <xdr:row>85</xdr:row>
      <xdr:rowOff>24493</xdr:rowOff>
    </xdr:to>
    <xdr:cxnSp macro="">
      <xdr:nvCxnSpPr>
        <xdr:cNvPr id="819" name="直線コネクタ 818">
          <a:extLst>
            <a:ext uri="{FF2B5EF4-FFF2-40B4-BE49-F238E27FC236}">
              <a16:creationId xmlns:a16="http://schemas.microsoft.com/office/drawing/2014/main" id="{79C09D3A-7ABC-4FD1-A00F-F92855A6E272}"/>
            </a:ext>
          </a:extLst>
        </xdr:cNvPr>
        <xdr:cNvCxnSpPr/>
      </xdr:nvCxnSpPr>
      <xdr:spPr>
        <a:xfrm>
          <a:off x="20434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17236</xdr:rowOff>
    </xdr:from>
    <xdr:to>
      <xdr:col>102</xdr:col>
      <xdr:colOff>165100</xdr:colOff>
      <xdr:row>85</xdr:row>
      <xdr:rowOff>118836</xdr:rowOff>
    </xdr:to>
    <xdr:sp macro="" textlink="">
      <xdr:nvSpPr>
        <xdr:cNvPr id="820" name="楕円 819">
          <a:extLst>
            <a:ext uri="{FF2B5EF4-FFF2-40B4-BE49-F238E27FC236}">
              <a16:creationId xmlns:a16="http://schemas.microsoft.com/office/drawing/2014/main" id="{926D7205-B505-41AA-B82E-2F4DAD6CF3C6}"/>
            </a:ext>
          </a:extLst>
        </xdr:cNvPr>
        <xdr:cNvSpPr/>
      </xdr:nvSpPr>
      <xdr:spPr>
        <a:xfrm>
          <a:off x="19494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24493</xdr:rowOff>
    </xdr:from>
    <xdr:to>
      <xdr:col>107</xdr:col>
      <xdr:colOff>50800</xdr:colOff>
      <xdr:row>85</xdr:row>
      <xdr:rowOff>68036</xdr:rowOff>
    </xdr:to>
    <xdr:cxnSp macro="">
      <xdr:nvCxnSpPr>
        <xdr:cNvPr id="821" name="直線コネクタ 820">
          <a:extLst>
            <a:ext uri="{FF2B5EF4-FFF2-40B4-BE49-F238E27FC236}">
              <a16:creationId xmlns:a16="http://schemas.microsoft.com/office/drawing/2014/main" id="{6C234122-4512-4A8F-A2F6-41808B36BA45}"/>
            </a:ext>
          </a:extLst>
        </xdr:cNvPr>
        <xdr:cNvCxnSpPr/>
      </xdr:nvCxnSpPr>
      <xdr:spPr>
        <a:xfrm flipV="1">
          <a:off x="19545300" y="145977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28121</xdr:rowOff>
    </xdr:from>
    <xdr:to>
      <xdr:col>98</xdr:col>
      <xdr:colOff>38100</xdr:colOff>
      <xdr:row>85</xdr:row>
      <xdr:rowOff>129721</xdr:rowOff>
    </xdr:to>
    <xdr:sp macro="" textlink="">
      <xdr:nvSpPr>
        <xdr:cNvPr id="822" name="楕円 821">
          <a:extLst>
            <a:ext uri="{FF2B5EF4-FFF2-40B4-BE49-F238E27FC236}">
              <a16:creationId xmlns:a16="http://schemas.microsoft.com/office/drawing/2014/main" id="{8E3D4A25-A75C-4925-BB43-4102211EA655}"/>
            </a:ext>
          </a:extLst>
        </xdr:cNvPr>
        <xdr:cNvSpPr/>
      </xdr:nvSpPr>
      <xdr:spPr>
        <a:xfrm>
          <a:off x="18605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68036</xdr:rowOff>
    </xdr:from>
    <xdr:to>
      <xdr:col>102</xdr:col>
      <xdr:colOff>114300</xdr:colOff>
      <xdr:row>85</xdr:row>
      <xdr:rowOff>78921</xdr:rowOff>
    </xdr:to>
    <xdr:cxnSp macro="">
      <xdr:nvCxnSpPr>
        <xdr:cNvPr id="823" name="直線コネクタ 822">
          <a:extLst>
            <a:ext uri="{FF2B5EF4-FFF2-40B4-BE49-F238E27FC236}">
              <a16:creationId xmlns:a16="http://schemas.microsoft.com/office/drawing/2014/main" id="{EA8B11C6-0974-45E6-9C96-4F167434C19C}"/>
            </a:ext>
          </a:extLst>
        </xdr:cNvPr>
        <xdr:cNvCxnSpPr/>
      </xdr:nvCxnSpPr>
      <xdr:spPr>
        <a:xfrm flipV="1">
          <a:off x="18656300" y="14641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45556</xdr:rowOff>
    </xdr:from>
    <xdr:ext cx="469744" cy="259045"/>
    <xdr:sp macro="" textlink="">
      <xdr:nvSpPr>
        <xdr:cNvPr id="824" name="n_1aveValue【消防施設】&#10;一人当たり面積">
          <a:extLst>
            <a:ext uri="{FF2B5EF4-FFF2-40B4-BE49-F238E27FC236}">
              <a16:creationId xmlns:a16="http://schemas.microsoft.com/office/drawing/2014/main" id="{2CE77F1A-D53D-4BCA-88A9-F1B01968A293}"/>
            </a:ext>
          </a:extLst>
        </xdr:cNvPr>
        <xdr:cNvSpPr txBox="1"/>
      </xdr:nvSpPr>
      <xdr:spPr>
        <a:xfrm>
          <a:off x="210757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34670</xdr:rowOff>
    </xdr:from>
    <xdr:ext cx="469744" cy="259045"/>
    <xdr:sp macro="" textlink="">
      <xdr:nvSpPr>
        <xdr:cNvPr id="825" name="n_2aveValue【消防施設】&#10;一人当たり面積">
          <a:extLst>
            <a:ext uri="{FF2B5EF4-FFF2-40B4-BE49-F238E27FC236}">
              <a16:creationId xmlns:a16="http://schemas.microsoft.com/office/drawing/2014/main" id="{7CBBC644-C89F-4F57-A643-D05EF615483C}"/>
            </a:ext>
          </a:extLst>
        </xdr:cNvPr>
        <xdr:cNvSpPr txBox="1"/>
      </xdr:nvSpPr>
      <xdr:spPr>
        <a:xfrm>
          <a:off x="20199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826" name="n_3aveValue【消防施設】&#10;一人当たり面積">
          <a:extLst>
            <a:ext uri="{FF2B5EF4-FFF2-40B4-BE49-F238E27FC236}">
              <a16:creationId xmlns:a16="http://schemas.microsoft.com/office/drawing/2014/main" id="{43DEE7E3-801D-47FE-A245-44C447C607B4}"/>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151691</xdr:rowOff>
    </xdr:from>
    <xdr:ext cx="469744" cy="259045"/>
    <xdr:sp macro="" textlink="">
      <xdr:nvSpPr>
        <xdr:cNvPr id="827" name="n_4aveValue【消防施設】&#10;一人当たり面積">
          <a:extLst>
            <a:ext uri="{FF2B5EF4-FFF2-40B4-BE49-F238E27FC236}">
              <a16:creationId xmlns:a16="http://schemas.microsoft.com/office/drawing/2014/main" id="{A505564A-0566-43D4-810D-63F2658531FD}"/>
            </a:ext>
          </a:extLst>
        </xdr:cNvPr>
        <xdr:cNvSpPr txBox="1"/>
      </xdr:nvSpPr>
      <xdr:spPr>
        <a:xfrm>
          <a:off x="18421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66420</xdr:rowOff>
    </xdr:from>
    <xdr:ext cx="469744" cy="259045"/>
    <xdr:sp macro="" textlink="">
      <xdr:nvSpPr>
        <xdr:cNvPr id="828" name="n_1mainValue【消防施設】&#10;一人当たり面積">
          <a:extLst>
            <a:ext uri="{FF2B5EF4-FFF2-40B4-BE49-F238E27FC236}">
              <a16:creationId xmlns:a16="http://schemas.microsoft.com/office/drawing/2014/main" id="{48F71942-A6C7-41FA-B94B-0AE887896847}"/>
            </a:ext>
          </a:extLst>
        </xdr:cNvPr>
        <xdr:cNvSpPr txBox="1"/>
      </xdr:nvSpPr>
      <xdr:spPr>
        <a:xfrm>
          <a:off x="210757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66420</xdr:rowOff>
    </xdr:from>
    <xdr:ext cx="469744" cy="259045"/>
    <xdr:sp macro="" textlink="">
      <xdr:nvSpPr>
        <xdr:cNvPr id="829" name="n_2mainValue【消防施設】&#10;一人当たり面積">
          <a:extLst>
            <a:ext uri="{FF2B5EF4-FFF2-40B4-BE49-F238E27FC236}">
              <a16:creationId xmlns:a16="http://schemas.microsoft.com/office/drawing/2014/main" id="{7E84F05E-EE2F-4407-95D9-90CDB529614D}"/>
            </a:ext>
          </a:extLst>
        </xdr:cNvPr>
        <xdr:cNvSpPr txBox="1"/>
      </xdr:nvSpPr>
      <xdr:spPr>
        <a:xfrm>
          <a:off x="20199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109963</xdr:rowOff>
    </xdr:from>
    <xdr:ext cx="469744" cy="259045"/>
    <xdr:sp macro="" textlink="">
      <xdr:nvSpPr>
        <xdr:cNvPr id="830" name="n_3mainValue【消防施設】&#10;一人当たり面積">
          <a:extLst>
            <a:ext uri="{FF2B5EF4-FFF2-40B4-BE49-F238E27FC236}">
              <a16:creationId xmlns:a16="http://schemas.microsoft.com/office/drawing/2014/main" id="{25F9ADAD-25CA-4FB9-BB9A-636CFE48F7AD}"/>
            </a:ext>
          </a:extLst>
        </xdr:cNvPr>
        <xdr:cNvSpPr txBox="1"/>
      </xdr:nvSpPr>
      <xdr:spPr>
        <a:xfrm>
          <a:off x="193104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120848</xdr:rowOff>
    </xdr:from>
    <xdr:ext cx="469744" cy="259045"/>
    <xdr:sp macro="" textlink="">
      <xdr:nvSpPr>
        <xdr:cNvPr id="831" name="n_4mainValue【消防施設】&#10;一人当たり面積">
          <a:extLst>
            <a:ext uri="{FF2B5EF4-FFF2-40B4-BE49-F238E27FC236}">
              <a16:creationId xmlns:a16="http://schemas.microsoft.com/office/drawing/2014/main" id="{38C40A20-B3FE-4F33-8F94-B5EFF6E7D631}"/>
            </a:ext>
          </a:extLst>
        </xdr:cNvPr>
        <xdr:cNvSpPr txBox="1"/>
      </xdr:nvSpPr>
      <xdr:spPr>
        <a:xfrm>
          <a:off x="18421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DB9A7934-C5A9-4EB9-83E7-148150D9FE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1E9F633C-9E8C-40DE-9B74-56538D5047A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B7064740-9479-4FCF-9BE6-EEC077C4BA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07DA14B6-2F87-4173-B459-6F45340EC21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2F4173E1-9F98-43E2-8B52-641F7E8E15E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883E49E2-C7A3-4D03-B22E-05360318EB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69102D0F-2733-49C4-9FD6-0F1D515EE7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A4E8B325-21B7-430F-87D1-2E44A3BEE6B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AE493B30-F469-46CD-BC6E-77E20A7F65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88E6EDEA-E2D0-46A0-A3D7-4E978D1C196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EA7AF5A5-B491-4D69-B8F0-6EA527E76FB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3" name="直線コネクタ 842">
          <a:extLst>
            <a:ext uri="{FF2B5EF4-FFF2-40B4-BE49-F238E27FC236}">
              <a16:creationId xmlns:a16="http://schemas.microsoft.com/office/drawing/2014/main" id="{3DD6F96B-A96C-4ADD-BE67-F492299998E3}"/>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4" name="テキスト ボックス 843">
          <a:extLst>
            <a:ext uri="{FF2B5EF4-FFF2-40B4-BE49-F238E27FC236}">
              <a16:creationId xmlns:a16="http://schemas.microsoft.com/office/drawing/2014/main" id="{CB8B5E53-CCA1-4AA5-BD5F-9D0C27E2EC7D}"/>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5" name="直線コネクタ 844">
          <a:extLst>
            <a:ext uri="{FF2B5EF4-FFF2-40B4-BE49-F238E27FC236}">
              <a16:creationId xmlns:a16="http://schemas.microsoft.com/office/drawing/2014/main" id="{213CF6F3-4F8F-4AF4-9023-0B6823C252C2}"/>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6" name="テキスト ボックス 845">
          <a:extLst>
            <a:ext uri="{FF2B5EF4-FFF2-40B4-BE49-F238E27FC236}">
              <a16:creationId xmlns:a16="http://schemas.microsoft.com/office/drawing/2014/main" id="{069D4608-8071-44D1-A00A-DDC6C50A48B4}"/>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7" name="直線コネクタ 846">
          <a:extLst>
            <a:ext uri="{FF2B5EF4-FFF2-40B4-BE49-F238E27FC236}">
              <a16:creationId xmlns:a16="http://schemas.microsoft.com/office/drawing/2014/main" id="{1686CB95-ED92-42A5-AA8E-8E30CCA9FB95}"/>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8" name="テキスト ボックス 847">
          <a:extLst>
            <a:ext uri="{FF2B5EF4-FFF2-40B4-BE49-F238E27FC236}">
              <a16:creationId xmlns:a16="http://schemas.microsoft.com/office/drawing/2014/main" id="{17343115-BF23-4DC6-B4D5-CFC03CDF6907}"/>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9" name="直線コネクタ 848">
          <a:extLst>
            <a:ext uri="{FF2B5EF4-FFF2-40B4-BE49-F238E27FC236}">
              <a16:creationId xmlns:a16="http://schemas.microsoft.com/office/drawing/2014/main" id="{C806E79F-A5AC-4DFF-9737-512B82001931}"/>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0" name="テキスト ボックス 849">
          <a:extLst>
            <a:ext uri="{FF2B5EF4-FFF2-40B4-BE49-F238E27FC236}">
              <a16:creationId xmlns:a16="http://schemas.microsoft.com/office/drawing/2014/main" id="{2A101AB5-FD5E-4708-A8F7-D97A7CB66303}"/>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1E6F8EC8-1117-4814-B59F-F4457752786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E97107FD-9AA0-400E-AEA1-61D21B0C0EE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E13421BA-AD47-44DA-9E10-9B98ECF2239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4" name="直線コネクタ 853">
          <a:extLst>
            <a:ext uri="{FF2B5EF4-FFF2-40B4-BE49-F238E27FC236}">
              <a16:creationId xmlns:a16="http://schemas.microsoft.com/office/drawing/2014/main" id="{5C272A4E-797E-4640-9F1F-68F3051215B2}"/>
            </a:ext>
          </a:extLst>
        </xdr:cNvPr>
        <xdr:cNvCxnSpPr/>
      </xdr:nvCxnSpPr>
      <xdr:spPr>
        <a:xfrm flipV="1">
          <a:off x="16318864" y="173332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5" name="【庁舎】&#10;有形固定資産減価償却率最小値テキスト">
          <a:extLst>
            <a:ext uri="{FF2B5EF4-FFF2-40B4-BE49-F238E27FC236}">
              <a16:creationId xmlns:a16="http://schemas.microsoft.com/office/drawing/2014/main" id="{854AB29E-EC0D-4525-85DB-AA1511C06567}"/>
            </a:ext>
          </a:extLst>
        </xdr:cNvPr>
        <xdr:cNvSpPr txBox="1"/>
      </xdr:nvSpPr>
      <xdr:spPr>
        <a:xfrm>
          <a:off x="16357600" y="1861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6" name="直線コネクタ 855">
          <a:extLst>
            <a:ext uri="{FF2B5EF4-FFF2-40B4-BE49-F238E27FC236}">
              <a16:creationId xmlns:a16="http://schemas.microsoft.com/office/drawing/2014/main" id="{F87B8016-CA7C-4F72-BB2B-9F9F3BD22F99}"/>
            </a:ext>
          </a:extLst>
        </xdr:cNvPr>
        <xdr:cNvCxnSpPr/>
      </xdr:nvCxnSpPr>
      <xdr:spPr>
        <a:xfrm>
          <a:off x="16230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7" name="【庁舎】&#10;有形固定資産減価償却率最大値テキスト">
          <a:extLst>
            <a:ext uri="{FF2B5EF4-FFF2-40B4-BE49-F238E27FC236}">
              <a16:creationId xmlns:a16="http://schemas.microsoft.com/office/drawing/2014/main" id="{97A5144A-184C-4AD5-8000-A3B34D553F94}"/>
            </a:ext>
          </a:extLst>
        </xdr:cNvPr>
        <xdr:cNvSpPr txBox="1"/>
      </xdr:nvSpPr>
      <xdr:spPr>
        <a:xfrm>
          <a:off x="16357600" y="1710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58" name="直線コネクタ 857">
          <a:extLst>
            <a:ext uri="{FF2B5EF4-FFF2-40B4-BE49-F238E27FC236}">
              <a16:creationId xmlns:a16="http://schemas.microsoft.com/office/drawing/2014/main" id="{D3D21529-355C-4082-A75A-5A9DEB152E47}"/>
            </a:ext>
          </a:extLst>
        </xdr:cNvPr>
        <xdr:cNvCxnSpPr/>
      </xdr:nvCxnSpPr>
      <xdr:spPr>
        <a:xfrm>
          <a:off x="16230600" y="17333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76979</xdr:rowOff>
    </xdr:from>
    <xdr:ext cx="405111" cy="259045"/>
    <xdr:sp macro="" textlink="">
      <xdr:nvSpPr>
        <xdr:cNvPr id="859" name="【庁舎】&#10;有形固定資産減価償却率平均値テキスト">
          <a:extLst>
            <a:ext uri="{FF2B5EF4-FFF2-40B4-BE49-F238E27FC236}">
              <a16:creationId xmlns:a16="http://schemas.microsoft.com/office/drawing/2014/main" id="{89FD2795-D868-4A51-B94E-576FF512C88C}"/>
            </a:ext>
          </a:extLst>
        </xdr:cNvPr>
        <xdr:cNvSpPr txBox="1"/>
      </xdr:nvSpPr>
      <xdr:spPr>
        <a:xfrm>
          <a:off x="16357600" y="17736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0" name="フローチャート: 判断 859">
          <a:extLst>
            <a:ext uri="{FF2B5EF4-FFF2-40B4-BE49-F238E27FC236}">
              <a16:creationId xmlns:a16="http://schemas.microsoft.com/office/drawing/2014/main" id="{EEB0AB01-42B3-479C-BF26-6C71485481D0}"/>
            </a:ext>
          </a:extLst>
        </xdr:cNvPr>
        <xdr:cNvSpPr/>
      </xdr:nvSpPr>
      <xdr:spPr>
        <a:xfrm>
          <a:off x="162687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1" name="フローチャート: 判断 860">
          <a:extLst>
            <a:ext uri="{FF2B5EF4-FFF2-40B4-BE49-F238E27FC236}">
              <a16:creationId xmlns:a16="http://schemas.microsoft.com/office/drawing/2014/main" id="{D0831078-0442-4738-9955-6807996130E5}"/>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62" name="フローチャート: 判断 861">
          <a:extLst>
            <a:ext uri="{FF2B5EF4-FFF2-40B4-BE49-F238E27FC236}">
              <a16:creationId xmlns:a16="http://schemas.microsoft.com/office/drawing/2014/main" id="{FB4EB512-2E93-47D3-8566-D668F871BFAD}"/>
            </a:ext>
          </a:extLst>
        </xdr:cNvPr>
        <xdr:cNvSpPr/>
      </xdr:nvSpPr>
      <xdr:spPr>
        <a:xfrm>
          <a:off x="14541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63" name="フローチャート: 判断 862">
          <a:extLst>
            <a:ext uri="{FF2B5EF4-FFF2-40B4-BE49-F238E27FC236}">
              <a16:creationId xmlns:a16="http://schemas.microsoft.com/office/drawing/2014/main" id="{929EB1D2-F2EA-4645-B876-22804DE4286E}"/>
            </a:ext>
          </a:extLst>
        </xdr:cNvPr>
        <xdr:cNvSpPr/>
      </xdr:nvSpPr>
      <xdr:spPr>
        <a:xfrm>
          <a:off x="13652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64" name="フローチャート: 判断 863">
          <a:extLst>
            <a:ext uri="{FF2B5EF4-FFF2-40B4-BE49-F238E27FC236}">
              <a16:creationId xmlns:a16="http://schemas.microsoft.com/office/drawing/2014/main" id="{E83E4601-B5F9-4F65-88B7-F0628859C664}"/>
            </a:ext>
          </a:extLst>
        </xdr:cNvPr>
        <xdr:cNvSpPr/>
      </xdr:nvSpPr>
      <xdr:spPr>
        <a:xfrm>
          <a:off x="127635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E13A2F5-5605-477A-8994-94F7CC30C19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F557B08-82C0-4B94-A6E0-8C11AF7911A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EFC5CD8D-AF55-4653-B506-A1C883227EB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E4FAE1F-5820-4079-BD3E-6110C3DFBD6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4DB567A7-890C-4CCB-AEF2-B1EB8005A9A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77978</xdr:rowOff>
    </xdr:from>
    <xdr:to>
      <xdr:col>85</xdr:col>
      <xdr:colOff>177800</xdr:colOff>
      <xdr:row>102</xdr:row>
      <xdr:rowOff>8128</xdr:rowOff>
    </xdr:to>
    <xdr:sp macro="" textlink="">
      <xdr:nvSpPr>
        <xdr:cNvPr id="870" name="楕円 869">
          <a:extLst>
            <a:ext uri="{FF2B5EF4-FFF2-40B4-BE49-F238E27FC236}">
              <a16:creationId xmlns:a16="http://schemas.microsoft.com/office/drawing/2014/main" id="{17FA3B3A-5CB6-4242-80E3-218904C230C5}"/>
            </a:ext>
          </a:extLst>
        </xdr:cNvPr>
        <xdr:cNvSpPr/>
      </xdr:nvSpPr>
      <xdr:spPr>
        <a:xfrm>
          <a:off x="16268700" y="1739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164355</xdr:rowOff>
    </xdr:from>
    <xdr:ext cx="405111" cy="259045"/>
    <xdr:sp macro="" textlink="">
      <xdr:nvSpPr>
        <xdr:cNvPr id="871" name="【庁舎】&#10;有形固定資産減価償却率該当値テキスト">
          <a:extLst>
            <a:ext uri="{FF2B5EF4-FFF2-40B4-BE49-F238E27FC236}">
              <a16:creationId xmlns:a16="http://schemas.microsoft.com/office/drawing/2014/main" id="{0BE4214F-E355-42D5-A240-42FF174A743D}"/>
            </a:ext>
          </a:extLst>
        </xdr:cNvPr>
        <xdr:cNvSpPr txBox="1"/>
      </xdr:nvSpPr>
      <xdr:spPr>
        <a:xfrm>
          <a:off x="16357600" y="17309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167132</xdr:rowOff>
    </xdr:from>
    <xdr:to>
      <xdr:col>81</xdr:col>
      <xdr:colOff>101600</xdr:colOff>
      <xdr:row>101</xdr:row>
      <xdr:rowOff>97282</xdr:rowOff>
    </xdr:to>
    <xdr:sp macro="" textlink="">
      <xdr:nvSpPr>
        <xdr:cNvPr id="872" name="楕円 871">
          <a:extLst>
            <a:ext uri="{FF2B5EF4-FFF2-40B4-BE49-F238E27FC236}">
              <a16:creationId xmlns:a16="http://schemas.microsoft.com/office/drawing/2014/main" id="{23EB722C-04B8-442A-88E8-293EAD59247D}"/>
            </a:ext>
          </a:extLst>
        </xdr:cNvPr>
        <xdr:cNvSpPr/>
      </xdr:nvSpPr>
      <xdr:spPr>
        <a:xfrm>
          <a:off x="15430500" y="1731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46482</xdr:rowOff>
    </xdr:from>
    <xdr:to>
      <xdr:col>85</xdr:col>
      <xdr:colOff>127000</xdr:colOff>
      <xdr:row>101</xdr:row>
      <xdr:rowOff>128778</xdr:rowOff>
    </xdr:to>
    <xdr:cxnSp macro="">
      <xdr:nvCxnSpPr>
        <xdr:cNvPr id="873" name="直線コネクタ 872">
          <a:extLst>
            <a:ext uri="{FF2B5EF4-FFF2-40B4-BE49-F238E27FC236}">
              <a16:creationId xmlns:a16="http://schemas.microsoft.com/office/drawing/2014/main" id="{9E83161A-1411-41A3-851A-BFCB7AD23D58}"/>
            </a:ext>
          </a:extLst>
        </xdr:cNvPr>
        <xdr:cNvCxnSpPr/>
      </xdr:nvCxnSpPr>
      <xdr:spPr>
        <a:xfrm>
          <a:off x="15481300" y="1736293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84837</xdr:rowOff>
    </xdr:from>
    <xdr:to>
      <xdr:col>76</xdr:col>
      <xdr:colOff>165100</xdr:colOff>
      <xdr:row>101</xdr:row>
      <xdr:rowOff>14987</xdr:rowOff>
    </xdr:to>
    <xdr:sp macro="" textlink="">
      <xdr:nvSpPr>
        <xdr:cNvPr id="874" name="楕円 873">
          <a:extLst>
            <a:ext uri="{FF2B5EF4-FFF2-40B4-BE49-F238E27FC236}">
              <a16:creationId xmlns:a16="http://schemas.microsoft.com/office/drawing/2014/main" id="{96F2FC05-A232-458B-8EF5-A4ACE11E85BF}"/>
            </a:ext>
          </a:extLst>
        </xdr:cNvPr>
        <xdr:cNvSpPr/>
      </xdr:nvSpPr>
      <xdr:spPr>
        <a:xfrm>
          <a:off x="14541500" y="1722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135637</xdr:rowOff>
    </xdr:from>
    <xdr:to>
      <xdr:col>81</xdr:col>
      <xdr:colOff>50800</xdr:colOff>
      <xdr:row>101</xdr:row>
      <xdr:rowOff>46482</xdr:rowOff>
    </xdr:to>
    <xdr:cxnSp macro="">
      <xdr:nvCxnSpPr>
        <xdr:cNvPr id="875" name="直線コネクタ 874">
          <a:extLst>
            <a:ext uri="{FF2B5EF4-FFF2-40B4-BE49-F238E27FC236}">
              <a16:creationId xmlns:a16="http://schemas.microsoft.com/office/drawing/2014/main" id="{4FA5E5CA-300E-42CC-A1FD-85DF02D1A394}"/>
            </a:ext>
          </a:extLst>
        </xdr:cNvPr>
        <xdr:cNvCxnSpPr/>
      </xdr:nvCxnSpPr>
      <xdr:spPr>
        <a:xfrm>
          <a:off x="14592300" y="17280637"/>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xdr:rowOff>
    </xdr:from>
    <xdr:to>
      <xdr:col>72</xdr:col>
      <xdr:colOff>38100</xdr:colOff>
      <xdr:row>100</xdr:row>
      <xdr:rowOff>101854</xdr:rowOff>
    </xdr:to>
    <xdr:sp macro="" textlink="">
      <xdr:nvSpPr>
        <xdr:cNvPr id="876" name="楕円 875">
          <a:extLst>
            <a:ext uri="{FF2B5EF4-FFF2-40B4-BE49-F238E27FC236}">
              <a16:creationId xmlns:a16="http://schemas.microsoft.com/office/drawing/2014/main" id="{A3276BF2-2478-42F8-BEFB-7D7245E2193C}"/>
            </a:ext>
          </a:extLst>
        </xdr:cNvPr>
        <xdr:cNvSpPr/>
      </xdr:nvSpPr>
      <xdr:spPr>
        <a:xfrm>
          <a:off x="13652500" y="1714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51054</xdr:rowOff>
    </xdr:from>
    <xdr:to>
      <xdr:col>76</xdr:col>
      <xdr:colOff>114300</xdr:colOff>
      <xdr:row>100</xdr:row>
      <xdr:rowOff>135637</xdr:rowOff>
    </xdr:to>
    <xdr:cxnSp macro="">
      <xdr:nvCxnSpPr>
        <xdr:cNvPr id="877" name="直線コネクタ 876">
          <a:extLst>
            <a:ext uri="{FF2B5EF4-FFF2-40B4-BE49-F238E27FC236}">
              <a16:creationId xmlns:a16="http://schemas.microsoft.com/office/drawing/2014/main" id="{353C856A-6C7C-44F5-9845-78043530061A}"/>
            </a:ext>
          </a:extLst>
        </xdr:cNvPr>
        <xdr:cNvCxnSpPr/>
      </xdr:nvCxnSpPr>
      <xdr:spPr>
        <a:xfrm>
          <a:off x="13703300" y="17196054"/>
          <a:ext cx="889000" cy="8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91694</xdr:rowOff>
    </xdr:from>
    <xdr:to>
      <xdr:col>67</xdr:col>
      <xdr:colOff>101600</xdr:colOff>
      <xdr:row>100</xdr:row>
      <xdr:rowOff>21844</xdr:rowOff>
    </xdr:to>
    <xdr:sp macro="" textlink="">
      <xdr:nvSpPr>
        <xdr:cNvPr id="878" name="楕円 877">
          <a:extLst>
            <a:ext uri="{FF2B5EF4-FFF2-40B4-BE49-F238E27FC236}">
              <a16:creationId xmlns:a16="http://schemas.microsoft.com/office/drawing/2014/main" id="{A914A520-3AD9-4670-A0AD-1751C2D3CFA7}"/>
            </a:ext>
          </a:extLst>
        </xdr:cNvPr>
        <xdr:cNvSpPr/>
      </xdr:nvSpPr>
      <xdr:spPr>
        <a:xfrm>
          <a:off x="12763500" y="1706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142494</xdr:rowOff>
    </xdr:from>
    <xdr:to>
      <xdr:col>71</xdr:col>
      <xdr:colOff>177800</xdr:colOff>
      <xdr:row>100</xdr:row>
      <xdr:rowOff>51054</xdr:rowOff>
    </xdr:to>
    <xdr:cxnSp macro="">
      <xdr:nvCxnSpPr>
        <xdr:cNvPr id="879" name="直線コネクタ 878">
          <a:extLst>
            <a:ext uri="{FF2B5EF4-FFF2-40B4-BE49-F238E27FC236}">
              <a16:creationId xmlns:a16="http://schemas.microsoft.com/office/drawing/2014/main" id="{45D7BCDC-0A15-4215-A60F-A4D113839682}"/>
            </a:ext>
          </a:extLst>
        </xdr:cNvPr>
        <xdr:cNvCxnSpPr/>
      </xdr:nvCxnSpPr>
      <xdr:spPr>
        <a:xfrm>
          <a:off x="12814300" y="17116044"/>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880" name="n_1aveValue【庁舎】&#10;有形固定資産減価償却率">
          <a:extLst>
            <a:ext uri="{FF2B5EF4-FFF2-40B4-BE49-F238E27FC236}">
              <a16:creationId xmlns:a16="http://schemas.microsoft.com/office/drawing/2014/main" id="{29DB3B75-5C32-4796-B481-A35224101E72}"/>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124985</xdr:rowOff>
    </xdr:from>
    <xdr:ext cx="405111" cy="259045"/>
    <xdr:sp macro="" textlink="">
      <xdr:nvSpPr>
        <xdr:cNvPr id="881" name="n_2aveValue【庁舎】&#10;有形固定資産減価償却率">
          <a:extLst>
            <a:ext uri="{FF2B5EF4-FFF2-40B4-BE49-F238E27FC236}">
              <a16:creationId xmlns:a16="http://schemas.microsoft.com/office/drawing/2014/main" id="{B25644EA-4572-4EC0-B24A-87D3F7CC66AE}"/>
            </a:ext>
          </a:extLst>
        </xdr:cNvPr>
        <xdr:cNvSpPr txBox="1"/>
      </xdr:nvSpPr>
      <xdr:spPr>
        <a:xfrm>
          <a:off x="14389744" y="1778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81551</xdr:rowOff>
    </xdr:from>
    <xdr:ext cx="405111" cy="259045"/>
    <xdr:sp macro="" textlink="">
      <xdr:nvSpPr>
        <xdr:cNvPr id="882" name="n_3aveValue【庁舎】&#10;有形固定資産減価償却率">
          <a:extLst>
            <a:ext uri="{FF2B5EF4-FFF2-40B4-BE49-F238E27FC236}">
              <a16:creationId xmlns:a16="http://schemas.microsoft.com/office/drawing/2014/main" id="{97A8FDC4-AB66-405A-A73D-0F73A24B1AB0}"/>
            </a:ext>
          </a:extLst>
        </xdr:cNvPr>
        <xdr:cNvSpPr txBox="1"/>
      </xdr:nvSpPr>
      <xdr:spPr>
        <a:xfrm>
          <a:off x="13500744" y="1774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170705</xdr:rowOff>
    </xdr:from>
    <xdr:ext cx="405111" cy="259045"/>
    <xdr:sp macro="" textlink="">
      <xdr:nvSpPr>
        <xdr:cNvPr id="883" name="n_4aveValue【庁舎】&#10;有形固定資産減価償却率">
          <a:extLst>
            <a:ext uri="{FF2B5EF4-FFF2-40B4-BE49-F238E27FC236}">
              <a16:creationId xmlns:a16="http://schemas.microsoft.com/office/drawing/2014/main" id="{69121C18-2030-4FAA-9B5F-2A6DB9A5731D}"/>
            </a:ext>
          </a:extLst>
        </xdr:cNvPr>
        <xdr:cNvSpPr txBox="1"/>
      </xdr:nvSpPr>
      <xdr:spPr>
        <a:xfrm>
          <a:off x="126117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113809</xdr:rowOff>
    </xdr:from>
    <xdr:ext cx="405111" cy="259045"/>
    <xdr:sp macro="" textlink="">
      <xdr:nvSpPr>
        <xdr:cNvPr id="884" name="n_1mainValue【庁舎】&#10;有形固定資産減価償却率">
          <a:extLst>
            <a:ext uri="{FF2B5EF4-FFF2-40B4-BE49-F238E27FC236}">
              <a16:creationId xmlns:a16="http://schemas.microsoft.com/office/drawing/2014/main" id="{0B9E6197-CAB8-4845-B03A-52235BD9B372}"/>
            </a:ext>
          </a:extLst>
        </xdr:cNvPr>
        <xdr:cNvSpPr txBox="1"/>
      </xdr:nvSpPr>
      <xdr:spPr>
        <a:xfrm>
          <a:off x="15266044" y="1708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31514</xdr:rowOff>
    </xdr:from>
    <xdr:ext cx="405111" cy="259045"/>
    <xdr:sp macro="" textlink="">
      <xdr:nvSpPr>
        <xdr:cNvPr id="885" name="n_2mainValue【庁舎】&#10;有形固定資産減価償却率">
          <a:extLst>
            <a:ext uri="{FF2B5EF4-FFF2-40B4-BE49-F238E27FC236}">
              <a16:creationId xmlns:a16="http://schemas.microsoft.com/office/drawing/2014/main" id="{E167CFFC-A980-478B-BD1C-8B137D4ADCF0}"/>
            </a:ext>
          </a:extLst>
        </xdr:cNvPr>
        <xdr:cNvSpPr txBox="1"/>
      </xdr:nvSpPr>
      <xdr:spPr>
        <a:xfrm>
          <a:off x="14389744" y="17005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118381</xdr:rowOff>
    </xdr:from>
    <xdr:ext cx="405111" cy="259045"/>
    <xdr:sp macro="" textlink="">
      <xdr:nvSpPr>
        <xdr:cNvPr id="886" name="n_3mainValue【庁舎】&#10;有形固定資産減価償却率">
          <a:extLst>
            <a:ext uri="{FF2B5EF4-FFF2-40B4-BE49-F238E27FC236}">
              <a16:creationId xmlns:a16="http://schemas.microsoft.com/office/drawing/2014/main" id="{FE27E74D-E289-41A7-B783-C964636F6052}"/>
            </a:ext>
          </a:extLst>
        </xdr:cNvPr>
        <xdr:cNvSpPr txBox="1"/>
      </xdr:nvSpPr>
      <xdr:spPr>
        <a:xfrm>
          <a:off x="13500744" y="1692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38371</xdr:rowOff>
    </xdr:from>
    <xdr:ext cx="405111" cy="259045"/>
    <xdr:sp macro="" textlink="">
      <xdr:nvSpPr>
        <xdr:cNvPr id="887" name="n_4mainValue【庁舎】&#10;有形固定資産減価償却率">
          <a:extLst>
            <a:ext uri="{FF2B5EF4-FFF2-40B4-BE49-F238E27FC236}">
              <a16:creationId xmlns:a16="http://schemas.microsoft.com/office/drawing/2014/main" id="{C1E87422-0A29-4419-9A35-99F8FB7C17F5}"/>
            </a:ext>
          </a:extLst>
        </xdr:cNvPr>
        <xdr:cNvSpPr txBox="1"/>
      </xdr:nvSpPr>
      <xdr:spPr>
        <a:xfrm>
          <a:off x="12611744" y="1684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59CBE162-29F5-47CC-8CFF-8D12AB1E682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75A118E0-7DD3-4FF5-BE40-D145293D50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17F7402C-EE98-4D6B-8841-0CB1787BFC0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26AEBC10-7189-4991-800A-1814736DAEF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C8AFAC81-D4A7-49E1-815B-9D9D1CDDEF1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4C8D0ABA-146B-4617-ADDD-99B4CD89C2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CF0A20DC-3D44-4758-898E-C2D2BFABDCE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E45C04C2-9B75-4D32-8729-FAB1A0AB970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E90B46D4-EE22-4F46-9834-93931E348F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C5ABECBB-DA7B-4094-9FAC-D49B6DC6AA3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410D84B7-CC2A-4295-8B4F-699645AF29A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3317147B-9BA4-4A41-8C8B-2D335924812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BFE44847-424C-4750-A704-0F4A560DE27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F92FEE76-0FA0-443D-8054-80174080F10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738B7B45-F630-463D-8BBF-4F704177C34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299F2B9C-AF86-4119-915C-7B706453271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B23E1B54-6CB6-4C12-A014-6E9B76B204E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ED4FFA58-A429-45C3-98B1-10CF2B5790B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A3F9009F-D20A-43E3-8D07-CBB7E19C34B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4EAC2140-AA27-488D-AC78-4381015581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48CBF743-250B-445C-89FE-4298586E7F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16A1CF76-EEA1-4B08-A2B4-C917AF4D07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0" name="直線コネクタ 909">
          <a:extLst>
            <a:ext uri="{FF2B5EF4-FFF2-40B4-BE49-F238E27FC236}">
              <a16:creationId xmlns:a16="http://schemas.microsoft.com/office/drawing/2014/main" id="{C59CBC92-A92E-48B0-8ACD-94AC375DB253}"/>
            </a:ext>
          </a:extLst>
        </xdr:cNvPr>
        <xdr:cNvCxnSpPr/>
      </xdr:nvCxnSpPr>
      <xdr:spPr>
        <a:xfrm flipV="1">
          <a:off x="22160864" y="174498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1" name="【庁舎】&#10;一人当たり面積最小値テキスト">
          <a:extLst>
            <a:ext uri="{FF2B5EF4-FFF2-40B4-BE49-F238E27FC236}">
              <a16:creationId xmlns:a16="http://schemas.microsoft.com/office/drawing/2014/main" id="{F4D11AE9-38BD-4D3F-8CCE-260A380FC2DC}"/>
            </a:ext>
          </a:extLst>
        </xdr:cNvPr>
        <xdr:cNvSpPr txBox="1"/>
      </xdr:nvSpPr>
      <xdr:spPr>
        <a:xfrm>
          <a:off x="22199600" y="18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2" name="直線コネクタ 911">
          <a:extLst>
            <a:ext uri="{FF2B5EF4-FFF2-40B4-BE49-F238E27FC236}">
              <a16:creationId xmlns:a16="http://schemas.microsoft.com/office/drawing/2014/main" id="{78A8E767-FF5F-4B06-92A7-C37C76E3FB3B}"/>
            </a:ext>
          </a:extLst>
        </xdr:cNvPr>
        <xdr:cNvCxnSpPr/>
      </xdr:nvCxnSpPr>
      <xdr:spPr>
        <a:xfrm>
          <a:off x="22072600" y="1860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3" name="【庁舎】&#10;一人当たり面積最大値テキスト">
          <a:extLst>
            <a:ext uri="{FF2B5EF4-FFF2-40B4-BE49-F238E27FC236}">
              <a16:creationId xmlns:a16="http://schemas.microsoft.com/office/drawing/2014/main" id="{4BC5B8E2-F1EB-4097-9DAD-A9C7E15BD7D8}"/>
            </a:ext>
          </a:extLst>
        </xdr:cNvPr>
        <xdr:cNvSpPr txBox="1"/>
      </xdr:nvSpPr>
      <xdr:spPr>
        <a:xfrm>
          <a:off x="22199600" y="1722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4" name="直線コネクタ 913">
          <a:extLst>
            <a:ext uri="{FF2B5EF4-FFF2-40B4-BE49-F238E27FC236}">
              <a16:creationId xmlns:a16="http://schemas.microsoft.com/office/drawing/2014/main" id="{12740B56-6A5F-47CC-BB26-BDDA42567637}"/>
            </a:ext>
          </a:extLst>
        </xdr:cNvPr>
        <xdr:cNvCxnSpPr/>
      </xdr:nvCxnSpPr>
      <xdr:spPr>
        <a:xfrm>
          <a:off x="22072600" y="1744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163847</xdr:rowOff>
    </xdr:from>
    <xdr:ext cx="469744" cy="259045"/>
    <xdr:sp macro="" textlink="">
      <xdr:nvSpPr>
        <xdr:cNvPr id="915" name="【庁舎】&#10;一人当たり面積平均値テキスト">
          <a:extLst>
            <a:ext uri="{FF2B5EF4-FFF2-40B4-BE49-F238E27FC236}">
              <a16:creationId xmlns:a16="http://schemas.microsoft.com/office/drawing/2014/main" id="{7267B6E1-2F41-4A99-893C-D85B95AC6B0F}"/>
            </a:ext>
          </a:extLst>
        </xdr:cNvPr>
        <xdr:cNvSpPr txBox="1"/>
      </xdr:nvSpPr>
      <xdr:spPr>
        <a:xfrm>
          <a:off x="22199600" y="1799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6" name="フローチャート: 判断 915">
          <a:extLst>
            <a:ext uri="{FF2B5EF4-FFF2-40B4-BE49-F238E27FC236}">
              <a16:creationId xmlns:a16="http://schemas.microsoft.com/office/drawing/2014/main" id="{51F9C5D8-181D-4DC8-B827-C703FA6533A7}"/>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7" name="フローチャート: 判断 916">
          <a:extLst>
            <a:ext uri="{FF2B5EF4-FFF2-40B4-BE49-F238E27FC236}">
              <a16:creationId xmlns:a16="http://schemas.microsoft.com/office/drawing/2014/main" id="{1FB26281-6F53-44AF-822E-4C691B62D348}"/>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18" name="フローチャート: 判断 917">
          <a:extLst>
            <a:ext uri="{FF2B5EF4-FFF2-40B4-BE49-F238E27FC236}">
              <a16:creationId xmlns:a16="http://schemas.microsoft.com/office/drawing/2014/main" id="{AFA35298-EB1D-4675-B4EC-2919B917A662}"/>
            </a:ext>
          </a:extLst>
        </xdr:cNvPr>
        <xdr:cNvSpPr/>
      </xdr:nvSpPr>
      <xdr:spPr>
        <a:xfrm>
          <a:off x="20383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19" name="フローチャート: 判断 918">
          <a:extLst>
            <a:ext uri="{FF2B5EF4-FFF2-40B4-BE49-F238E27FC236}">
              <a16:creationId xmlns:a16="http://schemas.microsoft.com/office/drawing/2014/main" id="{07EBF943-6B50-4B1E-83EA-D8469DA9C015}"/>
            </a:ext>
          </a:extLst>
        </xdr:cNvPr>
        <xdr:cNvSpPr/>
      </xdr:nvSpPr>
      <xdr:spPr>
        <a:xfrm>
          <a:off x="19494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0" name="フローチャート: 判断 919">
          <a:extLst>
            <a:ext uri="{FF2B5EF4-FFF2-40B4-BE49-F238E27FC236}">
              <a16:creationId xmlns:a16="http://schemas.microsoft.com/office/drawing/2014/main" id="{D5AA7EA3-ED5A-4549-BE2A-ADA5E9BF5C75}"/>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B155850C-4C4F-45BA-82E2-616BB55D203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452CBF48-56AA-4BC8-8996-7DEE0BDBE5A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88AE625-2AAA-49C2-B7FA-012F3CDDE81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B9DDF5C6-1FF2-40CA-946A-29321D1A75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AF7570C-21E7-4B68-9BAA-7F5FCDE9802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148844</xdr:rowOff>
    </xdr:from>
    <xdr:to>
      <xdr:col>116</xdr:col>
      <xdr:colOff>114300</xdr:colOff>
      <xdr:row>105</xdr:row>
      <xdr:rowOff>78994</xdr:rowOff>
    </xdr:to>
    <xdr:sp macro="" textlink="">
      <xdr:nvSpPr>
        <xdr:cNvPr id="926" name="楕円 925">
          <a:extLst>
            <a:ext uri="{FF2B5EF4-FFF2-40B4-BE49-F238E27FC236}">
              <a16:creationId xmlns:a16="http://schemas.microsoft.com/office/drawing/2014/main" id="{7F849589-3FA9-435F-BBB9-E85060A77E7C}"/>
            </a:ext>
          </a:extLst>
        </xdr:cNvPr>
        <xdr:cNvSpPr/>
      </xdr:nvSpPr>
      <xdr:spPr>
        <a:xfrm>
          <a:off x="221107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271</xdr:rowOff>
    </xdr:from>
    <xdr:ext cx="469744" cy="259045"/>
    <xdr:sp macro="" textlink="">
      <xdr:nvSpPr>
        <xdr:cNvPr id="927" name="【庁舎】&#10;一人当たり面積該当値テキスト">
          <a:extLst>
            <a:ext uri="{FF2B5EF4-FFF2-40B4-BE49-F238E27FC236}">
              <a16:creationId xmlns:a16="http://schemas.microsoft.com/office/drawing/2014/main" id="{AC039E8D-B483-48E8-BFAF-C84451B96DDA}"/>
            </a:ext>
          </a:extLst>
        </xdr:cNvPr>
        <xdr:cNvSpPr txBox="1"/>
      </xdr:nvSpPr>
      <xdr:spPr>
        <a:xfrm>
          <a:off x="22199600" y="1783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157987</xdr:rowOff>
    </xdr:from>
    <xdr:to>
      <xdr:col>112</xdr:col>
      <xdr:colOff>38100</xdr:colOff>
      <xdr:row>105</xdr:row>
      <xdr:rowOff>88137</xdr:rowOff>
    </xdr:to>
    <xdr:sp macro="" textlink="">
      <xdr:nvSpPr>
        <xdr:cNvPr id="928" name="楕円 927">
          <a:extLst>
            <a:ext uri="{FF2B5EF4-FFF2-40B4-BE49-F238E27FC236}">
              <a16:creationId xmlns:a16="http://schemas.microsoft.com/office/drawing/2014/main" id="{06C7C5AC-981B-47EF-905E-B578FC760FFE}"/>
            </a:ext>
          </a:extLst>
        </xdr:cNvPr>
        <xdr:cNvSpPr/>
      </xdr:nvSpPr>
      <xdr:spPr>
        <a:xfrm>
          <a:off x="212725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28194</xdr:rowOff>
    </xdr:from>
    <xdr:to>
      <xdr:col>116</xdr:col>
      <xdr:colOff>63500</xdr:colOff>
      <xdr:row>105</xdr:row>
      <xdr:rowOff>37337</xdr:rowOff>
    </xdr:to>
    <xdr:cxnSp macro="">
      <xdr:nvCxnSpPr>
        <xdr:cNvPr id="929" name="直線コネクタ 928">
          <a:extLst>
            <a:ext uri="{FF2B5EF4-FFF2-40B4-BE49-F238E27FC236}">
              <a16:creationId xmlns:a16="http://schemas.microsoft.com/office/drawing/2014/main" id="{9BC71D34-2E49-46C8-92BE-67AAD5AFB217}"/>
            </a:ext>
          </a:extLst>
        </xdr:cNvPr>
        <xdr:cNvCxnSpPr/>
      </xdr:nvCxnSpPr>
      <xdr:spPr>
        <a:xfrm flipV="1">
          <a:off x="21323300" y="1803044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162561</xdr:rowOff>
    </xdr:from>
    <xdr:to>
      <xdr:col>107</xdr:col>
      <xdr:colOff>101600</xdr:colOff>
      <xdr:row>105</xdr:row>
      <xdr:rowOff>92711</xdr:rowOff>
    </xdr:to>
    <xdr:sp macro="" textlink="">
      <xdr:nvSpPr>
        <xdr:cNvPr id="930" name="楕円 929">
          <a:extLst>
            <a:ext uri="{FF2B5EF4-FFF2-40B4-BE49-F238E27FC236}">
              <a16:creationId xmlns:a16="http://schemas.microsoft.com/office/drawing/2014/main" id="{64CAF8B7-0EF5-46A2-BFFC-467E1A637B12}"/>
            </a:ext>
          </a:extLst>
        </xdr:cNvPr>
        <xdr:cNvSpPr/>
      </xdr:nvSpPr>
      <xdr:spPr>
        <a:xfrm>
          <a:off x="20383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37337</xdr:rowOff>
    </xdr:from>
    <xdr:to>
      <xdr:col>111</xdr:col>
      <xdr:colOff>177800</xdr:colOff>
      <xdr:row>105</xdr:row>
      <xdr:rowOff>41911</xdr:rowOff>
    </xdr:to>
    <xdr:cxnSp macro="">
      <xdr:nvCxnSpPr>
        <xdr:cNvPr id="931" name="直線コネクタ 930">
          <a:extLst>
            <a:ext uri="{FF2B5EF4-FFF2-40B4-BE49-F238E27FC236}">
              <a16:creationId xmlns:a16="http://schemas.microsoft.com/office/drawing/2014/main" id="{6C508C9E-85F6-4F4C-BEC7-915940E0DC32}"/>
            </a:ext>
          </a:extLst>
        </xdr:cNvPr>
        <xdr:cNvCxnSpPr/>
      </xdr:nvCxnSpPr>
      <xdr:spPr>
        <a:xfrm flipV="1">
          <a:off x="20434300" y="180395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167132</xdr:rowOff>
    </xdr:from>
    <xdr:to>
      <xdr:col>102</xdr:col>
      <xdr:colOff>165100</xdr:colOff>
      <xdr:row>105</xdr:row>
      <xdr:rowOff>97282</xdr:rowOff>
    </xdr:to>
    <xdr:sp macro="" textlink="">
      <xdr:nvSpPr>
        <xdr:cNvPr id="932" name="楕円 931">
          <a:extLst>
            <a:ext uri="{FF2B5EF4-FFF2-40B4-BE49-F238E27FC236}">
              <a16:creationId xmlns:a16="http://schemas.microsoft.com/office/drawing/2014/main" id="{509EBC1D-18B9-445B-91E1-E9DAC94F6EA8}"/>
            </a:ext>
          </a:extLst>
        </xdr:cNvPr>
        <xdr:cNvSpPr/>
      </xdr:nvSpPr>
      <xdr:spPr>
        <a:xfrm>
          <a:off x="19494500" y="179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41911</xdr:rowOff>
    </xdr:from>
    <xdr:to>
      <xdr:col>107</xdr:col>
      <xdr:colOff>50800</xdr:colOff>
      <xdr:row>105</xdr:row>
      <xdr:rowOff>46482</xdr:rowOff>
    </xdr:to>
    <xdr:cxnSp macro="">
      <xdr:nvCxnSpPr>
        <xdr:cNvPr id="933" name="直線コネクタ 932">
          <a:extLst>
            <a:ext uri="{FF2B5EF4-FFF2-40B4-BE49-F238E27FC236}">
              <a16:creationId xmlns:a16="http://schemas.microsoft.com/office/drawing/2014/main" id="{6B9A9411-FD43-4358-ACEA-83DCB2AC912B}"/>
            </a:ext>
          </a:extLst>
        </xdr:cNvPr>
        <xdr:cNvCxnSpPr/>
      </xdr:nvCxnSpPr>
      <xdr:spPr>
        <a:xfrm flipV="1">
          <a:off x="19545300" y="180441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4826</xdr:rowOff>
    </xdr:from>
    <xdr:to>
      <xdr:col>98</xdr:col>
      <xdr:colOff>38100</xdr:colOff>
      <xdr:row>105</xdr:row>
      <xdr:rowOff>106426</xdr:rowOff>
    </xdr:to>
    <xdr:sp macro="" textlink="">
      <xdr:nvSpPr>
        <xdr:cNvPr id="934" name="楕円 933">
          <a:extLst>
            <a:ext uri="{FF2B5EF4-FFF2-40B4-BE49-F238E27FC236}">
              <a16:creationId xmlns:a16="http://schemas.microsoft.com/office/drawing/2014/main" id="{2D9A7E0B-2BDA-4E33-9359-69C850F47F7A}"/>
            </a:ext>
          </a:extLst>
        </xdr:cNvPr>
        <xdr:cNvSpPr/>
      </xdr:nvSpPr>
      <xdr:spPr>
        <a:xfrm>
          <a:off x="186055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46482</xdr:rowOff>
    </xdr:from>
    <xdr:to>
      <xdr:col>102</xdr:col>
      <xdr:colOff>114300</xdr:colOff>
      <xdr:row>105</xdr:row>
      <xdr:rowOff>55626</xdr:rowOff>
    </xdr:to>
    <xdr:cxnSp macro="">
      <xdr:nvCxnSpPr>
        <xdr:cNvPr id="935" name="直線コネクタ 934">
          <a:extLst>
            <a:ext uri="{FF2B5EF4-FFF2-40B4-BE49-F238E27FC236}">
              <a16:creationId xmlns:a16="http://schemas.microsoft.com/office/drawing/2014/main" id="{8FF247FE-7601-45C7-8CA7-3A4B8F842CFE}"/>
            </a:ext>
          </a:extLst>
        </xdr:cNvPr>
        <xdr:cNvCxnSpPr/>
      </xdr:nvCxnSpPr>
      <xdr:spPr>
        <a:xfrm flipV="1">
          <a:off x="18656300" y="18048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106697</xdr:rowOff>
    </xdr:from>
    <xdr:ext cx="469744" cy="259045"/>
    <xdr:sp macro="" textlink="">
      <xdr:nvSpPr>
        <xdr:cNvPr id="936" name="n_1aveValue【庁舎】&#10;一人当たり面積">
          <a:extLst>
            <a:ext uri="{FF2B5EF4-FFF2-40B4-BE49-F238E27FC236}">
              <a16:creationId xmlns:a16="http://schemas.microsoft.com/office/drawing/2014/main" id="{EC4068A1-0671-4DA6-BD83-61D231B21453}"/>
            </a:ext>
          </a:extLst>
        </xdr:cNvPr>
        <xdr:cNvSpPr txBox="1"/>
      </xdr:nvSpPr>
      <xdr:spPr>
        <a:xfrm>
          <a:off x="21075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102125</xdr:rowOff>
    </xdr:from>
    <xdr:ext cx="469744" cy="259045"/>
    <xdr:sp macro="" textlink="">
      <xdr:nvSpPr>
        <xdr:cNvPr id="937" name="n_2aveValue【庁舎】&#10;一人当たり面積">
          <a:extLst>
            <a:ext uri="{FF2B5EF4-FFF2-40B4-BE49-F238E27FC236}">
              <a16:creationId xmlns:a16="http://schemas.microsoft.com/office/drawing/2014/main" id="{C45BB12B-40B4-4F3B-88B9-8195B3230F5B}"/>
            </a:ext>
          </a:extLst>
        </xdr:cNvPr>
        <xdr:cNvSpPr txBox="1"/>
      </xdr:nvSpPr>
      <xdr:spPr>
        <a:xfrm>
          <a:off x="20199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102125</xdr:rowOff>
    </xdr:from>
    <xdr:ext cx="469744" cy="259045"/>
    <xdr:sp macro="" textlink="">
      <xdr:nvSpPr>
        <xdr:cNvPr id="938" name="n_3aveValue【庁舎】&#10;一人当たり面積">
          <a:extLst>
            <a:ext uri="{FF2B5EF4-FFF2-40B4-BE49-F238E27FC236}">
              <a16:creationId xmlns:a16="http://schemas.microsoft.com/office/drawing/2014/main" id="{4AC01FD8-93DD-4132-BC37-334B8586A5DD}"/>
            </a:ext>
          </a:extLst>
        </xdr:cNvPr>
        <xdr:cNvSpPr txBox="1"/>
      </xdr:nvSpPr>
      <xdr:spPr>
        <a:xfrm>
          <a:off x="19310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106697</xdr:rowOff>
    </xdr:from>
    <xdr:ext cx="469744" cy="259045"/>
    <xdr:sp macro="" textlink="">
      <xdr:nvSpPr>
        <xdr:cNvPr id="939" name="n_4aveValue【庁舎】&#10;一人当たり面積">
          <a:extLst>
            <a:ext uri="{FF2B5EF4-FFF2-40B4-BE49-F238E27FC236}">
              <a16:creationId xmlns:a16="http://schemas.microsoft.com/office/drawing/2014/main" id="{334262ED-3343-4E63-837D-E2E13BC1929A}"/>
            </a:ext>
          </a:extLst>
        </xdr:cNvPr>
        <xdr:cNvSpPr txBox="1"/>
      </xdr:nvSpPr>
      <xdr:spPr>
        <a:xfrm>
          <a:off x="18421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104664</xdr:rowOff>
    </xdr:from>
    <xdr:ext cx="469744" cy="259045"/>
    <xdr:sp macro="" textlink="">
      <xdr:nvSpPr>
        <xdr:cNvPr id="940" name="n_1mainValue【庁舎】&#10;一人当たり面積">
          <a:extLst>
            <a:ext uri="{FF2B5EF4-FFF2-40B4-BE49-F238E27FC236}">
              <a16:creationId xmlns:a16="http://schemas.microsoft.com/office/drawing/2014/main" id="{34428922-5518-4F1E-A9D4-2B09AB83805C}"/>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109238</xdr:rowOff>
    </xdr:from>
    <xdr:ext cx="469744" cy="259045"/>
    <xdr:sp macro="" textlink="">
      <xdr:nvSpPr>
        <xdr:cNvPr id="941" name="n_2mainValue【庁舎】&#10;一人当たり面積">
          <a:extLst>
            <a:ext uri="{FF2B5EF4-FFF2-40B4-BE49-F238E27FC236}">
              <a16:creationId xmlns:a16="http://schemas.microsoft.com/office/drawing/2014/main" id="{43B6859B-9C62-4CEC-89DF-4F379E932F5D}"/>
            </a:ext>
          </a:extLst>
        </xdr:cNvPr>
        <xdr:cNvSpPr txBox="1"/>
      </xdr:nvSpPr>
      <xdr:spPr>
        <a:xfrm>
          <a:off x="20199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113809</xdr:rowOff>
    </xdr:from>
    <xdr:ext cx="469744" cy="259045"/>
    <xdr:sp macro="" textlink="">
      <xdr:nvSpPr>
        <xdr:cNvPr id="942" name="n_3mainValue【庁舎】&#10;一人当たり面積">
          <a:extLst>
            <a:ext uri="{FF2B5EF4-FFF2-40B4-BE49-F238E27FC236}">
              <a16:creationId xmlns:a16="http://schemas.microsoft.com/office/drawing/2014/main" id="{8239FA14-4C1C-4FD1-B88D-418A63B49EDD}"/>
            </a:ext>
          </a:extLst>
        </xdr:cNvPr>
        <xdr:cNvSpPr txBox="1"/>
      </xdr:nvSpPr>
      <xdr:spPr>
        <a:xfrm>
          <a:off x="19310427" y="1777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122953</xdr:rowOff>
    </xdr:from>
    <xdr:ext cx="469744" cy="259045"/>
    <xdr:sp macro="" textlink="">
      <xdr:nvSpPr>
        <xdr:cNvPr id="943" name="n_4mainValue【庁舎】&#10;一人当たり面積">
          <a:extLst>
            <a:ext uri="{FF2B5EF4-FFF2-40B4-BE49-F238E27FC236}">
              <a16:creationId xmlns:a16="http://schemas.microsoft.com/office/drawing/2014/main" id="{1303359E-E18D-4732-8862-B412536C2FA7}"/>
            </a:ext>
          </a:extLst>
        </xdr:cNvPr>
        <xdr:cNvSpPr txBox="1"/>
      </xdr:nvSpPr>
      <xdr:spPr>
        <a:xfrm>
          <a:off x="18421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66A5BE86-37E1-4D42-AA69-5A2F3500FA9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DDD0DAC8-F94F-440D-B0DD-52BF6CC8FB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0D9BA9C1-770D-431B-AD87-50759F219A8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図書館については、スイトピアセンター、上石津、墨俣の</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館を計上しているが、主となるスイトピアセンターについて耐用年数が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年に対し</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年（昭和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年築）が経過しているため償却率が高い。</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体育施設・プールは、総合体育館が耐用年数</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年に対し</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年（昭和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年築）が経過、市民プールが耐用年数</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年に対し</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年（平成元年築）が経過しているため償却率が高い。</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市民会館については、</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年（昭和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年築）が経過し、後年に整備したオイルタンク室等の償却を残すのみとなっているため償却率が高い。</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庁舎については、令和元年度に新庁舎を供用開始しており、償却率は類似団体に比べ低い値となっている。</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その他の施設全般においては類似団体に比べ償却率が高い水準にあるが、法定点検等において施設の状況を適切に把握する中で、計画的な更新等を行い適正管理に努める。</a:t>
          </a:r>
          <a:endParaRPr lang="ja-JP" altLang="ja-JP" sz="1300" baseline="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69612201</v>
      </c>
      <c r="BO4" s="384"/>
      <c r="BP4" s="384"/>
      <c r="BQ4" s="384"/>
      <c r="BR4" s="384"/>
      <c r="BS4" s="384"/>
      <c r="BT4" s="384"/>
      <c r="BU4" s="385"/>
      <c r="BV4" s="383">
        <v>67323808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5.6</v>
      </c>
      <c r="CU4" s="390"/>
      <c r="CV4" s="390"/>
      <c r="CW4" s="390"/>
      <c r="CX4" s="390"/>
      <c r="CY4" s="390"/>
      <c r="CZ4" s="390"/>
      <c r="DA4" s="391"/>
      <c r="DB4" s="389">
        <v>7.6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67360956</v>
      </c>
      <c r="BO5" s="421"/>
      <c r="BP5" s="421"/>
      <c r="BQ5" s="421"/>
      <c r="BR5" s="421"/>
      <c r="BS5" s="421"/>
      <c r="BT5" s="421"/>
      <c r="BU5" s="422"/>
      <c r="BV5" s="420">
        <v>64365208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92.2</v>
      </c>
      <c r="CU5" s="418"/>
      <c r="CV5" s="418"/>
      <c r="CW5" s="418"/>
      <c r="CX5" s="418"/>
      <c r="CY5" s="418"/>
      <c r="CZ5" s="418"/>
      <c r="DA5" s="419"/>
      <c r="DB5" s="417">
        <v>89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2251245</v>
      </c>
      <c r="BO6" s="421"/>
      <c r="BP6" s="421"/>
      <c r="BQ6" s="421"/>
      <c r="BR6" s="421"/>
      <c r="BS6" s="421"/>
      <c r="BT6" s="421"/>
      <c r="BU6" s="422"/>
      <c r="BV6" s="420">
        <v>2958600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92.6</v>
      </c>
      <c r="CU6" s="458"/>
      <c r="CV6" s="458"/>
      <c r="CW6" s="458"/>
      <c r="CX6" s="458"/>
      <c r="CY6" s="458"/>
      <c r="CZ6" s="458"/>
      <c r="DA6" s="459"/>
      <c r="DB6" s="457">
        <v>89.8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78660</v>
      </c>
      <c r="BO7" s="421"/>
      <c r="BP7" s="421"/>
      <c r="BQ7" s="421"/>
      <c r="BR7" s="421"/>
      <c r="BS7" s="421"/>
      <c r="BT7" s="421"/>
      <c r="BU7" s="422"/>
      <c r="BV7" s="420">
        <v>102615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38706463</v>
      </c>
      <c r="CU7" s="421"/>
      <c r="CV7" s="421"/>
      <c r="CW7" s="421"/>
      <c r="CX7" s="421"/>
      <c r="CY7" s="421"/>
      <c r="CZ7" s="421"/>
      <c r="DA7" s="422"/>
      <c r="DB7" s="420">
        <v>37715417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2172585</v>
      </c>
      <c r="BO8" s="421"/>
      <c r="BP8" s="421"/>
      <c r="BQ8" s="421"/>
      <c r="BR8" s="421"/>
      <c r="BS8" s="421"/>
      <c r="BT8" s="421"/>
      <c r="BU8" s="422"/>
      <c r="BV8" s="420">
        <v>2855985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0.84</v>
      </c>
      <c r="CU8" s="461"/>
      <c r="CV8" s="461"/>
      <c r="CW8" s="461"/>
      <c r="CX8" s="461"/>
      <c r="CY8" s="461"/>
      <c r="CZ8" s="461"/>
      <c r="DA8" s="462"/>
      <c r="DB8" s="460">
        <v>0.83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158286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-683400</v>
      </c>
      <c r="BO9" s="421"/>
      <c r="BP9" s="421"/>
      <c r="BQ9" s="421"/>
      <c r="BR9" s="421"/>
      <c r="BS9" s="421"/>
      <c r="BT9" s="421"/>
      <c r="BU9" s="422"/>
      <c r="BV9" s="420">
        <v>589839</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11.8</v>
      </c>
      <c r="CU9" s="418"/>
      <c r="CV9" s="418"/>
      <c r="CW9" s="418"/>
      <c r="CX9" s="418"/>
      <c r="CY9" s="418"/>
      <c r="CZ9" s="418"/>
      <c r="DA9" s="419"/>
      <c r="DB9" s="417">
        <v>12.3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159879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406300</v>
      </c>
      <c r="BO10" s="421"/>
      <c r="BP10" s="421"/>
      <c r="BQ10" s="421"/>
      <c r="BR10" s="421"/>
      <c r="BS10" s="421"/>
      <c r="BT10" s="421"/>
      <c r="BU10" s="422"/>
      <c r="BV10" s="420">
        <v>1005000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110</v>
      </c>
      <c r="AV11" s="453"/>
      <c r="AW11" s="453"/>
      <c r="AX11" s="453"/>
      <c r="AY11" s="454" t="s">
        <v>120</v>
      </c>
      <c r="AZ11" s="455"/>
      <c r="BA11" s="455"/>
      <c r="BB11" s="455"/>
      <c r="BC11" s="455"/>
      <c r="BD11" s="455"/>
      <c r="BE11" s="455"/>
      <c r="BF11" s="455"/>
      <c r="BG11" s="455"/>
      <c r="BH11" s="455"/>
      <c r="BI11" s="455"/>
      <c r="BJ11" s="455"/>
      <c r="BK11" s="455"/>
      <c r="BL11" s="455"/>
      <c r="BM11" s="456"/>
      <c r="BN11" s="420">
        <v>18823</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156912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150513</v>
      </c>
      <c r="S13" s="505"/>
      <c r="T13" s="505"/>
      <c r="U13" s="505"/>
      <c r="V13" s="506"/>
      <c r="W13" s="436" t="s">
        <v>131</v>
      </c>
      <c r="X13" s="437"/>
      <c r="Y13" s="437"/>
      <c r="Z13" s="437"/>
      <c r="AA13" s="437"/>
      <c r="AB13" s="427"/>
      <c r="AC13" s="471">
        <v>1008</v>
      </c>
      <c r="AD13" s="472"/>
      <c r="AE13" s="472"/>
      <c r="AF13" s="472"/>
      <c r="AG13" s="514"/>
      <c r="AH13" s="471">
        <v>1169</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-258277</v>
      </c>
      <c r="BO13" s="421"/>
      <c r="BP13" s="421"/>
      <c r="BQ13" s="421"/>
      <c r="BR13" s="421"/>
      <c r="BS13" s="421"/>
      <c r="BT13" s="421"/>
      <c r="BU13" s="422"/>
      <c r="BV13" s="420">
        <v>1594839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3.1</v>
      </c>
      <c r="CU13" s="418"/>
      <c r="CV13" s="418"/>
      <c r="CW13" s="418"/>
      <c r="CX13" s="418"/>
      <c r="CY13" s="418"/>
      <c r="CZ13" s="418"/>
      <c r="DA13" s="419"/>
      <c r="DB13" s="417">
        <v>2.5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158049</v>
      </c>
      <c r="S14" s="505"/>
      <c r="T14" s="505"/>
      <c r="U14" s="505"/>
      <c r="V14" s="506"/>
      <c r="W14" s="410"/>
      <c r="X14" s="411"/>
      <c r="Y14" s="411"/>
      <c r="Z14" s="411"/>
      <c r="AA14" s="411"/>
      <c r="AB14" s="400"/>
      <c r="AC14" s="507">
        <v>1.3</v>
      </c>
      <c r="AD14" s="508"/>
      <c r="AE14" s="508"/>
      <c r="AF14" s="508"/>
      <c r="AG14" s="509"/>
      <c r="AH14" s="507">
        <v>1.5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14.5</v>
      </c>
      <c r="CU14" s="519"/>
      <c r="CV14" s="519"/>
      <c r="CW14" s="519"/>
      <c r="CX14" s="519"/>
      <c r="CY14" s="519"/>
      <c r="CZ14" s="519"/>
      <c r="DA14" s="520"/>
      <c r="DB14" s="518">
        <v>9.6</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151815</v>
      </c>
      <c r="S15" s="505"/>
      <c r="T15" s="505"/>
      <c r="U15" s="505"/>
      <c r="V15" s="506"/>
      <c r="W15" s="436" t="s">
        <v>137</v>
      </c>
      <c r="X15" s="437"/>
      <c r="Y15" s="437"/>
      <c r="Z15" s="437"/>
      <c r="AA15" s="437"/>
      <c r="AB15" s="427"/>
      <c r="AC15" s="471">
        <v>25178</v>
      </c>
      <c r="AD15" s="472"/>
      <c r="AE15" s="472"/>
      <c r="AF15" s="472"/>
      <c r="AG15" s="514"/>
      <c r="AH15" s="471">
        <v>25646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26151869</v>
      </c>
      <c r="BO15" s="384"/>
      <c r="BP15" s="384"/>
      <c r="BQ15" s="384"/>
      <c r="BR15" s="384"/>
      <c r="BS15" s="384"/>
      <c r="BT15" s="384"/>
      <c r="BU15" s="385"/>
      <c r="BV15" s="383">
        <v>25410288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33.6</v>
      </c>
      <c r="AD16" s="508"/>
      <c r="AE16" s="508"/>
      <c r="AF16" s="508"/>
      <c r="AG16" s="509"/>
      <c r="AH16" s="507">
        <v>33.6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31190522</v>
      </c>
      <c r="BO16" s="421"/>
      <c r="BP16" s="421"/>
      <c r="BQ16" s="421"/>
      <c r="BR16" s="421"/>
      <c r="BS16" s="421"/>
      <c r="BT16" s="421"/>
      <c r="BU16" s="422"/>
      <c r="BV16" s="420">
        <v>30287404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48787</v>
      </c>
      <c r="AD17" s="472"/>
      <c r="AE17" s="472"/>
      <c r="AF17" s="472"/>
      <c r="AG17" s="514"/>
      <c r="AH17" s="471">
        <v>49431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33517480</v>
      </c>
      <c r="BO17" s="421"/>
      <c r="BP17" s="421"/>
      <c r="BQ17" s="421"/>
      <c r="BR17" s="421"/>
      <c r="BS17" s="421"/>
      <c r="BT17" s="421"/>
      <c r="BU17" s="422"/>
      <c r="BV17" s="420">
        <v>32502111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206.57</v>
      </c>
      <c r="M18" s="544"/>
      <c r="N18" s="544"/>
      <c r="O18" s="544"/>
      <c r="P18" s="544"/>
      <c r="Q18" s="544"/>
      <c r="R18" s="545"/>
      <c r="S18" s="545"/>
      <c r="T18" s="545"/>
      <c r="U18" s="545"/>
      <c r="V18" s="546"/>
      <c r="W18" s="438"/>
      <c r="X18" s="439"/>
      <c r="Y18" s="439"/>
      <c r="Z18" s="439"/>
      <c r="AA18" s="439"/>
      <c r="AB18" s="430"/>
      <c r="AC18" s="547">
        <v>65.099999999999994</v>
      </c>
      <c r="AD18" s="548"/>
      <c r="AE18" s="548"/>
      <c r="AF18" s="548"/>
      <c r="AG18" s="549"/>
      <c r="AH18" s="547">
        <v>64.8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35764015</v>
      </c>
      <c r="BO18" s="421"/>
      <c r="BP18" s="421"/>
      <c r="BQ18" s="421"/>
      <c r="BR18" s="421"/>
      <c r="BS18" s="421"/>
      <c r="BT18" s="421"/>
      <c r="BU18" s="422"/>
      <c r="BV18" s="420">
        <v>33977712</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766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48517732</v>
      </c>
      <c r="BO19" s="421"/>
      <c r="BP19" s="421"/>
      <c r="BQ19" s="421"/>
      <c r="BR19" s="421"/>
      <c r="BS19" s="421"/>
      <c r="BT19" s="421"/>
      <c r="BU19" s="422"/>
      <c r="BV19" s="420">
        <v>47858054</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62277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60416154</v>
      </c>
      <c r="BO22" s="384"/>
      <c r="BP22" s="384"/>
      <c r="BQ22" s="384"/>
      <c r="BR22" s="384"/>
      <c r="BS22" s="384"/>
      <c r="BT22" s="384"/>
      <c r="BU22" s="385"/>
      <c r="BV22" s="383">
        <v>62362097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13405744</v>
      </c>
      <c r="BO23" s="421"/>
      <c r="BP23" s="421"/>
      <c r="BQ23" s="421"/>
      <c r="BR23" s="421"/>
      <c r="BS23" s="421"/>
      <c r="BT23" s="421"/>
      <c r="BU23" s="422"/>
      <c r="BV23" s="420">
        <v>14612431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10550</v>
      </c>
      <c r="R24" s="472"/>
      <c r="S24" s="472"/>
      <c r="T24" s="472"/>
      <c r="U24" s="472"/>
      <c r="V24" s="514"/>
      <c r="W24" s="566"/>
      <c r="X24" s="567"/>
      <c r="Y24" s="568"/>
      <c r="Z24" s="470" t="s">
        <v>162</v>
      </c>
      <c r="AA24" s="450"/>
      <c r="AB24" s="450"/>
      <c r="AC24" s="450"/>
      <c r="AD24" s="450"/>
      <c r="AE24" s="450"/>
      <c r="AF24" s="450"/>
      <c r="AG24" s="451"/>
      <c r="AH24" s="471">
        <v>1121</v>
      </c>
      <c r="AI24" s="472"/>
      <c r="AJ24" s="472"/>
      <c r="AK24" s="472"/>
      <c r="AL24" s="514"/>
      <c r="AM24" s="471">
        <v>3543481</v>
      </c>
      <c r="AN24" s="472"/>
      <c r="AO24" s="472"/>
      <c r="AP24" s="472"/>
      <c r="AQ24" s="472"/>
      <c r="AR24" s="514"/>
      <c r="AS24" s="471">
        <v>3161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40533557</v>
      </c>
      <c r="BO24" s="421"/>
      <c r="BP24" s="421"/>
      <c r="BQ24" s="421"/>
      <c r="BR24" s="421"/>
      <c r="BS24" s="421"/>
      <c r="BT24" s="421"/>
      <c r="BU24" s="422"/>
      <c r="BV24" s="420">
        <v>40579634</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8700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11902567</v>
      </c>
      <c r="BO25" s="384"/>
      <c r="BP25" s="384"/>
      <c r="BQ25" s="384"/>
      <c r="BR25" s="384"/>
      <c r="BS25" s="384"/>
      <c r="BT25" s="384"/>
      <c r="BU25" s="385"/>
      <c r="BV25" s="383">
        <v>12910930</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6890</v>
      </c>
      <c r="R26" s="472"/>
      <c r="S26" s="472"/>
      <c r="T26" s="472"/>
      <c r="U26" s="472"/>
      <c r="V26" s="514"/>
      <c r="W26" s="566"/>
      <c r="X26" s="567"/>
      <c r="Y26" s="568"/>
      <c r="Z26" s="470" t="s">
        <v>168</v>
      </c>
      <c r="AA26" s="572"/>
      <c r="AB26" s="572"/>
      <c r="AC26" s="572"/>
      <c r="AD26" s="572"/>
      <c r="AE26" s="572"/>
      <c r="AF26" s="572"/>
      <c r="AG26" s="573"/>
      <c r="AH26" s="471">
        <v>195</v>
      </c>
      <c r="AI26" s="472"/>
      <c r="AJ26" s="472"/>
      <c r="AK26" s="472"/>
      <c r="AL26" s="514"/>
      <c r="AM26" s="471">
        <v>573885</v>
      </c>
      <c r="AN26" s="472"/>
      <c r="AO26" s="472"/>
      <c r="AP26" s="472"/>
      <c r="AQ26" s="472"/>
      <c r="AR26" s="514"/>
      <c r="AS26" s="471">
        <v>2943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300000</v>
      </c>
      <c r="BO26" s="421"/>
      <c r="BP26" s="421"/>
      <c r="BQ26" s="421"/>
      <c r="BR26" s="421"/>
      <c r="BS26" s="421"/>
      <c r="BT26" s="421"/>
      <c r="BU26" s="422"/>
      <c r="BV26" s="420">
        <v>200000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6300</v>
      </c>
      <c r="R27" s="472"/>
      <c r="S27" s="472"/>
      <c r="T27" s="472"/>
      <c r="U27" s="472"/>
      <c r="V27" s="514"/>
      <c r="W27" s="566"/>
      <c r="X27" s="567"/>
      <c r="Y27" s="568"/>
      <c r="Z27" s="470" t="s">
        <v>171</v>
      </c>
      <c r="AA27" s="450"/>
      <c r="AB27" s="450"/>
      <c r="AC27" s="450"/>
      <c r="AD27" s="450"/>
      <c r="AE27" s="450"/>
      <c r="AF27" s="450"/>
      <c r="AG27" s="451"/>
      <c r="AH27" s="471">
        <v>73</v>
      </c>
      <c r="AI27" s="472"/>
      <c r="AJ27" s="472"/>
      <c r="AK27" s="472"/>
      <c r="AL27" s="514"/>
      <c r="AM27" s="471">
        <v>216898</v>
      </c>
      <c r="AN27" s="472"/>
      <c r="AO27" s="472"/>
      <c r="AP27" s="472"/>
      <c r="AQ27" s="472"/>
      <c r="AR27" s="514"/>
      <c r="AS27" s="471">
        <v>2971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5790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9667800</v>
      </c>
      <c r="BO28" s="384"/>
      <c r="BP28" s="384"/>
      <c r="BQ28" s="384"/>
      <c r="BR28" s="384"/>
      <c r="BS28" s="384"/>
      <c r="BT28" s="384"/>
      <c r="BU28" s="385"/>
      <c r="BV28" s="383">
        <v>9261500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20</v>
      </c>
      <c r="M29" s="472"/>
      <c r="N29" s="472"/>
      <c r="O29" s="472"/>
      <c r="P29" s="514"/>
      <c r="Q29" s="471">
        <v>5530</v>
      </c>
      <c r="R29" s="472"/>
      <c r="S29" s="472"/>
      <c r="T29" s="472"/>
      <c r="U29" s="472"/>
      <c r="V29" s="514"/>
      <c r="W29" s="569"/>
      <c r="X29" s="570"/>
      <c r="Y29" s="571"/>
      <c r="Z29" s="470" t="s">
        <v>177</v>
      </c>
      <c r="AA29" s="450"/>
      <c r="AB29" s="450"/>
      <c r="AC29" s="450"/>
      <c r="AD29" s="450"/>
      <c r="AE29" s="450"/>
      <c r="AF29" s="450"/>
      <c r="AG29" s="451"/>
      <c r="AH29" s="471">
        <v>1194</v>
      </c>
      <c r="AI29" s="472"/>
      <c r="AJ29" s="472"/>
      <c r="AK29" s="472"/>
      <c r="AL29" s="514"/>
      <c r="AM29" s="471">
        <v>3760379</v>
      </c>
      <c r="AN29" s="472"/>
      <c r="AO29" s="472"/>
      <c r="AP29" s="472"/>
      <c r="AQ29" s="472"/>
      <c r="AR29" s="514"/>
      <c r="AS29" s="471">
        <v>3149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2043522</v>
      </c>
      <c r="BO29" s="421"/>
      <c r="BP29" s="421"/>
      <c r="BQ29" s="421"/>
      <c r="BR29" s="421"/>
      <c r="BS29" s="421"/>
      <c r="BT29" s="421"/>
      <c r="BU29" s="422"/>
      <c r="BV29" s="420">
        <v>2116650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4880693</v>
      </c>
      <c r="BO30" s="540"/>
      <c r="BP30" s="540"/>
      <c r="BQ30" s="540"/>
      <c r="BR30" s="540"/>
      <c r="BS30" s="540"/>
      <c r="BT30" s="540"/>
      <c r="BU30" s="541"/>
      <c r="BV30" s="539">
        <v>4927182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国民健康保険事業会計</v>
      </c>
      <c r="X34" s="611"/>
      <c r="Y34" s="611"/>
      <c r="Z34" s="611"/>
      <c r="AA34" s="611"/>
      <c r="AB34" s="611"/>
      <c r="AC34" s="611"/>
      <c r="AD34" s="611"/>
      <c r="AE34" s="611"/>
      <c r="AF34" s="611"/>
      <c r="AG34" s="611"/>
      <c r="AH34" s="611"/>
      <c r="AI34" s="611"/>
      <c r="AJ34" s="611"/>
      <c r="AK34" s="611"/>
      <c r="AL34" s="163"/>
      <c r="AM34" s="610">
        <f>IF(AO34="","",MAX(C34:D43,U34:V43)+1)</f>
        <v>9</v>
      </c>
      <c r="AN34" s="610"/>
      <c r="AO34" s="611" t="str">
        <f>IF('各会計、関係団体の財政状況及び健全化判断比率'!B34="","",'各会計、関係団体の財政状況及び健全化判断比率'!B34)</f>
        <v>病院事業会計</v>
      </c>
      <c r="AP34" s="611"/>
      <c r="AQ34" s="611"/>
      <c r="AR34" s="611"/>
      <c r="AS34" s="611"/>
      <c r="AT34" s="611"/>
      <c r="AU34" s="611"/>
      <c r="AV34" s="611"/>
      <c r="AW34" s="611"/>
      <c r="AX34" s="611"/>
      <c r="AY34" s="611"/>
      <c r="AZ34" s="611"/>
      <c r="BA34" s="611"/>
      <c r="BB34" s="611"/>
      <c r="BC34" s="611"/>
      <c r="BD34" s="163"/>
      <c r="BE34" s="610">
        <f>IF(BG34="","",MAX(C34:D43,U34:V43,AM34:AN43)+1)</f>
        <v>15</v>
      </c>
      <c r="BF34" s="610"/>
      <c r="BG34" s="611" t="str">
        <f>IF('各会計、関係団体の財政状況及び健全化判断比率'!B40="","",'各会計、関係団体の財政状況及び健全化判断比率'!B40)</f>
        <v>公設地方卸売市場事業会計</v>
      </c>
      <c r="BH34" s="611"/>
      <c r="BI34" s="611"/>
      <c r="BJ34" s="611"/>
      <c r="BK34" s="611"/>
      <c r="BL34" s="611"/>
      <c r="BM34" s="611"/>
      <c r="BN34" s="611"/>
      <c r="BO34" s="611"/>
      <c r="BP34" s="611"/>
      <c r="BQ34" s="611"/>
      <c r="BR34" s="611"/>
      <c r="BS34" s="611"/>
      <c r="BT34" s="611"/>
      <c r="BU34" s="611"/>
      <c r="BV34" s="163"/>
      <c r="BW34" s="610">
        <f>IF(BY34="","",MAX(C34:D43,U34:V43,AM34:AN43,BE34:BF43)+1)</f>
        <v>16</v>
      </c>
      <c r="BX34" s="610"/>
      <c r="BY34" s="611" t="str">
        <f>IF('各会計、関係団体の財政状況及び健全化判断比率'!B68="","",'各会計、関係団体の財政状況及び健全化判断比率'!B68)</f>
        <v>大垣消防組合</v>
      </c>
      <c r="BZ34" s="611"/>
      <c r="CA34" s="611"/>
      <c r="CB34" s="611"/>
      <c r="CC34" s="611"/>
      <c r="CD34" s="611"/>
      <c r="CE34" s="611"/>
      <c r="CF34" s="611"/>
      <c r="CG34" s="611"/>
      <c r="CH34" s="611"/>
      <c r="CI34" s="611"/>
      <c r="CJ34" s="611"/>
      <c r="CK34" s="611"/>
      <c r="CL34" s="611"/>
      <c r="CM34" s="611"/>
      <c r="CN34" s="163"/>
      <c r="CO34" s="610">
        <f>IF(CQ34="","",MAX(C34:D43,U34:V43,AM34:AN43,BE34:BF43,BW34:BX43)+1)</f>
        <v>26</v>
      </c>
      <c r="CP34" s="610"/>
      <c r="CQ34" s="611" t="str">
        <f>IF('各会計、関係団体の財政状況及び健全化判断比率'!BS7="","",'各会計、関係団体の財政状況及び健全化判断比率'!BS7)</f>
        <v>大垣勤労者福祉サービスセンター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公共用地先行取得事業会計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国民健康保険直営診療施設事業会計</v>
      </c>
      <c r="X35" s="611"/>
      <c r="Y35" s="611"/>
      <c r="Z35" s="611"/>
      <c r="AA35" s="611"/>
      <c r="AB35" s="611"/>
      <c r="AC35" s="611"/>
      <c r="AD35" s="611"/>
      <c r="AE35" s="611"/>
      <c r="AF35" s="611"/>
      <c r="AG35" s="611"/>
      <c r="AH35" s="611"/>
      <c r="AI35" s="611"/>
      <c r="AJ35" s="611"/>
      <c r="AK35" s="611"/>
      <c r="AL35" s="163"/>
      <c r="AM35" s="610">
        <f t="shared" ref="AM35:AM43" si="0">IF(AO35="","",AM34+1)</f>
        <v>10</v>
      </c>
      <c r="AN35" s="610"/>
      <c r="AO35" s="611" t="str">
        <f>IF('各会計、関係団体の財政状況及び健全化判断比率'!B35="","",'各会計、関係団体の財政状況及び健全化判断比率'!B35)</f>
        <v>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17</v>
      </c>
      <c r="BX35" s="610"/>
      <c r="BY35" s="611" t="str">
        <f>IF('各会計、関係団体の財政状況及び健全化判断比率'!B69="","",'各会計、関係団体の財政状況及び健全化判断比率'!B69)</f>
        <v>大垣衛生施設組合</v>
      </c>
      <c r="BZ35" s="611"/>
      <c r="CA35" s="611"/>
      <c r="CB35" s="611"/>
      <c r="CC35" s="611"/>
      <c r="CD35" s="611"/>
      <c r="CE35" s="611"/>
      <c r="CF35" s="611"/>
      <c r="CG35" s="611"/>
      <c r="CH35" s="611"/>
      <c r="CI35" s="611"/>
      <c r="CJ35" s="611"/>
      <c r="CK35" s="611"/>
      <c r="CL35" s="611"/>
      <c r="CM35" s="611"/>
      <c r="CN35" s="163"/>
      <c r="CO35" s="610">
        <f t="shared" ref="CO35:CO43" si="3">IF(CQ35="","",CO34+1)</f>
        <v>27</v>
      </c>
      <c r="CP35" s="610"/>
      <c r="CQ35" s="611" t="str">
        <f>IF('各会計、関係団体の財政状況及び健全化判断比率'!BS8="","",'各会計、関係団体の財政状況及び健全化判断比率'!BS8)</f>
        <v>大垣市文化事業団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後期高齢者医療事業会計</v>
      </c>
      <c r="X36" s="611"/>
      <c r="Y36" s="611"/>
      <c r="Z36" s="611"/>
      <c r="AA36" s="611"/>
      <c r="AB36" s="611"/>
      <c r="AC36" s="611"/>
      <c r="AD36" s="611"/>
      <c r="AE36" s="611"/>
      <c r="AF36" s="611"/>
      <c r="AG36" s="611"/>
      <c r="AH36" s="611"/>
      <c r="AI36" s="611"/>
      <c r="AJ36" s="611"/>
      <c r="AK36" s="611"/>
      <c r="AL36" s="163"/>
      <c r="AM36" s="610">
        <f t="shared" si="0"/>
        <v>11</v>
      </c>
      <c r="AN36" s="610"/>
      <c r="AO36" s="611" t="str">
        <f>IF('各会計、関係団体の財政状況及び健全化判断比率'!B36="","",'各会計、関係団体の財政状況及び健全化判断比率'!B36)</f>
        <v>簡易水道事業会計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18</v>
      </c>
      <c r="BX36" s="610"/>
      <c r="BY36" s="611" t="str">
        <f>IF('各会計、関係団体の財政状況及び健全化判断比率'!B70="","",'各会計、関係団体の財政状況及び健全化判断比率'!B70)</f>
        <v>西南濃粗大廃棄物処理組合</v>
      </c>
      <c r="BZ36" s="611"/>
      <c r="CA36" s="611"/>
      <c r="CB36" s="611"/>
      <c r="CC36" s="611"/>
      <c r="CD36" s="611"/>
      <c r="CE36" s="611"/>
      <c r="CF36" s="611"/>
      <c r="CG36" s="611"/>
      <c r="CH36" s="611"/>
      <c r="CI36" s="611"/>
      <c r="CJ36" s="611"/>
      <c r="CK36" s="611"/>
      <c r="CL36" s="611"/>
      <c r="CM36" s="611"/>
      <c r="CN36" s="163"/>
      <c r="CO36" s="610">
        <f t="shared" si="3"/>
        <v>28</v>
      </c>
      <c r="CP36" s="610"/>
      <c r="CQ36" s="611" t="str">
        <f>IF('各会計、関係団体の財政状況及び健全化判断比率'!BS9="","",'各会計、関係団体の財政状況及び健全化判断比率'!BS9)</f>
        <v>大垣市土地開発公社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介護保険事業会計</v>
      </c>
      <c r="X37" s="611"/>
      <c r="Y37" s="611"/>
      <c r="Z37" s="611"/>
      <c r="AA37" s="611"/>
      <c r="AB37" s="611"/>
      <c r="AC37" s="611"/>
      <c r="AD37" s="611"/>
      <c r="AE37" s="611"/>
      <c r="AF37" s="611"/>
      <c r="AG37" s="611"/>
      <c r="AH37" s="611"/>
      <c r="AI37" s="611"/>
      <c r="AJ37" s="611"/>
      <c r="AK37" s="611"/>
      <c r="AL37" s="163"/>
      <c r="AM37" s="610">
        <f t="shared" si="0"/>
        <v>12</v>
      </c>
      <c r="AN37" s="610"/>
      <c r="AO37" s="611" t="str">
        <f>IF('各会計、関係団体の財政状況及び健全化判断比率'!B37="","",'各会計、関係団体の財政状況及び健全化判断比率'!B37)</f>
        <v>公共下水道事業会計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19</v>
      </c>
      <c r="BX37" s="610"/>
      <c r="BY37" s="611" t="str">
        <f>IF('各会計、関係団体の財政状況及び健全化判断比率'!B71="","",'各会計、関係団体の財政状況及び健全化判断比率'!B71)</f>
        <v>西濃環境整備組合</v>
      </c>
      <c r="BZ37" s="611"/>
      <c r="CA37" s="611"/>
      <c r="CB37" s="611"/>
      <c r="CC37" s="611"/>
      <c r="CD37" s="611"/>
      <c r="CE37" s="611"/>
      <c r="CF37" s="611"/>
      <c r="CG37" s="611"/>
      <c r="CH37" s="611"/>
      <c r="CI37" s="611"/>
      <c r="CJ37" s="611"/>
      <c r="CK37" s="611"/>
      <c r="CL37" s="611"/>
      <c r="CM37" s="611"/>
      <c r="CN37" s="163"/>
      <c r="CO37" s="610">
        <f t="shared" si="3"/>
        <v>29</v>
      </c>
      <c r="CP37" s="610"/>
      <c r="CQ37" s="611" t="str">
        <f>IF('各会計、関係団体の財政状況及び健全化判断比率'!BS10="","",'各会計、関係団体の財政状況及び健全化判断比率'!BS10)</f>
        <v>かみいしづ緑の村公社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7</v>
      </c>
      <c r="V38" s="610"/>
      <c r="W38" s="611" t="str">
        <f>IF('各会計、関係団体の財政状況及び健全化判断比率'!B32="","",'各会計、関係団体の財政状況及び健全化判断比率'!B32)</f>
        <v>駐車場事業会計</v>
      </c>
      <c r="X38" s="611"/>
      <c r="Y38" s="611"/>
      <c r="Z38" s="611"/>
      <c r="AA38" s="611"/>
      <c r="AB38" s="611"/>
      <c r="AC38" s="611"/>
      <c r="AD38" s="611"/>
      <c r="AE38" s="611"/>
      <c r="AF38" s="611"/>
      <c r="AG38" s="611"/>
      <c r="AH38" s="611"/>
      <c r="AI38" s="611"/>
      <c r="AJ38" s="611"/>
      <c r="AK38" s="611"/>
      <c r="AL38" s="163"/>
      <c r="AM38" s="610">
        <f t="shared" si="0"/>
        <v>13</v>
      </c>
      <c r="AN38" s="610"/>
      <c r="AO38" s="611" t="str">
        <f>IF('各会計、関係団体の財政状況及び健全化判断比率'!B38="","",'各会計、関係団体の財政状況及び健全化判断比率'!B38)</f>
        <v>特定環境保全公共下水道事業会計</v>
      </c>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20</v>
      </c>
      <c r="BX38" s="610"/>
      <c r="BY38" s="611" t="str">
        <f>IF('各会計、関係団体の財政状況及び健全化判断比率'!B72="","",'各会計、関係団体の財政状況及び健全化判断比率'!B72)</f>
        <v>あすわ苑老人福祉施設事務組合</v>
      </c>
      <c r="BZ38" s="611"/>
      <c r="CA38" s="611"/>
      <c r="CB38" s="611"/>
      <c r="CC38" s="611"/>
      <c r="CD38" s="611"/>
      <c r="CE38" s="611"/>
      <c r="CF38" s="611"/>
      <c r="CG38" s="611"/>
      <c r="CH38" s="611"/>
      <c r="CI38" s="611"/>
      <c r="CJ38" s="611"/>
      <c r="CK38" s="611"/>
      <c r="CL38" s="611"/>
      <c r="CM38" s="611"/>
      <c r="CN38" s="163"/>
      <c r="CO38" s="610">
        <f t="shared" si="3"/>
        <v>30</v>
      </c>
      <c r="CP38" s="610"/>
      <c r="CQ38" s="611" t="str">
        <f>IF('各会計、関係団体の財政状況及び健全化判断比率'!BS11="","",'各会計、関係団体の財政状況及び健全化判断比率'!BS11)</f>
        <v>養老線管理機構</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f t="shared" si="4"/>
        <v>8</v>
      </c>
      <c r="V39" s="610"/>
      <c r="W39" s="611" t="str">
        <f>IF('各会計、関係団体の財政状況及び健全化判断比率'!B33="","",'各会計、関係団体の財政状況及び健全化判断比率'!B33)</f>
        <v>競輪事業会計</v>
      </c>
      <c r="X39" s="611"/>
      <c r="Y39" s="611"/>
      <c r="Z39" s="611"/>
      <c r="AA39" s="611"/>
      <c r="AB39" s="611"/>
      <c r="AC39" s="611"/>
      <c r="AD39" s="611"/>
      <c r="AE39" s="611"/>
      <c r="AF39" s="611"/>
      <c r="AG39" s="611"/>
      <c r="AH39" s="611"/>
      <c r="AI39" s="611"/>
      <c r="AJ39" s="611"/>
      <c r="AK39" s="611"/>
      <c r="AL39" s="163"/>
      <c r="AM39" s="610">
        <f t="shared" si="0"/>
        <v>14</v>
      </c>
      <c r="AN39" s="610"/>
      <c r="AO39" s="611" t="str">
        <f>IF('各会計、関係団体の財政状況及び健全化判断比率'!B39="","",'各会計、関係団体の財政状況及び健全化判断比率'!B39)</f>
        <v>農業集落排水事業会計</v>
      </c>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21</v>
      </c>
      <c r="BX39" s="610"/>
      <c r="BY39" s="611" t="str">
        <f>IF('各会計、関係団体の財政状況及び健全化判断比率'!B73="","",'各会計、関係団体の財政状況及び健全化判断比率'!B73)</f>
        <v>大垣市安八郡安八町東安中学校組合</v>
      </c>
      <c r="BZ39" s="611"/>
      <c r="CA39" s="611"/>
      <c r="CB39" s="611"/>
      <c r="CC39" s="611"/>
      <c r="CD39" s="611"/>
      <c r="CE39" s="611"/>
      <c r="CF39" s="611"/>
      <c r="CG39" s="611"/>
      <c r="CH39" s="611"/>
      <c r="CI39" s="611"/>
      <c r="CJ39" s="611"/>
      <c r="CK39" s="611"/>
      <c r="CL39" s="611"/>
      <c r="CM39" s="611"/>
      <c r="CN39" s="163"/>
      <c r="CO39" s="610">
        <f t="shared" si="3"/>
        <v>31</v>
      </c>
      <c r="CP39" s="610"/>
      <c r="CQ39" s="611" t="str">
        <f>IF('各会計、関係団体の財政状況及び健全化判断比率'!BS12="","",'各会計、関係団体の財政状況及び健全化判断比率'!BS12)</f>
        <v>樽見鉄道株式会社</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22</v>
      </c>
      <c r="BX40" s="610"/>
      <c r="BY40" s="611" t="str">
        <f>IF('各会計、関係団体の財政状況及び健全化判断比率'!B74="","",'各会計、関係団体の財政状況及び健全化判断比率'!B74)</f>
        <v>岐阜県後期高齢者医療広域連合（一般会計）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23</v>
      </c>
      <c r="BX41" s="610"/>
      <c r="BY41" s="611" t="str">
        <f>IF('各会計、関係団体の財政状況及び健全化判断比率'!B75="","",'各会計、関係団体の財政状況及び健全化判断比率'!B75)</f>
        <v>岐阜県後期高齢者医療広域連合（特別会計）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24</v>
      </c>
      <c r="BX42" s="610"/>
      <c r="BY42" s="611" t="str">
        <f>IF('各会計、関係団体の財政状況及び健全化判断比率'!B76="","",'各会計、関係団体の財政状況及び健全化判断比率'!B76)</f>
        <v>西美濃さくら苑介護老人保健施設事務組合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25</v>
      </c>
      <c r="BX43" s="610"/>
      <c r="BY43" s="611" t="str">
        <f>IF('各会計、関係団体の財政状況及び健全化判断比率'!B77="","",'各会計、関係団体の財政状況及び健全化判断比率'!B77)</f>
        <v>大垣輪中水防事務組合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xK1O7CSEDMteM2HS3LMGFEfHylV4eJJYtqJGSeNwcLLSyNKdLozd+kiR9hWLb400wClJXaSOtHjlZkLURtGVXw==" saltValue="agBK88K77Y/wGCy6ixAc/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28682157</v>
      </c>
      <c r="S5" s="626"/>
      <c r="T5" s="626"/>
      <c r="U5" s="626"/>
      <c r="V5" s="626"/>
      <c r="W5" s="626"/>
      <c r="X5" s="626"/>
      <c r="Y5" s="627"/>
      <c r="Z5" s="628">
        <v>41.2</v>
      </c>
      <c r="AA5" s="628"/>
      <c r="AB5" s="628"/>
      <c r="AC5" s="628"/>
      <c r="AD5" s="629">
        <v>26516414</v>
      </c>
      <c r="AE5" s="629"/>
      <c r="AF5" s="629"/>
      <c r="AG5" s="629"/>
      <c r="AH5" s="629"/>
      <c r="AI5" s="629"/>
      <c r="AJ5" s="629"/>
      <c r="AK5" s="629"/>
      <c r="AL5" s="630">
        <v>68.599999999999994</v>
      </c>
      <c r="AM5" s="631"/>
      <c r="AN5" s="631"/>
      <c r="AO5" s="632"/>
      <c r="AP5" s="622" t="s">
        <v>216</v>
      </c>
      <c r="AQ5" s="623"/>
      <c r="AR5" s="623"/>
      <c r="AS5" s="623"/>
      <c r="AT5" s="623"/>
      <c r="AU5" s="623"/>
      <c r="AV5" s="623"/>
      <c r="AW5" s="623"/>
      <c r="AX5" s="623"/>
      <c r="AY5" s="623"/>
      <c r="AZ5" s="623"/>
      <c r="BA5" s="623"/>
      <c r="BB5" s="623"/>
      <c r="BC5" s="623"/>
      <c r="BD5" s="623"/>
      <c r="BE5" s="623"/>
      <c r="BF5" s="624"/>
      <c r="BG5" s="636">
        <v>26516414</v>
      </c>
      <c r="BH5" s="637"/>
      <c r="BI5" s="637"/>
      <c r="BJ5" s="637"/>
      <c r="BK5" s="637"/>
      <c r="BL5" s="637"/>
      <c r="BM5" s="637"/>
      <c r="BN5" s="638"/>
      <c r="BO5" s="639">
        <v>92.4</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591678</v>
      </c>
      <c r="S6" s="637"/>
      <c r="T6" s="637"/>
      <c r="U6" s="637"/>
      <c r="V6" s="637"/>
      <c r="W6" s="637"/>
      <c r="X6" s="637"/>
      <c r="Y6" s="638"/>
      <c r="Z6" s="639">
        <v>0.8</v>
      </c>
      <c r="AA6" s="639"/>
      <c r="AB6" s="639"/>
      <c r="AC6" s="639"/>
      <c r="AD6" s="640">
        <v>591678</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26516414</v>
      </c>
      <c r="BH6" s="637"/>
      <c r="BI6" s="637"/>
      <c r="BJ6" s="637"/>
      <c r="BK6" s="637"/>
      <c r="BL6" s="637"/>
      <c r="BM6" s="637"/>
      <c r="BN6" s="638"/>
      <c r="BO6" s="639">
        <v>92.4</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355779</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355779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10832</v>
      </c>
      <c r="S7" s="637"/>
      <c r="T7" s="637"/>
      <c r="U7" s="637"/>
      <c r="V7" s="637"/>
      <c r="W7" s="637"/>
      <c r="X7" s="637"/>
      <c r="Y7" s="638"/>
      <c r="Z7" s="639">
        <v>0</v>
      </c>
      <c r="AA7" s="639"/>
      <c r="AB7" s="639"/>
      <c r="AC7" s="639"/>
      <c r="AD7" s="640">
        <v>10832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11477180</v>
      </c>
      <c r="BH7" s="637"/>
      <c r="BI7" s="637"/>
      <c r="BJ7" s="637"/>
      <c r="BK7" s="637"/>
      <c r="BL7" s="637"/>
      <c r="BM7" s="637"/>
      <c r="BN7" s="638"/>
      <c r="BO7" s="639">
        <v>40</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7529805</v>
      </c>
      <c r="CS7" s="637"/>
      <c r="CT7" s="637"/>
      <c r="CU7" s="637"/>
      <c r="CV7" s="637"/>
      <c r="CW7" s="637"/>
      <c r="CX7" s="637"/>
      <c r="CY7" s="638"/>
      <c r="CZ7" s="639">
        <v>11.2</v>
      </c>
      <c r="DA7" s="639"/>
      <c r="DB7" s="639"/>
      <c r="DC7" s="639"/>
      <c r="DD7" s="645">
        <v>196660</v>
      </c>
      <c r="DE7" s="637"/>
      <c r="DF7" s="637"/>
      <c r="DG7" s="637"/>
      <c r="DH7" s="637"/>
      <c r="DI7" s="637"/>
      <c r="DJ7" s="637"/>
      <c r="DK7" s="637"/>
      <c r="DL7" s="637"/>
      <c r="DM7" s="637"/>
      <c r="DN7" s="637"/>
      <c r="DO7" s="637"/>
      <c r="DP7" s="638"/>
      <c r="DQ7" s="645">
        <v>6348889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230644</v>
      </c>
      <c r="S8" s="637"/>
      <c r="T8" s="637"/>
      <c r="U8" s="637"/>
      <c r="V8" s="637"/>
      <c r="W8" s="637"/>
      <c r="X8" s="637"/>
      <c r="Y8" s="638"/>
      <c r="Z8" s="639">
        <v>0.3</v>
      </c>
      <c r="AA8" s="639"/>
      <c r="AB8" s="639"/>
      <c r="AC8" s="639"/>
      <c r="AD8" s="640">
        <v>230644</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251021</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26774120</v>
      </c>
      <c r="CS8" s="637"/>
      <c r="CT8" s="637"/>
      <c r="CU8" s="637"/>
      <c r="CV8" s="637"/>
      <c r="CW8" s="637"/>
      <c r="CX8" s="637"/>
      <c r="CY8" s="638"/>
      <c r="CZ8" s="639">
        <v>39.700000000000003</v>
      </c>
      <c r="DA8" s="639"/>
      <c r="DB8" s="639"/>
      <c r="DC8" s="639"/>
      <c r="DD8" s="645">
        <v>481904</v>
      </c>
      <c r="DE8" s="637"/>
      <c r="DF8" s="637"/>
      <c r="DG8" s="637"/>
      <c r="DH8" s="637"/>
      <c r="DI8" s="637"/>
      <c r="DJ8" s="637"/>
      <c r="DK8" s="637"/>
      <c r="DL8" s="637"/>
      <c r="DM8" s="637"/>
      <c r="DN8" s="637"/>
      <c r="DO8" s="637"/>
      <c r="DP8" s="638"/>
      <c r="DQ8" s="645">
        <v>14807459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296160</v>
      </c>
      <c r="S9" s="637"/>
      <c r="T9" s="637"/>
      <c r="U9" s="637"/>
      <c r="V9" s="637"/>
      <c r="W9" s="637"/>
      <c r="X9" s="637"/>
      <c r="Y9" s="638"/>
      <c r="Z9" s="639">
        <v>0.4</v>
      </c>
      <c r="AA9" s="639"/>
      <c r="AB9" s="639"/>
      <c r="AC9" s="639"/>
      <c r="AD9" s="640">
        <v>296160</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8851700</v>
      </c>
      <c r="BH9" s="637"/>
      <c r="BI9" s="637"/>
      <c r="BJ9" s="637"/>
      <c r="BK9" s="637"/>
      <c r="BL9" s="637"/>
      <c r="BM9" s="637"/>
      <c r="BN9" s="638"/>
      <c r="BO9" s="639">
        <v>30.9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5800077</v>
      </c>
      <c r="CS9" s="637"/>
      <c r="CT9" s="637"/>
      <c r="CU9" s="637"/>
      <c r="CV9" s="637"/>
      <c r="CW9" s="637"/>
      <c r="CX9" s="637"/>
      <c r="CY9" s="638"/>
      <c r="CZ9" s="639">
        <v>8.6</v>
      </c>
      <c r="DA9" s="639"/>
      <c r="DB9" s="639"/>
      <c r="DC9" s="639"/>
      <c r="DD9" s="645">
        <v>460265</v>
      </c>
      <c r="DE9" s="637"/>
      <c r="DF9" s="637"/>
      <c r="DG9" s="637"/>
      <c r="DH9" s="637"/>
      <c r="DI9" s="637"/>
      <c r="DJ9" s="637"/>
      <c r="DK9" s="637"/>
      <c r="DL9" s="637"/>
      <c r="DM9" s="637"/>
      <c r="DN9" s="637"/>
      <c r="DO9" s="637"/>
      <c r="DP9" s="638"/>
      <c r="DQ9" s="645">
        <v>4674755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481797</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144384</v>
      </c>
      <c r="CS10" s="637"/>
      <c r="CT10" s="637"/>
      <c r="CU10" s="637"/>
      <c r="CV10" s="637"/>
      <c r="CW10" s="637"/>
      <c r="CX10" s="637"/>
      <c r="CY10" s="638"/>
      <c r="CZ10" s="639">
        <v>0.2</v>
      </c>
      <c r="DA10" s="639"/>
      <c r="DB10" s="639"/>
      <c r="DC10" s="639"/>
      <c r="DD10" s="645">
        <v>41245</v>
      </c>
      <c r="DE10" s="637"/>
      <c r="DF10" s="637"/>
      <c r="DG10" s="637"/>
      <c r="DH10" s="637"/>
      <c r="DI10" s="637"/>
      <c r="DJ10" s="637"/>
      <c r="DK10" s="637"/>
      <c r="DL10" s="637"/>
      <c r="DM10" s="637"/>
      <c r="DN10" s="637"/>
      <c r="DO10" s="637"/>
      <c r="DP10" s="638"/>
      <c r="DQ10" s="645">
        <v>105757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4251069</v>
      </c>
      <c r="S11" s="637"/>
      <c r="T11" s="637"/>
      <c r="U11" s="637"/>
      <c r="V11" s="637"/>
      <c r="W11" s="637"/>
      <c r="X11" s="637"/>
      <c r="Y11" s="638"/>
      <c r="Z11" s="641">
        <v>6.1</v>
      </c>
      <c r="AA11" s="642"/>
      <c r="AB11" s="642"/>
      <c r="AC11" s="648"/>
      <c r="AD11" s="645">
        <v>4251069</v>
      </c>
      <c r="AE11" s="637"/>
      <c r="AF11" s="637"/>
      <c r="AG11" s="637"/>
      <c r="AH11" s="637"/>
      <c r="AI11" s="637"/>
      <c r="AJ11" s="637"/>
      <c r="AK11" s="638"/>
      <c r="AL11" s="641">
        <v>11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1892662</v>
      </c>
      <c r="BH11" s="637"/>
      <c r="BI11" s="637"/>
      <c r="BJ11" s="637"/>
      <c r="BK11" s="637"/>
      <c r="BL11" s="637"/>
      <c r="BM11" s="637"/>
      <c r="BN11" s="638"/>
      <c r="BO11" s="639">
        <v>6.6</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939273</v>
      </c>
      <c r="CS11" s="637"/>
      <c r="CT11" s="637"/>
      <c r="CU11" s="637"/>
      <c r="CV11" s="637"/>
      <c r="CW11" s="637"/>
      <c r="CX11" s="637"/>
      <c r="CY11" s="638"/>
      <c r="CZ11" s="639">
        <v>1.4</v>
      </c>
      <c r="DA11" s="639"/>
      <c r="DB11" s="639"/>
      <c r="DC11" s="639"/>
      <c r="DD11" s="645">
        <v>480112</v>
      </c>
      <c r="DE11" s="637"/>
      <c r="DF11" s="637"/>
      <c r="DG11" s="637"/>
      <c r="DH11" s="637"/>
      <c r="DI11" s="637"/>
      <c r="DJ11" s="637"/>
      <c r="DK11" s="637"/>
      <c r="DL11" s="637"/>
      <c r="DM11" s="637"/>
      <c r="DN11" s="637"/>
      <c r="DO11" s="637"/>
      <c r="DP11" s="638"/>
      <c r="DQ11" s="645">
        <v>648492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35896</v>
      </c>
      <c r="S12" s="637"/>
      <c r="T12" s="637"/>
      <c r="U12" s="637"/>
      <c r="V12" s="637"/>
      <c r="W12" s="637"/>
      <c r="X12" s="637"/>
      <c r="Y12" s="638"/>
      <c r="Z12" s="639">
        <v>0.1</v>
      </c>
      <c r="AA12" s="639"/>
      <c r="AB12" s="639"/>
      <c r="AC12" s="639"/>
      <c r="AD12" s="640">
        <v>35896</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13486397</v>
      </c>
      <c r="BH12" s="637"/>
      <c r="BI12" s="637"/>
      <c r="BJ12" s="637"/>
      <c r="BK12" s="637"/>
      <c r="BL12" s="637"/>
      <c r="BM12" s="637"/>
      <c r="BN12" s="638"/>
      <c r="BO12" s="639">
        <v>47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2330297</v>
      </c>
      <c r="CS12" s="637"/>
      <c r="CT12" s="637"/>
      <c r="CU12" s="637"/>
      <c r="CV12" s="637"/>
      <c r="CW12" s="637"/>
      <c r="CX12" s="637"/>
      <c r="CY12" s="638"/>
      <c r="CZ12" s="639">
        <v>3.5</v>
      </c>
      <c r="DA12" s="639"/>
      <c r="DB12" s="639"/>
      <c r="DC12" s="639"/>
      <c r="DD12" s="645">
        <v>17761</v>
      </c>
      <c r="DE12" s="637"/>
      <c r="DF12" s="637"/>
      <c r="DG12" s="637"/>
      <c r="DH12" s="637"/>
      <c r="DI12" s="637"/>
      <c r="DJ12" s="637"/>
      <c r="DK12" s="637"/>
      <c r="DL12" s="637"/>
      <c r="DM12" s="637"/>
      <c r="DN12" s="637"/>
      <c r="DO12" s="637"/>
      <c r="DP12" s="638"/>
      <c r="DQ12" s="645">
        <v>803345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5391</v>
      </c>
      <c r="S13" s="637"/>
      <c r="T13" s="637"/>
      <c r="U13" s="637"/>
      <c r="V13" s="637"/>
      <c r="W13" s="637"/>
      <c r="X13" s="637"/>
      <c r="Y13" s="638"/>
      <c r="Z13" s="639">
        <v>0</v>
      </c>
      <c r="AA13" s="639"/>
      <c r="AB13" s="639"/>
      <c r="AC13" s="639"/>
      <c r="AD13" s="640">
        <v>5391</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13477931</v>
      </c>
      <c r="BH13" s="637"/>
      <c r="BI13" s="637"/>
      <c r="BJ13" s="637"/>
      <c r="BK13" s="637"/>
      <c r="BL13" s="637"/>
      <c r="BM13" s="637"/>
      <c r="BN13" s="638"/>
      <c r="BO13" s="639">
        <v>47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6885413</v>
      </c>
      <c r="CS13" s="637"/>
      <c r="CT13" s="637"/>
      <c r="CU13" s="637"/>
      <c r="CV13" s="637"/>
      <c r="CW13" s="637"/>
      <c r="CX13" s="637"/>
      <c r="CY13" s="638"/>
      <c r="CZ13" s="639">
        <v>10.199999999999999</v>
      </c>
      <c r="DA13" s="639"/>
      <c r="DB13" s="639"/>
      <c r="DC13" s="639"/>
      <c r="DD13" s="645">
        <v>2821100</v>
      </c>
      <c r="DE13" s="637"/>
      <c r="DF13" s="637"/>
      <c r="DG13" s="637"/>
      <c r="DH13" s="637"/>
      <c r="DI13" s="637"/>
      <c r="DJ13" s="637"/>
      <c r="DK13" s="637"/>
      <c r="DL13" s="637"/>
      <c r="DM13" s="637"/>
      <c r="DN13" s="637"/>
      <c r="DO13" s="637"/>
      <c r="DP13" s="638"/>
      <c r="DQ13" s="645">
        <v>4678012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507116</v>
      </c>
      <c r="BH14" s="637"/>
      <c r="BI14" s="637"/>
      <c r="BJ14" s="637"/>
      <c r="BK14" s="637"/>
      <c r="BL14" s="637"/>
      <c r="BM14" s="637"/>
      <c r="BN14" s="638"/>
      <c r="BO14" s="639">
        <v>1.8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2012810</v>
      </c>
      <c r="CS14" s="637"/>
      <c r="CT14" s="637"/>
      <c r="CU14" s="637"/>
      <c r="CV14" s="637"/>
      <c r="CW14" s="637"/>
      <c r="CX14" s="637"/>
      <c r="CY14" s="638"/>
      <c r="CZ14" s="639">
        <v>3</v>
      </c>
      <c r="DA14" s="639"/>
      <c r="DB14" s="639"/>
      <c r="DC14" s="639"/>
      <c r="DD14" s="645">
        <v>15963</v>
      </c>
      <c r="DE14" s="637"/>
      <c r="DF14" s="637"/>
      <c r="DG14" s="637"/>
      <c r="DH14" s="637"/>
      <c r="DI14" s="637"/>
      <c r="DJ14" s="637"/>
      <c r="DK14" s="637"/>
      <c r="DL14" s="637"/>
      <c r="DM14" s="637"/>
      <c r="DN14" s="637"/>
      <c r="DO14" s="637"/>
      <c r="DP14" s="638"/>
      <c r="DQ14" s="645">
        <v>1967226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91587</v>
      </c>
      <c r="S15" s="637"/>
      <c r="T15" s="637"/>
      <c r="U15" s="637"/>
      <c r="V15" s="637"/>
      <c r="W15" s="637"/>
      <c r="X15" s="637"/>
      <c r="Y15" s="638"/>
      <c r="Z15" s="639">
        <v>0.1</v>
      </c>
      <c r="AA15" s="639"/>
      <c r="AB15" s="639"/>
      <c r="AC15" s="639"/>
      <c r="AD15" s="640">
        <v>91587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1042769</v>
      </c>
      <c r="BH15" s="637"/>
      <c r="BI15" s="637"/>
      <c r="BJ15" s="637"/>
      <c r="BK15" s="637"/>
      <c r="BL15" s="637"/>
      <c r="BM15" s="637"/>
      <c r="BN15" s="638"/>
      <c r="BO15" s="639">
        <v>3.6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8826896</v>
      </c>
      <c r="CS15" s="637"/>
      <c r="CT15" s="637"/>
      <c r="CU15" s="637"/>
      <c r="CV15" s="637"/>
      <c r="CW15" s="637"/>
      <c r="CX15" s="637"/>
      <c r="CY15" s="638"/>
      <c r="CZ15" s="639">
        <v>13.1</v>
      </c>
      <c r="DA15" s="639"/>
      <c r="DB15" s="639"/>
      <c r="DC15" s="639"/>
      <c r="DD15" s="645">
        <v>2545777</v>
      </c>
      <c r="DE15" s="637"/>
      <c r="DF15" s="637"/>
      <c r="DG15" s="637"/>
      <c r="DH15" s="637"/>
      <c r="DI15" s="637"/>
      <c r="DJ15" s="637"/>
      <c r="DK15" s="637"/>
      <c r="DL15" s="637"/>
      <c r="DM15" s="637"/>
      <c r="DN15" s="637"/>
      <c r="DO15" s="637"/>
      <c r="DP15" s="638"/>
      <c r="DQ15" s="645">
        <v>6143591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417871</v>
      </c>
      <c r="S16" s="637"/>
      <c r="T16" s="637"/>
      <c r="U16" s="637"/>
      <c r="V16" s="637"/>
      <c r="W16" s="637"/>
      <c r="X16" s="637"/>
      <c r="Y16" s="638"/>
      <c r="Z16" s="639">
        <v>0.6</v>
      </c>
      <c r="AA16" s="639"/>
      <c r="AB16" s="639"/>
      <c r="AC16" s="639"/>
      <c r="AD16" s="640">
        <v>417871</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2952</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47390</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18470</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941382</v>
      </c>
      <c r="S17" s="637"/>
      <c r="T17" s="637"/>
      <c r="U17" s="637"/>
      <c r="V17" s="637"/>
      <c r="W17" s="637"/>
      <c r="X17" s="637"/>
      <c r="Y17" s="638"/>
      <c r="Z17" s="639">
        <v>1.4</v>
      </c>
      <c r="AA17" s="639"/>
      <c r="AB17" s="639"/>
      <c r="AC17" s="639"/>
      <c r="AD17" s="640">
        <v>941382</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5714712</v>
      </c>
      <c r="CS17" s="637"/>
      <c r="CT17" s="637"/>
      <c r="CU17" s="637"/>
      <c r="CV17" s="637"/>
      <c r="CW17" s="637"/>
      <c r="CX17" s="637"/>
      <c r="CY17" s="638"/>
      <c r="CZ17" s="639">
        <v>8.5</v>
      </c>
      <c r="DA17" s="639"/>
      <c r="DB17" s="639"/>
      <c r="DC17" s="639"/>
      <c r="DD17" s="645" t="s">
        <v>122</v>
      </c>
      <c r="DE17" s="637"/>
      <c r="DF17" s="637"/>
      <c r="DG17" s="637"/>
      <c r="DH17" s="637"/>
      <c r="DI17" s="637"/>
      <c r="DJ17" s="637"/>
      <c r="DK17" s="637"/>
      <c r="DL17" s="637"/>
      <c r="DM17" s="637"/>
      <c r="DN17" s="637"/>
      <c r="DO17" s="637"/>
      <c r="DP17" s="638"/>
      <c r="DQ17" s="645">
        <v>5714712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195926</v>
      </c>
      <c r="S18" s="637"/>
      <c r="T18" s="637"/>
      <c r="U18" s="637"/>
      <c r="V18" s="637"/>
      <c r="W18" s="637"/>
      <c r="X18" s="637"/>
      <c r="Y18" s="638"/>
      <c r="Z18" s="639">
        <v>0.3</v>
      </c>
      <c r="AA18" s="639"/>
      <c r="AB18" s="639"/>
      <c r="AC18" s="639"/>
      <c r="AD18" s="640">
        <v>195926</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722654</v>
      </c>
      <c r="S19" s="637"/>
      <c r="T19" s="637"/>
      <c r="U19" s="637"/>
      <c r="V19" s="637"/>
      <c r="W19" s="637"/>
      <c r="X19" s="637"/>
      <c r="Y19" s="638"/>
      <c r="Z19" s="639">
        <v>1</v>
      </c>
      <c r="AA19" s="639"/>
      <c r="AB19" s="639"/>
      <c r="AC19" s="639"/>
      <c r="AD19" s="640">
        <v>722654</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2165743</v>
      </c>
      <c r="BH19" s="637"/>
      <c r="BI19" s="637"/>
      <c r="BJ19" s="637"/>
      <c r="BK19" s="637"/>
      <c r="BL19" s="637"/>
      <c r="BM19" s="637"/>
      <c r="BN19" s="638"/>
      <c r="BO19" s="639">
        <v>7.6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22802</v>
      </c>
      <c r="S20" s="637"/>
      <c r="T20" s="637"/>
      <c r="U20" s="637"/>
      <c r="V20" s="637"/>
      <c r="W20" s="637"/>
      <c r="X20" s="637"/>
      <c r="Y20" s="638"/>
      <c r="Z20" s="639">
        <v>0</v>
      </c>
      <c r="AA20" s="639"/>
      <c r="AB20" s="639"/>
      <c r="AC20" s="639"/>
      <c r="AD20" s="640">
        <v>22802</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2165743</v>
      </c>
      <c r="BH20" s="637"/>
      <c r="BI20" s="637"/>
      <c r="BJ20" s="637"/>
      <c r="BK20" s="637"/>
      <c r="BL20" s="637"/>
      <c r="BM20" s="637"/>
      <c r="BN20" s="638"/>
      <c r="BO20" s="639">
        <v>7.6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67360956</v>
      </c>
      <c r="CS20" s="637"/>
      <c r="CT20" s="637"/>
      <c r="CU20" s="637"/>
      <c r="CV20" s="637"/>
      <c r="CW20" s="637"/>
      <c r="CX20" s="637"/>
      <c r="CY20" s="638"/>
      <c r="CZ20" s="639">
        <v>100</v>
      </c>
      <c r="DA20" s="639"/>
      <c r="DB20" s="639"/>
      <c r="DC20" s="639"/>
      <c r="DD20" s="645">
        <v>7060787</v>
      </c>
      <c r="DE20" s="637"/>
      <c r="DF20" s="637"/>
      <c r="DG20" s="637"/>
      <c r="DH20" s="637"/>
      <c r="DI20" s="637"/>
      <c r="DJ20" s="637"/>
      <c r="DK20" s="637"/>
      <c r="DL20" s="637"/>
      <c r="DM20" s="637"/>
      <c r="DN20" s="637"/>
      <c r="DO20" s="637"/>
      <c r="DP20" s="638"/>
      <c r="DQ20" s="645">
        <v>46266487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5700424</v>
      </c>
      <c r="S21" s="637"/>
      <c r="T21" s="637"/>
      <c r="U21" s="637"/>
      <c r="V21" s="637"/>
      <c r="W21" s="637"/>
      <c r="X21" s="637"/>
      <c r="Y21" s="638"/>
      <c r="Z21" s="639">
        <v>8.1999999999999993</v>
      </c>
      <c r="AA21" s="639"/>
      <c r="AB21" s="639"/>
      <c r="AC21" s="639"/>
      <c r="AD21" s="640">
        <v>5038651</v>
      </c>
      <c r="AE21" s="640"/>
      <c r="AF21" s="640"/>
      <c r="AG21" s="640"/>
      <c r="AH21" s="640"/>
      <c r="AI21" s="640"/>
      <c r="AJ21" s="640"/>
      <c r="AK21" s="640"/>
      <c r="AL21" s="641">
        <v>13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5038651</v>
      </c>
      <c r="S22" s="637"/>
      <c r="T22" s="637"/>
      <c r="U22" s="637"/>
      <c r="V22" s="637"/>
      <c r="W22" s="637"/>
      <c r="X22" s="637"/>
      <c r="Y22" s="638"/>
      <c r="Z22" s="639">
        <v>7.2</v>
      </c>
      <c r="AA22" s="639"/>
      <c r="AB22" s="639"/>
      <c r="AC22" s="639"/>
      <c r="AD22" s="640">
        <v>5038651</v>
      </c>
      <c r="AE22" s="640"/>
      <c r="AF22" s="640"/>
      <c r="AG22" s="640"/>
      <c r="AH22" s="640"/>
      <c r="AI22" s="640"/>
      <c r="AJ22" s="640"/>
      <c r="AK22" s="640"/>
      <c r="AL22" s="641">
        <v>13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661773</v>
      </c>
      <c r="S23" s="637"/>
      <c r="T23" s="637"/>
      <c r="U23" s="637"/>
      <c r="V23" s="637"/>
      <c r="W23" s="637"/>
      <c r="X23" s="637"/>
      <c r="Y23" s="638"/>
      <c r="Z23" s="639">
        <v>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2165743</v>
      </c>
      <c r="BH23" s="637"/>
      <c r="BI23" s="637"/>
      <c r="BJ23" s="637"/>
      <c r="BK23" s="637"/>
      <c r="BL23" s="637"/>
      <c r="BM23" s="637"/>
      <c r="BN23" s="638"/>
      <c r="BO23" s="639">
        <v>7.6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33768762</v>
      </c>
      <c r="CS24" s="626"/>
      <c r="CT24" s="626"/>
      <c r="CU24" s="626"/>
      <c r="CV24" s="626"/>
      <c r="CW24" s="626"/>
      <c r="CX24" s="626"/>
      <c r="CY24" s="627"/>
      <c r="CZ24" s="630">
        <v>50.1</v>
      </c>
      <c r="DA24" s="631"/>
      <c r="DB24" s="631"/>
      <c r="DC24" s="647"/>
      <c r="DD24" s="668">
        <v>23202913</v>
      </c>
      <c r="DE24" s="626"/>
      <c r="DF24" s="626"/>
      <c r="DG24" s="626"/>
      <c r="DH24" s="626"/>
      <c r="DI24" s="626"/>
      <c r="DJ24" s="626"/>
      <c r="DK24" s="627"/>
      <c r="DL24" s="668">
        <v>21142307</v>
      </c>
      <c r="DM24" s="626"/>
      <c r="DN24" s="626"/>
      <c r="DO24" s="626"/>
      <c r="DP24" s="626"/>
      <c r="DQ24" s="626"/>
      <c r="DR24" s="626"/>
      <c r="DS24" s="626"/>
      <c r="DT24" s="626"/>
      <c r="DU24" s="626"/>
      <c r="DV24" s="627"/>
      <c r="DW24" s="630">
        <v>54.5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41255091</v>
      </c>
      <c r="S25" s="637"/>
      <c r="T25" s="637"/>
      <c r="U25" s="637"/>
      <c r="V25" s="637"/>
      <c r="W25" s="637"/>
      <c r="X25" s="637"/>
      <c r="Y25" s="638"/>
      <c r="Z25" s="639">
        <v>59.3</v>
      </c>
      <c r="AA25" s="639"/>
      <c r="AB25" s="639"/>
      <c r="AC25" s="639"/>
      <c r="AD25" s="640">
        <v>38427575</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11722180</v>
      </c>
      <c r="CS25" s="657"/>
      <c r="CT25" s="657"/>
      <c r="CU25" s="657"/>
      <c r="CV25" s="657"/>
      <c r="CW25" s="657"/>
      <c r="CX25" s="657"/>
      <c r="CY25" s="658"/>
      <c r="CZ25" s="641">
        <v>17.399999999999999</v>
      </c>
      <c r="DA25" s="669"/>
      <c r="DB25" s="669"/>
      <c r="DC25" s="671"/>
      <c r="DD25" s="645">
        <v>10827637</v>
      </c>
      <c r="DE25" s="657"/>
      <c r="DF25" s="657"/>
      <c r="DG25" s="657"/>
      <c r="DH25" s="657"/>
      <c r="DI25" s="657"/>
      <c r="DJ25" s="657"/>
      <c r="DK25" s="658"/>
      <c r="DL25" s="645">
        <v>10768141</v>
      </c>
      <c r="DM25" s="657"/>
      <c r="DN25" s="657"/>
      <c r="DO25" s="657"/>
      <c r="DP25" s="657"/>
      <c r="DQ25" s="657"/>
      <c r="DR25" s="657"/>
      <c r="DS25" s="657"/>
      <c r="DT25" s="657"/>
      <c r="DU25" s="657"/>
      <c r="DV25" s="658"/>
      <c r="DW25" s="641">
        <v>27.8</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14071</v>
      </c>
      <c r="S26" s="637"/>
      <c r="T26" s="637"/>
      <c r="U26" s="637"/>
      <c r="V26" s="637"/>
      <c r="W26" s="637"/>
      <c r="X26" s="637"/>
      <c r="Y26" s="638"/>
      <c r="Z26" s="639">
        <v>0</v>
      </c>
      <c r="AA26" s="639"/>
      <c r="AB26" s="639"/>
      <c r="AC26" s="639"/>
      <c r="AD26" s="640">
        <v>14071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7622685</v>
      </c>
      <c r="CS26" s="637"/>
      <c r="CT26" s="637"/>
      <c r="CU26" s="637"/>
      <c r="CV26" s="637"/>
      <c r="CW26" s="637"/>
      <c r="CX26" s="637"/>
      <c r="CY26" s="638"/>
      <c r="CZ26" s="641">
        <v>11.3</v>
      </c>
      <c r="DA26" s="669"/>
      <c r="DB26" s="669"/>
      <c r="DC26" s="671"/>
      <c r="DD26" s="645">
        <v>7062043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157643</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28682157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16332007</v>
      </c>
      <c r="CS27" s="657"/>
      <c r="CT27" s="657"/>
      <c r="CU27" s="657"/>
      <c r="CV27" s="657"/>
      <c r="CW27" s="657"/>
      <c r="CX27" s="657"/>
      <c r="CY27" s="658"/>
      <c r="CZ27" s="641">
        <v>24.2</v>
      </c>
      <c r="DA27" s="669"/>
      <c r="DB27" s="669"/>
      <c r="DC27" s="671"/>
      <c r="DD27" s="645">
        <v>6660701</v>
      </c>
      <c r="DE27" s="657"/>
      <c r="DF27" s="657"/>
      <c r="DG27" s="657"/>
      <c r="DH27" s="657"/>
      <c r="DI27" s="657"/>
      <c r="DJ27" s="657"/>
      <c r="DK27" s="658"/>
      <c r="DL27" s="645">
        <v>4678414</v>
      </c>
      <c r="DM27" s="657"/>
      <c r="DN27" s="657"/>
      <c r="DO27" s="657"/>
      <c r="DP27" s="657"/>
      <c r="DQ27" s="657"/>
      <c r="DR27" s="657"/>
      <c r="DS27" s="657"/>
      <c r="DT27" s="657"/>
      <c r="DU27" s="657"/>
      <c r="DV27" s="658"/>
      <c r="DW27" s="641">
        <v>12.1</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988715</v>
      </c>
      <c r="S28" s="637"/>
      <c r="T28" s="637"/>
      <c r="U28" s="637"/>
      <c r="V28" s="637"/>
      <c r="W28" s="637"/>
      <c r="X28" s="637"/>
      <c r="Y28" s="638"/>
      <c r="Z28" s="639">
        <v>1.4</v>
      </c>
      <c r="AA28" s="639"/>
      <c r="AB28" s="639"/>
      <c r="AC28" s="639"/>
      <c r="AD28" s="640">
        <v>166038</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5714575</v>
      </c>
      <c r="CS28" s="637"/>
      <c r="CT28" s="637"/>
      <c r="CU28" s="637"/>
      <c r="CV28" s="637"/>
      <c r="CW28" s="637"/>
      <c r="CX28" s="637"/>
      <c r="CY28" s="638"/>
      <c r="CZ28" s="641">
        <v>8.5</v>
      </c>
      <c r="DA28" s="669"/>
      <c r="DB28" s="669"/>
      <c r="DC28" s="671"/>
      <c r="DD28" s="645">
        <v>5714575</v>
      </c>
      <c r="DE28" s="637"/>
      <c r="DF28" s="637"/>
      <c r="DG28" s="637"/>
      <c r="DH28" s="637"/>
      <c r="DI28" s="637"/>
      <c r="DJ28" s="637"/>
      <c r="DK28" s="638"/>
      <c r="DL28" s="645">
        <v>5695752</v>
      </c>
      <c r="DM28" s="637"/>
      <c r="DN28" s="637"/>
      <c r="DO28" s="637"/>
      <c r="DP28" s="637"/>
      <c r="DQ28" s="637"/>
      <c r="DR28" s="637"/>
      <c r="DS28" s="637"/>
      <c r="DT28" s="637"/>
      <c r="DU28" s="637"/>
      <c r="DV28" s="638"/>
      <c r="DW28" s="641">
        <v>14.7</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519615</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5714575</v>
      </c>
      <c r="CS29" s="657"/>
      <c r="CT29" s="657"/>
      <c r="CU29" s="657"/>
      <c r="CV29" s="657"/>
      <c r="CW29" s="657"/>
      <c r="CX29" s="657"/>
      <c r="CY29" s="658"/>
      <c r="CZ29" s="641">
        <v>8.5</v>
      </c>
      <c r="DA29" s="669"/>
      <c r="DB29" s="669"/>
      <c r="DC29" s="671"/>
      <c r="DD29" s="645">
        <v>5714575</v>
      </c>
      <c r="DE29" s="657"/>
      <c r="DF29" s="657"/>
      <c r="DG29" s="657"/>
      <c r="DH29" s="657"/>
      <c r="DI29" s="657"/>
      <c r="DJ29" s="657"/>
      <c r="DK29" s="658"/>
      <c r="DL29" s="645">
        <v>5695752</v>
      </c>
      <c r="DM29" s="657"/>
      <c r="DN29" s="657"/>
      <c r="DO29" s="657"/>
      <c r="DP29" s="657"/>
      <c r="DQ29" s="657"/>
      <c r="DR29" s="657"/>
      <c r="DS29" s="657"/>
      <c r="DT29" s="657"/>
      <c r="DU29" s="657"/>
      <c r="DV29" s="658"/>
      <c r="DW29" s="641">
        <v>14.7</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10230908</v>
      </c>
      <c r="S30" s="637"/>
      <c r="T30" s="637"/>
      <c r="U30" s="637"/>
      <c r="V30" s="637"/>
      <c r="W30" s="637"/>
      <c r="X30" s="637"/>
      <c r="Y30" s="638"/>
      <c r="Z30" s="639">
        <v>14.7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5523243</v>
      </c>
      <c r="CS30" s="637"/>
      <c r="CT30" s="637"/>
      <c r="CU30" s="637"/>
      <c r="CV30" s="637"/>
      <c r="CW30" s="637"/>
      <c r="CX30" s="637"/>
      <c r="CY30" s="638"/>
      <c r="CZ30" s="641">
        <v>8.1999999999999993</v>
      </c>
      <c r="DA30" s="669"/>
      <c r="DB30" s="669"/>
      <c r="DC30" s="671"/>
      <c r="DD30" s="645">
        <v>5523243</v>
      </c>
      <c r="DE30" s="637"/>
      <c r="DF30" s="637"/>
      <c r="DG30" s="637"/>
      <c r="DH30" s="637"/>
      <c r="DI30" s="637"/>
      <c r="DJ30" s="637"/>
      <c r="DK30" s="638"/>
      <c r="DL30" s="645">
        <v>5504440</v>
      </c>
      <c r="DM30" s="637"/>
      <c r="DN30" s="637"/>
      <c r="DO30" s="637"/>
      <c r="DP30" s="637"/>
      <c r="DQ30" s="637"/>
      <c r="DR30" s="637"/>
      <c r="DS30" s="637"/>
      <c r="DT30" s="637"/>
      <c r="DU30" s="637"/>
      <c r="DV30" s="638"/>
      <c r="DW30" s="641">
        <v>14.2</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99.1</v>
      </c>
      <c r="BH31" s="680"/>
      <c r="BI31" s="680"/>
      <c r="BJ31" s="680"/>
      <c r="BK31" s="680"/>
      <c r="BL31" s="680"/>
      <c r="BM31" s="631">
        <v>95</v>
      </c>
      <c r="BN31" s="680"/>
      <c r="BO31" s="680"/>
      <c r="BP31" s="680"/>
      <c r="BQ31" s="681"/>
      <c r="BR31" s="683">
        <v>99</v>
      </c>
      <c r="BS31" s="680"/>
      <c r="BT31" s="680"/>
      <c r="BU31" s="680"/>
      <c r="BV31" s="680"/>
      <c r="BW31" s="680"/>
      <c r="BX31" s="631">
        <v>94.8</v>
      </c>
      <c r="BY31" s="680"/>
      <c r="BZ31" s="680"/>
      <c r="CA31" s="680"/>
      <c r="CB31" s="681"/>
      <c r="CD31" s="676"/>
      <c r="CE31" s="677"/>
      <c r="CF31" s="633" t="s">
        <v>300</v>
      </c>
      <c r="CG31" s="634"/>
      <c r="CH31" s="634"/>
      <c r="CI31" s="634"/>
      <c r="CJ31" s="634"/>
      <c r="CK31" s="634"/>
      <c r="CL31" s="634"/>
      <c r="CM31" s="634"/>
      <c r="CN31" s="634"/>
      <c r="CO31" s="634"/>
      <c r="CP31" s="634"/>
      <c r="CQ31" s="635"/>
      <c r="CR31" s="636">
        <v>191332</v>
      </c>
      <c r="CS31" s="657"/>
      <c r="CT31" s="657"/>
      <c r="CU31" s="657"/>
      <c r="CV31" s="657"/>
      <c r="CW31" s="657"/>
      <c r="CX31" s="657"/>
      <c r="CY31" s="658"/>
      <c r="CZ31" s="641">
        <v>0.3</v>
      </c>
      <c r="DA31" s="669"/>
      <c r="DB31" s="669"/>
      <c r="DC31" s="671"/>
      <c r="DD31" s="645">
        <v>191332</v>
      </c>
      <c r="DE31" s="657"/>
      <c r="DF31" s="657"/>
      <c r="DG31" s="657"/>
      <c r="DH31" s="657"/>
      <c r="DI31" s="657"/>
      <c r="DJ31" s="657"/>
      <c r="DK31" s="658"/>
      <c r="DL31" s="645">
        <v>191312</v>
      </c>
      <c r="DM31" s="657"/>
      <c r="DN31" s="657"/>
      <c r="DO31" s="657"/>
      <c r="DP31" s="657"/>
      <c r="DQ31" s="657"/>
      <c r="DR31" s="657"/>
      <c r="DS31" s="657"/>
      <c r="DT31" s="657"/>
      <c r="DU31" s="657"/>
      <c r="DV31" s="658"/>
      <c r="DW31" s="641">
        <v>0.5</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4436197</v>
      </c>
      <c r="S32" s="637"/>
      <c r="T32" s="637"/>
      <c r="U32" s="637"/>
      <c r="V32" s="637"/>
      <c r="W32" s="637"/>
      <c r="X32" s="637"/>
      <c r="Y32" s="638"/>
      <c r="Z32" s="639">
        <v>6.4</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99.1</v>
      </c>
      <c r="BH32" s="657"/>
      <c r="BI32" s="657"/>
      <c r="BJ32" s="657"/>
      <c r="BK32" s="657"/>
      <c r="BL32" s="657"/>
      <c r="BM32" s="642">
        <v>94.9</v>
      </c>
      <c r="BN32" s="657"/>
      <c r="BO32" s="657"/>
      <c r="BP32" s="657"/>
      <c r="BQ32" s="682"/>
      <c r="BR32" s="693">
        <v>98.9</v>
      </c>
      <c r="BS32" s="657"/>
      <c r="BT32" s="657"/>
      <c r="BU32" s="657"/>
      <c r="BV32" s="657"/>
      <c r="BW32" s="657"/>
      <c r="BX32" s="642">
        <v>94.7</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126028</v>
      </c>
      <c r="S33" s="637"/>
      <c r="T33" s="637"/>
      <c r="U33" s="637"/>
      <c r="V33" s="637"/>
      <c r="W33" s="637"/>
      <c r="X33" s="637"/>
      <c r="Y33" s="638"/>
      <c r="Z33" s="639">
        <v>0.2</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99.1</v>
      </c>
      <c r="BH33" s="695"/>
      <c r="BI33" s="695"/>
      <c r="BJ33" s="695"/>
      <c r="BK33" s="695"/>
      <c r="BL33" s="695"/>
      <c r="BM33" s="696">
        <v>95.1</v>
      </c>
      <c r="BN33" s="695"/>
      <c r="BO33" s="695"/>
      <c r="BP33" s="695"/>
      <c r="BQ33" s="697"/>
      <c r="BR33" s="694">
        <v>99</v>
      </c>
      <c r="BS33" s="695"/>
      <c r="BT33" s="695"/>
      <c r="BU33" s="695"/>
      <c r="BV33" s="695"/>
      <c r="BW33" s="695"/>
      <c r="BX33" s="696">
        <v>94.9</v>
      </c>
      <c r="BY33" s="695"/>
      <c r="BZ33" s="695"/>
      <c r="CA33" s="695"/>
      <c r="CB33" s="697"/>
      <c r="CD33" s="633" t="s">
        <v>307</v>
      </c>
      <c r="CE33" s="634"/>
      <c r="CF33" s="634"/>
      <c r="CG33" s="634"/>
      <c r="CH33" s="634"/>
      <c r="CI33" s="634"/>
      <c r="CJ33" s="634"/>
      <c r="CK33" s="634"/>
      <c r="CL33" s="634"/>
      <c r="CM33" s="634"/>
      <c r="CN33" s="634"/>
      <c r="CO33" s="634"/>
      <c r="CP33" s="634"/>
      <c r="CQ33" s="635"/>
      <c r="CR33" s="636">
        <v>26484017</v>
      </c>
      <c r="CS33" s="657"/>
      <c r="CT33" s="657"/>
      <c r="CU33" s="657"/>
      <c r="CV33" s="657"/>
      <c r="CW33" s="657"/>
      <c r="CX33" s="657"/>
      <c r="CY33" s="658"/>
      <c r="CZ33" s="641">
        <v>39.299999999999997</v>
      </c>
      <c r="DA33" s="669"/>
      <c r="DB33" s="669"/>
      <c r="DC33" s="671"/>
      <c r="DD33" s="645">
        <v>20785918</v>
      </c>
      <c r="DE33" s="657"/>
      <c r="DF33" s="657"/>
      <c r="DG33" s="657"/>
      <c r="DH33" s="657"/>
      <c r="DI33" s="657"/>
      <c r="DJ33" s="657"/>
      <c r="DK33" s="658"/>
      <c r="DL33" s="645">
        <v>14621708</v>
      </c>
      <c r="DM33" s="657"/>
      <c r="DN33" s="657"/>
      <c r="DO33" s="657"/>
      <c r="DP33" s="657"/>
      <c r="DQ33" s="657"/>
      <c r="DR33" s="657"/>
      <c r="DS33" s="657"/>
      <c r="DT33" s="657"/>
      <c r="DU33" s="657"/>
      <c r="DV33" s="658"/>
      <c r="DW33" s="641">
        <v>37.700000000000003</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670112</v>
      </c>
      <c r="S34" s="637"/>
      <c r="T34" s="637"/>
      <c r="U34" s="637"/>
      <c r="V34" s="637"/>
      <c r="W34" s="637"/>
      <c r="X34" s="637"/>
      <c r="Y34" s="638"/>
      <c r="Z34" s="639">
        <v>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9195126</v>
      </c>
      <c r="CS34" s="637"/>
      <c r="CT34" s="637"/>
      <c r="CU34" s="637"/>
      <c r="CV34" s="637"/>
      <c r="CW34" s="637"/>
      <c r="CX34" s="637"/>
      <c r="CY34" s="638"/>
      <c r="CZ34" s="641">
        <v>13.7</v>
      </c>
      <c r="DA34" s="669"/>
      <c r="DB34" s="669"/>
      <c r="DC34" s="671"/>
      <c r="DD34" s="645">
        <v>6585743</v>
      </c>
      <c r="DE34" s="637"/>
      <c r="DF34" s="637"/>
      <c r="DG34" s="637"/>
      <c r="DH34" s="637"/>
      <c r="DI34" s="637"/>
      <c r="DJ34" s="637"/>
      <c r="DK34" s="638"/>
      <c r="DL34" s="645">
        <v>5576882</v>
      </c>
      <c r="DM34" s="637"/>
      <c r="DN34" s="637"/>
      <c r="DO34" s="637"/>
      <c r="DP34" s="637"/>
      <c r="DQ34" s="637"/>
      <c r="DR34" s="637"/>
      <c r="DS34" s="637"/>
      <c r="DT34" s="637"/>
      <c r="DU34" s="637"/>
      <c r="DV34" s="638"/>
      <c r="DW34" s="641">
        <v>14.4</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1699888</v>
      </c>
      <c r="S35" s="637"/>
      <c r="T35" s="637"/>
      <c r="U35" s="637"/>
      <c r="V35" s="637"/>
      <c r="W35" s="637"/>
      <c r="X35" s="637"/>
      <c r="Y35" s="638"/>
      <c r="Z35" s="639">
        <v>2.4</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431364</v>
      </c>
      <c r="CS35" s="657"/>
      <c r="CT35" s="657"/>
      <c r="CU35" s="657"/>
      <c r="CV35" s="657"/>
      <c r="CW35" s="657"/>
      <c r="CX35" s="657"/>
      <c r="CY35" s="658"/>
      <c r="CZ35" s="641">
        <v>0.6</v>
      </c>
      <c r="DA35" s="669"/>
      <c r="DB35" s="669"/>
      <c r="DC35" s="671"/>
      <c r="DD35" s="645">
        <v>405270</v>
      </c>
      <c r="DE35" s="657"/>
      <c r="DF35" s="657"/>
      <c r="DG35" s="657"/>
      <c r="DH35" s="657"/>
      <c r="DI35" s="657"/>
      <c r="DJ35" s="657"/>
      <c r="DK35" s="658"/>
      <c r="DL35" s="645">
        <v>405270</v>
      </c>
      <c r="DM35" s="657"/>
      <c r="DN35" s="657"/>
      <c r="DO35" s="657"/>
      <c r="DP35" s="657"/>
      <c r="DQ35" s="657"/>
      <c r="DR35" s="657"/>
      <c r="DS35" s="657"/>
      <c r="DT35" s="657"/>
      <c r="DU35" s="657"/>
      <c r="DV35" s="658"/>
      <c r="DW35" s="641">
        <v>1</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2958600</v>
      </c>
      <c r="S36" s="637"/>
      <c r="T36" s="637"/>
      <c r="U36" s="637"/>
      <c r="V36" s="637"/>
      <c r="W36" s="637"/>
      <c r="X36" s="637"/>
      <c r="Y36" s="638"/>
      <c r="Z36" s="639">
        <v>4.3</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7975846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1108710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7189030</v>
      </c>
      <c r="CS36" s="637"/>
      <c r="CT36" s="637"/>
      <c r="CU36" s="637"/>
      <c r="CV36" s="637"/>
      <c r="CW36" s="637"/>
      <c r="CX36" s="637"/>
      <c r="CY36" s="638"/>
      <c r="CZ36" s="641">
        <v>10.7</v>
      </c>
      <c r="DA36" s="669"/>
      <c r="DB36" s="669"/>
      <c r="DC36" s="671"/>
      <c r="DD36" s="645">
        <v>6610553</v>
      </c>
      <c r="DE36" s="637"/>
      <c r="DF36" s="637"/>
      <c r="DG36" s="637"/>
      <c r="DH36" s="637"/>
      <c r="DI36" s="637"/>
      <c r="DJ36" s="637"/>
      <c r="DK36" s="638"/>
      <c r="DL36" s="645">
        <v>3909014</v>
      </c>
      <c r="DM36" s="637"/>
      <c r="DN36" s="637"/>
      <c r="DO36" s="637"/>
      <c r="DP36" s="637"/>
      <c r="DQ36" s="637"/>
      <c r="DR36" s="637"/>
      <c r="DS36" s="637"/>
      <c r="DT36" s="637"/>
      <c r="DU36" s="637"/>
      <c r="DV36" s="638"/>
      <c r="DW36" s="641">
        <v>10.1</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2978033</v>
      </c>
      <c r="S37" s="637"/>
      <c r="T37" s="637"/>
      <c r="U37" s="637"/>
      <c r="V37" s="637"/>
      <c r="W37" s="637"/>
      <c r="X37" s="637"/>
      <c r="Y37" s="638"/>
      <c r="Z37" s="639">
        <v>4.3</v>
      </c>
      <c r="AA37" s="639"/>
      <c r="AB37" s="639"/>
      <c r="AC37" s="639"/>
      <c r="AD37" s="640">
        <v>32045</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1549326</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955778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1966849</v>
      </c>
      <c r="CS37" s="657"/>
      <c r="CT37" s="657"/>
      <c r="CU37" s="657"/>
      <c r="CV37" s="657"/>
      <c r="CW37" s="657"/>
      <c r="CX37" s="657"/>
      <c r="CY37" s="658"/>
      <c r="CZ37" s="641">
        <v>2.9</v>
      </c>
      <c r="DA37" s="669"/>
      <c r="DB37" s="669"/>
      <c r="DC37" s="671"/>
      <c r="DD37" s="645">
        <v>1966221</v>
      </c>
      <c r="DE37" s="657"/>
      <c r="DF37" s="657"/>
      <c r="DG37" s="657"/>
      <c r="DH37" s="657"/>
      <c r="DI37" s="657"/>
      <c r="DJ37" s="657"/>
      <c r="DK37" s="658"/>
      <c r="DL37" s="645">
        <v>1731753</v>
      </c>
      <c r="DM37" s="657"/>
      <c r="DN37" s="657"/>
      <c r="DO37" s="657"/>
      <c r="DP37" s="657"/>
      <c r="DQ37" s="657"/>
      <c r="DR37" s="657"/>
      <c r="DS37" s="657"/>
      <c r="DT37" s="657"/>
      <c r="DU37" s="657"/>
      <c r="DV37" s="658"/>
      <c r="DW37" s="641">
        <v>4.5</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3577300</v>
      </c>
      <c r="S38" s="637"/>
      <c r="T38" s="637"/>
      <c r="U38" s="637"/>
      <c r="V38" s="637"/>
      <c r="W38" s="637"/>
      <c r="X38" s="637"/>
      <c r="Y38" s="638"/>
      <c r="Z38" s="639">
        <v>5.0999999999999996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638898</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17449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5712399</v>
      </c>
      <c r="CS38" s="637"/>
      <c r="CT38" s="637"/>
      <c r="CU38" s="637"/>
      <c r="CV38" s="637"/>
      <c r="CW38" s="637"/>
      <c r="CX38" s="637"/>
      <c r="CY38" s="638"/>
      <c r="CZ38" s="641">
        <v>8.5</v>
      </c>
      <c r="DA38" s="669"/>
      <c r="DB38" s="669"/>
      <c r="DC38" s="671"/>
      <c r="DD38" s="645">
        <v>4696418</v>
      </c>
      <c r="DE38" s="637"/>
      <c r="DF38" s="637"/>
      <c r="DG38" s="637"/>
      <c r="DH38" s="637"/>
      <c r="DI38" s="637"/>
      <c r="DJ38" s="637"/>
      <c r="DK38" s="638"/>
      <c r="DL38" s="645">
        <v>4500289</v>
      </c>
      <c r="DM38" s="637"/>
      <c r="DN38" s="637"/>
      <c r="DO38" s="637"/>
      <c r="DP38" s="637"/>
      <c r="DQ38" s="637"/>
      <c r="DR38" s="637"/>
      <c r="DS38" s="637"/>
      <c r="DT38" s="637"/>
      <c r="DU38" s="637"/>
      <c r="DV38" s="638"/>
      <c r="DW38" s="641">
        <v>11.6</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56597</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25970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1826330</v>
      </c>
      <c r="CS39" s="657"/>
      <c r="CT39" s="657"/>
      <c r="CU39" s="657"/>
      <c r="CV39" s="657"/>
      <c r="CW39" s="657"/>
      <c r="CX39" s="657"/>
      <c r="CY39" s="658"/>
      <c r="CZ39" s="641">
        <v>2.7</v>
      </c>
      <c r="DA39" s="669"/>
      <c r="DB39" s="669"/>
      <c r="DC39" s="671"/>
      <c r="DD39" s="645">
        <v>1686826</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150300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48572</v>
      </c>
      <c r="BA40" s="637"/>
      <c r="BB40" s="637"/>
      <c r="BC40" s="637"/>
      <c r="BD40" s="657"/>
      <c r="BE40" s="657"/>
      <c r="BF40" s="682"/>
      <c r="BG40" s="686" t="s">
        <v>332</v>
      </c>
      <c r="BH40" s="687"/>
      <c r="BI40" s="687"/>
      <c r="BJ40" s="687"/>
      <c r="BK40" s="687"/>
      <c r="BL40" s="202"/>
      <c r="BM40" s="634" t="s">
        <v>333</v>
      </c>
      <c r="BN40" s="634"/>
      <c r="BO40" s="634"/>
      <c r="BP40" s="634"/>
      <c r="BQ40" s="634"/>
      <c r="BR40" s="634"/>
      <c r="BS40" s="634"/>
      <c r="BT40" s="634"/>
      <c r="BU40" s="635"/>
      <c r="BV40" s="636">
        <v>106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2129768</v>
      </c>
      <c r="CS40" s="637"/>
      <c r="CT40" s="637"/>
      <c r="CU40" s="637"/>
      <c r="CV40" s="637"/>
      <c r="CW40" s="637"/>
      <c r="CX40" s="637"/>
      <c r="CY40" s="638"/>
      <c r="CZ40" s="641">
        <v>3.2</v>
      </c>
      <c r="DA40" s="669"/>
      <c r="DB40" s="669"/>
      <c r="DC40" s="671"/>
      <c r="DD40" s="645">
        <v>801108</v>
      </c>
      <c r="DE40" s="637"/>
      <c r="DF40" s="637"/>
      <c r="DG40" s="637"/>
      <c r="DH40" s="637"/>
      <c r="DI40" s="637"/>
      <c r="DJ40" s="637"/>
      <c r="DK40" s="638"/>
      <c r="DL40" s="645">
        <v>230253</v>
      </c>
      <c r="DM40" s="637"/>
      <c r="DN40" s="637"/>
      <c r="DO40" s="637"/>
      <c r="DP40" s="637"/>
      <c r="DQ40" s="637"/>
      <c r="DR40" s="637"/>
      <c r="DS40" s="637"/>
      <c r="DT40" s="637"/>
      <c r="DU40" s="637"/>
      <c r="DV40" s="638"/>
      <c r="DW40" s="641">
        <v>0.6</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69612201</v>
      </c>
      <c r="S41" s="709"/>
      <c r="T41" s="709"/>
      <c r="U41" s="709"/>
      <c r="V41" s="709"/>
      <c r="W41" s="709"/>
      <c r="X41" s="709"/>
      <c r="Y41" s="713"/>
      <c r="Z41" s="714">
        <v>100</v>
      </c>
      <c r="AA41" s="714"/>
      <c r="AB41" s="714"/>
      <c r="AC41" s="714"/>
      <c r="AD41" s="715">
        <v>38639729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1090402</v>
      </c>
      <c r="BA41" s="637"/>
      <c r="BB41" s="637"/>
      <c r="BC41" s="637"/>
      <c r="BD41" s="657"/>
      <c r="BE41" s="657"/>
      <c r="BF41" s="682"/>
      <c r="BG41" s="686"/>
      <c r="BH41" s="687"/>
      <c r="BI41" s="687"/>
      <c r="BJ41" s="687"/>
      <c r="BK41" s="687"/>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4592051</v>
      </c>
      <c r="BA42" s="709"/>
      <c r="BB42" s="709"/>
      <c r="BC42" s="709"/>
      <c r="BD42" s="695"/>
      <c r="BE42" s="695"/>
      <c r="BF42" s="697"/>
      <c r="BG42" s="688"/>
      <c r="BH42" s="689"/>
      <c r="BI42" s="689"/>
      <c r="BJ42" s="689"/>
      <c r="BK42" s="689"/>
      <c r="BL42" s="203"/>
      <c r="BM42" s="660" t="s">
        <v>340</v>
      </c>
      <c r="BN42" s="660"/>
      <c r="BO42" s="660"/>
      <c r="BP42" s="660"/>
      <c r="BQ42" s="660"/>
      <c r="BR42" s="660"/>
      <c r="BS42" s="660"/>
      <c r="BT42" s="660"/>
      <c r="BU42" s="661"/>
      <c r="BV42" s="708">
        <v>367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7108177</v>
      </c>
      <c r="CS42" s="657"/>
      <c r="CT42" s="657"/>
      <c r="CU42" s="657"/>
      <c r="CV42" s="657"/>
      <c r="CW42" s="657"/>
      <c r="CX42" s="657"/>
      <c r="CY42" s="658"/>
      <c r="CZ42" s="641">
        <v>10.6</v>
      </c>
      <c r="DA42" s="669"/>
      <c r="DB42" s="669"/>
      <c r="DC42" s="671"/>
      <c r="DD42" s="645">
        <v>2277656</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307418</v>
      </c>
      <c r="CS43" s="657"/>
      <c r="CT43" s="657"/>
      <c r="CU43" s="657"/>
      <c r="CV43" s="657"/>
      <c r="CW43" s="657"/>
      <c r="CX43" s="657"/>
      <c r="CY43" s="658"/>
      <c r="CZ43" s="641">
        <v>0.5</v>
      </c>
      <c r="DA43" s="669"/>
      <c r="DB43" s="669"/>
      <c r="DC43" s="671"/>
      <c r="DD43" s="645">
        <v>307418</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7060787</v>
      </c>
      <c r="CS44" s="637"/>
      <c r="CT44" s="637"/>
      <c r="CU44" s="637"/>
      <c r="CV44" s="637"/>
      <c r="CW44" s="637"/>
      <c r="CX44" s="637"/>
      <c r="CY44" s="638"/>
      <c r="CZ44" s="641">
        <v>10.5</v>
      </c>
      <c r="DA44" s="642"/>
      <c r="DB44" s="642"/>
      <c r="DC44" s="648"/>
      <c r="DD44" s="645">
        <v>2259186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1603505</v>
      </c>
      <c r="CS45" s="657"/>
      <c r="CT45" s="657"/>
      <c r="CU45" s="657"/>
      <c r="CV45" s="657"/>
      <c r="CW45" s="657"/>
      <c r="CX45" s="657"/>
      <c r="CY45" s="658"/>
      <c r="CZ45" s="641">
        <v>2.4</v>
      </c>
      <c r="DA45" s="669"/>
      <c r="DB45" s="669"/>
      <c r="DC45" s="671"/>
      <c r="DD45" s="645">
        <v>119980</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5325932</v>
      </c>
      <c r="CS46" s="637"/>
      <c r="CT46" s="637"/>
      <c r="CU46" s="637"/>
      <c r="CV46" s="637"/>
      <c r="CW46" s="637"/>
      <c r="CX46" s="637"/>
      <c r="CY46" s="638"/>
      <c r="CZ46" s="641">
        <v>7.9</v>
      </c>
      <c r="DA46" s="642"/>
      <c r="DB46" s="642"/>
      <c r="DC46" s="648"/>
      <c r="DD46" s="645">
        <v>2112356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47390</v>
      </c>
      <c r="CS47" s="657"/>
      <c r="CT47" s="657"/>
      <c r="CU47" s="657"/>
      <c r="CV47" s="657"/>
      <c r="CW47" s="657"/>
      <c r="CX47" s="657"/>
      <c r="CY47" s="658"/>
      <c r="CZ47" s="641">
        <v>0.1</v>
      </c>
      <c r="DA47" s="669"/>
      <c r="DB47" s="669"/>
      <c r="DC47" s="671"/>
      <c r="DD47" s="645">
        <v>18470</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67360956</v>
      </c>
      <c r="CS49" s="695"/>
      <c r="CT49" s="695"/>
      <c r="CU49" s="695"/>
      <c r="CV49" s="695"/>
      <c r="CW49" s="695"/>
      <c r="CX49" s="695"/>
      <c r="CY49" s="724"/>
      <c r="CZ49" s="716">
        <v>100</v>
      </c>
      <c r="DA49" s="725"/>
      <c r="DB49" s="725"/>
      <c r="DC49" s="726"/>
      <c r="DD49" s="727">
        <v>46266487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FGoC+h1rkW0CrtP3P2KG+xQHdq9vwKZkm+5JICcZVpEOyrY8DOaOLCUfO8xPZbitVXOSn4VhTkjYcyJpVKkOA==" saltValue="rymgC0HpzbS+ok1wh+549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69402</v>
      </c>
      <c r="R7" s="766"/>
      <c r="S7" s="766"/>
      <c r="T7" s="766"/>
      <c r="U7" s="766"/>
      <c r="V7" s="766">
        <v>67151</v>
      </c>
      <c r="W7" s="766"/>
      <c r="X7" s="766"/>
      <c r="Y7" s="766"/>
      <c r="Z7" s="766"/>
      <c r="AA7" s="766">
        <v>2251</v>
      </c>
      <c r="AB7" s="766"/>
      <c r="AC7" s="766"/>
      <c r="AD7" s="766"/>
      <c r="AE7" s="767"/>
      <c r="AF7" s="768">
        <v>2173</v>
      </c>
      <c r="AG7" s="769"/>
      <c r="AH7" s="769"/>
      <c r="AI7" s="769"/>
      <c r="AJ7" s="770"/>
      <c r="AK7" s="771">
        <v>1302</v>
      </c>
      <c r="AL7" s="772"/>
      <c r="AM7" s="772"/>
      <c r="AN7" s="772"/>
      <c r="AO7" s="772"/>
      <c r="AP7" s="772">
        <v>59876</v>
      </c>
      <c r="AQ7" s="772"/>
      <c r="AR7" s="772"/>
      <c r="AS7" s="772"/>
      <c r="AT7" s="772"/>
      <c r="AU7" s="773" t="s">
        <v>578</v>
      </c>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570</v>
      </c>
      <c r="BT7" s="760"/>
      <c r="BU7" s="760"/>
      <c r="BV7" s="760"/>
      <c r="BW7" s="760"/>
      <c r="BX7" s="760"/>
      <c r="BY7" s="760"/>
      <c r="BZ7" s="760"/>
      <c r="CA7" s="760"/>
      <c r="CB7" s="760"/>
      <c r="CC7" s="760"/>
      <c r="CD7" s="760"/>
      <c r="CE7" s="760"/>
      <c r="CF7" s="760"/>
      <c r="CG7" s="775"/>
      <c r="CH7" s="756">
        <v>3</v>
      </c>
      <c r="CI7" s="757"/>
      <c r="CJ7" s="757"/>
      <c r="CK7" s="757"/>
      <c r="CL7" s="758"/>
      <c r="CM7" s="756">
        <v>60</v>
      </c>
      <c r="CN7" s="757"/>
      <c r="CO7" s="757"/>
      <c r="CP7" s="757"/>
      <c r="CQ7" s="758"/>
      <c r="CR7" s="756">
        <v>10</v>
      </c>
      <c r="CS7" s="757"/>
      <c r="CT7" s="757"/>
      <c r="CU7" s="757"/>
      <c r="CV7" s="758"/>
      <c r="CW7" s="756">
        <v>33</v>
      </c>
      <c r="CX7" s="757"/>
      <c r="CY7" s="757"/>
      <c r="CZ7" s="757"/>
      <c r="DA7" s="758"/>
      <c r="DB7" s="756" t="s">
        <v>557</v>
      </c>
      <c r="DC7" s="757"/>
      <c r="DD7" s="757"/>
      <c r="DE7" s="757"/>
      <c r="DF7" s="758"/>
      <c r="DG7" s="756" t="s">
        <v>557</v>
      </c>
      <c r="DH7" s="757"/>
      <c r="DI7" s="757"/>
      <c r="DJ7" s="757"/>
      <c r="DK7" s="758"/>
      <c r="DL7" s="756" t="s">
        <v>557</v>
      </c>
      <c r="DM7" s="757"/>
      <c r="DN7" s="757"/>
      <c r="DO7" s="757"/>
      <c r="DP7" s="758"/>
      <c r="DQ7" s="756" t="s">
        <v>557</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276</v>
      </c>
      <c r="R8" s="797"/>
      <c r="S8" s="797"/>
      <c r="T8" s="797"/>
      <c r="U8" s="797"/>
      <c r="V8" s="797">
        <v>276</v>
      </c>
      <c r="W8" s="797"/>
      <c r="X8" s="797"/>
      <c r="Y8" s="797"/>
      <c r="Z8" s="797"/>
      <c r="AA8" s="797" t="s">
        <v>557</v>
      </c>
      <c r="AB8" s="797"/>
      <c r="AC8" s="797"/>
      <c r="AD8" s="797"/>
      <c r="AE8" s="798"/>
      <c r="AF8" s="799" t="s">
        <v>122</v>
      </c>
      <c r="AG8" s="800"/>
      <c r="AH8" s="800"/>
      <c r="AI8" s="800"/>
      <c r="AJ8" s="801"/>
      <c r="AK8" s="782">
        <v>276</v>
      </c>
      <c r="AL8" s="783"/>
      <c r="AM8" s="783"/>
      <c r="AN8" s="783"/>
      <c r="AO8" s="783"/>
      <c r="AP8" s="783">
        <v>540</v>
      </c>
      <c r="AQ8" s="783"/>
      <c r="AR8" s="783"/>
      <c r="AS8" s="783"/>
      <c r="AT8" s="783"/>
      <c r="AU8" s="784" t="s">
        <v>579</v>
      </c>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571</v>
      </c>
      <c r="BT8" s="787"/>
      <c r="BU8" s="787"/>
      <c r="BV8" s="787"/>
      <c r="BW8" s="787"/>
      <c r="BX8" s="787"/>
      <c r="BY8" s="787"/>
      <c r="BZ8" s="787"/>
      <c r="CA8" s="787"/>
      <c r="CB8" s="787"/>
      <c r="CC8" s="787"/>
      <c r="CD8" s="787"/>
      <c r="CE8" s="787"/>
      <c r="CF8" s="787"/>
      <c r="CG8" s="788"/>
      <c r="CH8" s="789">
        <v>19</v>
      </c>
      <c r="CI8" s="790"/>
      <c r="CJ8" s="790"/>
      <c r="CK8" s="790"/>
      <c r="CL8" s="791"/>
      <c r="CM8" s="789">
        <v>329</v>
      </c>
      <c r="CN8" s="790"/>
      <c r="CO8" s="790"/>
      <c r="CP8" s="790"/>
      <c r="CQ8" s="791"/>
      <c r="CR8" s="789">
        <v>100</v>
      </c>
      <c r="CS8" s="790"/>
      <c r="CT8" s="790"/>
      <c r="CU8" s="790"/>
      <c r="CV8" s="791"/>
      <c r="CW8" s="789" t="s">
        <v>557</v>
      </c>
      <c r="CX8" s="790"/>
      <c r="CY8" s="790"/>
      <c r="CZ8" s="790"/>
      <c r="DA8" s="791"/>
      <c r="DB8" s="789" t="s">
        <v>557</v>
      </c>
      <c r="DC8" s="790"/>
      <c r="DD8" s="790"/>
      <c r="DE8" s="790"/>
      <c r="DF8" s="791"/>
      <c r="DG8" s="789" t="s">
        <v>557</v>
      </c>
      <c r="DH8" s="790"/>
      <c r="DI8" s="790"/>
      <c r="DJ8" s="790"/>
      <c r="DK8" s="791"/>
      <c r="DL8" s="789" t="s">
        <v>557</v>
      </c>
      <c r="DM8" s="790"/>
      <c r="DN8" s="790"/>
      <c r="DO8" s="790"/>
      <c r="DP8" s="791"/>
      <c r="DQ8" s="789" t="s">
        <v>557</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t="s">
        <v>572</v>
      </c>
      <c r="BS9" s="786" t="s">
        <v>573</v>
      </c>
      <c r="BT9" s="787"/>
      <c r="BU9" s="787"/>
      <c r="BV9" s="787"/>
      <c r="BW9" s="787"/>
      <c r="BX9" s="787"/>
      <c r="BY9" s="787"/>
      <c r="BZ9" s="787"/>
      <c r="CA9" s="787"/>
      <c r="CB9" s="787"/>
      <c r="CC9" s="787"/>
      <c r="CD9" s="787"/>
      <c r="CE9" s="787"/>
      <c r="CF9" s="787"/>
      <c r="CG9" s="788"/>
      <c r="CH9" s="789">
        <v>12</v>
      </c>
      <c r="CI9" s="790"/>
      <c r="CJ9" s="790"/>
      <c r="CK9" s="790"/>
      <c r="CL9" s="791"/>
      <c r="CM9" s="789">
        <v>44</v>
      </c>
      <c r="CN9" s="790"/>
      <c r="CO9" s="790"/>
      <c r="CP9" s="790"/>
      <c r="CQ9" s="791"/>
      <c r="CR9" s="789">
        <v>5</v>
      </c>
      <c r="CS9" s="790"/>
      <c r="CT9" s="790"/>
      <c r="CU9" s="790"/>
      <c r="CV9" s="791"/>
      <c r="CW9" s="789" t="s">
        <v>557</v>
      </c>
      <c r="CX9" s="790"/>
      <c r="CY9" s="790"/>
      <c r="CZ9" s="790"/>
      <c r="DA9" s="791"/>
      <c r="DB9" s="789" t="s">
        <v>557</v>
      </c>
      <c r="DC9" s="790"/>
      <c r="DD9" s="790"/>
      <c r="DE9" s="790"/>
      <c r="DF9" s="791"/>
      <c r="DG9" s="789">
        <v>2535</v>
      </c>
      <c r="DH9" s="790"/>
      <c r="DI9" s="790"/>
      <c r="DJ9" s="790"/>
      <c r="DK9" s="791"/>
      <c r="DL9" s="789" t="s">
        <v>557</v>
      </c>
      <c r="DM9" s="790"/>
      <c r="DN9" s="790"/>
      <c r="DO9" s="790"/>
      <c r="DP9" s="791"/>
      <c r="DQ9" s="789">
        <v>430</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574</v>
      </c>
      <c r="BT10" s="787"/>
      <c r="BU10" s="787"/>
      <c r="BV10" s="787"/>
      <c r="BW10" s="787"/>
      <c r="BX10" s="787"/>
      <c r="BY10" s="787"/>
      <c r="BZ10" s="787"/>
      <c r="CA10" s="787"/>
      <c r="CB10" s="787"/>
      <c r="CC10" s="787"/>
      <c r="CD10" s="787"/>
      <c r="CE10" s="787"/>
      <c r="CF10" s="787"/>
      <c r="CG10" s="788"/>
      <c r="CH10" s="789">
        <v>-11</v>
      </c>
      <c r="CI10" s="790"/>
      <c r="CJ10" s="790"/>
      <c r="CK10" s="790"/>
      <c r="CL10" s="791"/>
      <c r="CM10" s="789">
        <v>11</v>
      </c>
      <c r="CN10" s="790"/>
      <c r="CO10" s="790"/>
      <c r="CP10" s="790"/>
      <c r="CQ10" s="791"/>
      <c r="CR10" s="789">
        <v>1</v>
      </c>
      <c r="CS10" s="790"/>
      <c r="CT10" s="790"/>
      <c r="CU10" s="790"/>
      <c r="CV10" s="791"/>
      <c r="CW10" s="789" t="s">
        <v>557</v>
      </c>
      <c r="CX10" s="790"/>
      <c r="CY10" s="790"/>
      <c r="CZ10" s="790"/>
      <c r="DA10" s="791"/>
      <c r="DB10" s="789" t="s">
        <v>557</v>
      </c>
      <c r="DC10" s="790"/>
      <c r="DD10" s="790"/>
      <c r="DE10" s="790"/>
      <c r="DF10" s="791"/>
      <c r="DG10" s="789" t="s">
        <v>557</v>
      </c>
      <c r="DH10" s="790"/>
      <c r="DI10" s="790"/>
      <c r="DJ10" s="790"/>
      <c r="DK10" s="791"/>
      <c r="DL10" s="789" t="s">
        <v>557</v>
      </c>
      <c r="DM10" s="790"/>
      <c r="DN10" s="790"/>
      <c r="DO10" s="790"/>
      <c r="DP10" s="791"/>
      <c r="DQ10" s="789" t="s">
        <v>557</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575</v>
      </c>
      <c r="BT11" s="787"/>
      <c r="BU11" s="787"/>
      <c r="BV11" s="787"/>
      <c r="BW11" s="787"/>
      <c r="BX11" s="787"/>
      <c r="BY11" s="787"/>
      <c r="BZ11" s="787"/>
      <c r="CA11" s="787"/>
      <c r="CB11" s="787"/>
      <c r="CC11" s="787"/>
      <c r="CD11" s="787"/>
      <c r="CE11" s="787"/>
      <c r="CF11" s="787"/>
      <c r="CG11" s="788"/>
      <c r="CH11" s="789">
        <v>-985</v>
      </c>
      <c r="CI11" s="790"/>
      <c r="CJ11" s="790"/>
      <c r="CK11" s="790"/>
      <c r="CL11" s="791"/>
      <c r="CM11" s="789">
        <v>607</v>
      </c>
      <c r="CN11" s="790"/>
      <c r="CO11" s="790"/>
      <c r="CP11" s="790"/>
      <c r="CQ11" s="791"/>
      <c r="CR11" s="789">
        <v>40</v>
      </c>
      <c r="CS11" s="790"/>
      <c r="CT11" s="790"/>
      <c r="CU11" s="790"/>
      <c r="CV11" s="791"/>
      <c r="CW11" s="789">
        <v>89</v>
      </c>
      <c r="CX11" s="790"/>
      <c r="CY11" s="790"/>
      <c r="CZ11" s="790"/>
      <c r="DA11" s="791"/>
      <c r="DB11" s="789" t="s">
        <v>557</v>
      </c>
      <c r="DC11" s="790"/>
      <c r="DD11" s="790"/>
      <c r="DE11" s="790"/>
      <c r="DF11" s="791"/>
      <c r="DG11" s="789" t="s">
        <v>557</v>
      </c>
      <c r="DH11" s="790"/>
      <c r="DI11" s="790"/>
      <c r="DJ11" s="790"/>
      <c r="DK11" s="791"/>
      <c r="DL11" s="789" t="s">
        <v>557</v>
      </c>
      <c r="DM11" s="790"/>
      <c r="DN11" s="790"/>
      <c r="DO11" s="790"/>
      <c r="DP11" s="791"/>
      <c r="DQ11" s="789" t="s">
        <v>557</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576</v>
      </c>
      <c r="BT12" s="787"/>
      <c r="BU12" s="787"/>
      <c r="BV12" s="787"/>
      <c r="BW12" s="787"/>
      <c r="BX12" s="787"/>
      <c r="BY12" s="787"/>
      <c r="BZ12" s="787"/>
      <c r="CA12" s="787"/>
      <c r="CB12" s="787"/>
      <c r="CC12" s="787"/>
      <c r="CD12" s="787"/>
      <c r="CE12" s="787"/>
      <c r="CF12" s="787"/>
      <c r="CG12" s="788"/>
      <c r="CH12" s="789">
        <v>-85</v>
      </c>
      <c r="CI12" s="790"/>
      <c r="CJ12" s="790"/>
      <c r="CK12" s="790"/>
      <c r="CL12" s="791"/>
      <c r="CM12" s="789">
        <v>68</v>
      </c>
      <c r="CN12" s="790"/>
      <c r="CO12" s="790"/>
      <c r="CP12" s="790"/>
      <c r="CQ12" s="791"/>
      <c r="CR12" s="789">
        <v>11</v>
      </c>
      <c r="CS12" s="790"/>
      <c r="CT12" s="790"/>
      <c r="CU12" s="790"/>
      <c r="CV12" s="791"/>
      <c r="CW12" s="789">
        <v>10</v>
      </c>
      <c r="CX12" s="790"/>
      <c r="CY12" s="790"/>
      <c r="CZ12" s="790"/>
      <c r="DA12" s="791"/>
      <c r="DB12" s="789" t="s">
        <v>557</v>
      </c>
      <c r="DC12" s="790"/>
      <c r="DD12" s="790"/>
      <c r="DE12" s="790"/>
      <c r="DF12" s="791"/>
      <c r="DG12" s="789" t="s">
        <v>557</v>
      </c>
      <c r="DH12" s="790"/>
      <c r="DI12" s="790"/>
      <c r="DJ12" s="790"/>
      <c r="DK12" s="791"/>
      <c r="DL12" s="789" t="s">
        <v>557</v>
      </c>
      <c r="DM12" s="790"/>
      <c r="DN12" s="790"/>
      <c r="DO12" s="790"/>
      <c r="DP12" s="791"/>
      <c r="DQ12" s="789" t="s">
        <v>557</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69677</v>
      </c>
      <c r="R23" s="806"/>
      <c r="S23" s="806"/>
      <c r="T23" s="806"/>
      <c r="U23" s="806"/>
      <c r="V23" s="806">
        <v>67426</v>
      </c>
      <c r="W23" s="806"/>
      <c r="X23" s="806"/>
      <c r="Y23" s="806"/>
      <c r="Z23" s="806"/>
      <c r="AA23" s="806">
        <v>2251</v>
      </c>
      <c r="AB23" s="806"/>
      <c r="AC23" s="806"/>
      <c r="AD23" s="806"/>
      <c r="AE23" s="807"/>
      <c r="AF23" s="808">
        <v>2173</v>
      </c>
      <c r="AG23" s="806"/>
      <c r="AH23" s="806"/>
      <c r="AI23" s="806"/>
      <c r="AJ23" s="809"/>
      <c r="AK23" s="810"/>
      <c r="AL23" s="811"/>
      <c r="AM23" s="811"/>
      <c r="AN23" s="811"/>
      <c r="AO23" s="811"/>
      <c r="AP23" s="806">
        <v>60416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14843</v>
      </c>
      <c r="R28" s="836"/>
      <c r="S28" s="836"/>
      <c r="T28" s="836"/>
      <c r="U28" s="836"/>
      <c r="V28" s="836">
        <v>13734</v>
      </c>
      <c r="W28" s="836"/>
      <c r="X28" s="836"/>
      <c r="Y28" s="836"/>
      <c r="Z28" s="836"/>
      <c r="AA28" s="836">
        <v>1109</v>
      </c>
      <c r="AB28" s="836"/>
      <c r="AC28" s="836"/>
      <c r="AD28" s="836"/>
      <c r="AE28" s="837"/>
      <c r="AF28" s="838">
        <v>1109</v>
      </c>
      <c r="AG28" s="836"/>
      <c r="AH28" s="836"/>
      <c r="AI28" s="836"/>
      <c r="AJ28" s="839"/>
      <c r="AK28" s="840">
        <v>1088</v>
      </c>
      <c r="AL28" s="841"/>
      <c r="AM28" s="841"/>
      <c r="AN28" s="841"/>
      <c r="AO28" s="841"/>
      <c r="AP28" s="841" t="s">
        <v>557</v>
      </c>
      <c r="AQ28" s="841"/>
      <c r="AR28" s="841"/>
      <c r="AS28" s="841"/>
      <c r="AT28" s="841"/>
      <c r="AU28" s="841" t="s">
        <v>557</v>
      </c>
      <c r="AV28" s="841"/>
      <c r="AW28" s="841"/>
      <c r="AX28" s="841"/>
      <c r="AY28" s="841"/>
      <c r="AZ28" s="842" t="s">
        <v>557</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29</v>
      </c>
      <c r="R29" s="797"/>
      <c r="S29" s="797"/>
      <c r="T29" s="797"/>
      <c r="U29" s="797"/>
      <c r="V29" s="797">
        <v>29</v>
      </c>
      <c r="W29" s="797"/>
      <c r="X29" s="797"/>
      <c r="Y29" s="797"/>
      <c r="Z29" s="797"/>
      <c r="AA29" s="797" t="s">
        <v>557</v>
      </c>
      <c r="AB29" s="797"/>
      <c r="AC29" s="797"/>
      <c r="AD29" s="797"/>
      <c r="AE29" s="798"/>
      <c r="AF29" s="799" t="s">
        <v>122</v>
      </c>
      <c r="AG29" s="800"/>
      <c r="AH29" s="800"/>
      <c r="AI29" s="800"/>
      <c r="AJ29" s="801"/>
      <c r="AK29" s="847">
        <v>5</v>
      </c>
      <c r="AL29" s="843"/>
      <c r="AM29" s="843"/>
      <c r="AN29" s="843"/>
      <c r="AO29" s="843"/>
      <c r="AP29" s="843" t="s">
        <v>557</v>
      </c>
      <c r="AQ29" s="843"/>
      <c r="AR29" s="843"/>
      <c r="AS29" s="843"/>
      <c r="AT29" s="843"/>
      <c r="AU29" s="843" t="s">
        <v>557</v>
      </c>
      <c r="AV29" s="843"/>
      <c r="AW29" s="843"/>
      <c r="AX29" s="843"/>
      <c r="AY29" s="843"/>
      <c r="AZ29" s="844" t="s">
        <v>557</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2846</v>
      </c>
      <c r="R30" s="797"/>
      <c r="S30" s="797"/>
      <c r="T30" s="797"/>
      <c r="U30" s="797"/>
      <c r="V30" s="797">
        <v>2748</v>
      </c>
      <c r="W30" s="797"/>
      <c r="X30" s="797"/>
      <c r="Y30" s="797"/>
      <c r="Z30" s="797"/>
      <c r="AA30" s="797">
        <v>99</v>
      </c>
      <c r="AB30" s="797"/>
      <c r="AC30" s="797"/>
      <c r="AD30" s="797"/>
      <c r="AE30" s="798"/>
      <c r="AF30" s="799">
        <v>99</v>
      </c>
      <c r="AG30" s="800"/>
      <c r="AH30" s="800"/>
      <c r="AI30" s="800"/>
      <c r="AJ30" s="801"/>
      <c r="AK30" s="847">
        <v>575</v>
      </c>
      <c r="AL30" s="843"/>
      <c r="AM30" s="843"/>
      <c r="AN30" s="843"/>
      <c r="AO30" s="843"/>
      <c r="AP30" s="843" t="s">
        <v>557</v>
      </c>
      <c r="AQ30" s="843"/>
      <c r="AR30" s="843"/>
      <c r="AS30" s="843"/>
      <c r="AT30" s="843"/>
      <c r="AU30" s="843" t="s">
        <v>557</v>
      </c>
      <c r="AV30" s="843"/>
      <c r="AW30" s="843"/>
      <c r="AX30" s="843"/>
      <c r="AY30" s="843"/>
      <c r="AZ30" s="844" t="s">
        <v>557</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17048</v>
      </c>
      <c r="R31" s="797"/>
      <c r="S31" s="797"/>
      <c r="T31" s="797"/>
      <c r="U31" s="797"/>
      <c r="V31" s="797">
        <v>14688</v>
      </c>
      <c r="W31" s="797"/>
      <c r="X31" s="797"/>
      <c r="Y31" s="797"/>
      <c r="Z31" s="797"/>
      <c r="AA31" s="797">
        <v>2361</v>
      </c>
      <c r="AB31" s="797"/>
      <c r="AC31" s="797"/>
      <c r="AD31" s="797"/>
      <c r="AE31" s="798"/>
      <c r="AF31" s="799">
        <v>2361</v>
      </c>
      <c r="AG31" s="800"/>
      <c r="AH31" s="800"/>
      <c r="AI31" s="800"/>
      <c r="AJ31" s="801"/>
      <c r="AK31" s="847">
        <v>2163</v>
      </c>
      <c r="AL31" s="843"/>
      <c r="AM31" s="843"/>
      <c r="AN31" s="843"/>
      <c r="AO31" s="843"/>
      <c r="AP31" s="843" t="s">
        <v>557</v>
      </c>
      <c r="AQ31" s="843"/>
      <c r="AR31" s="843"/>
      <c r="AS31" s="843"/>
      <c r="AT31" s="843"/>
      <c r="AU31" s="843" t="s">
        <v>557</v>
      </c>
      <c r="AV31" s="843"/>
      <c r="AW31" s="843"/>
      <c r="AX31" s="843"/>
      <c r="AY31" s="843"/>
      <c r="AZ31" s="844" t="s">
        <v>557</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79</v>
      </c>
      <c r="R32" s="797"/>
      <c r="S32" s="797"/>
      <c r="T32" s="797"/>
      <c r="U32" s="797"/>
      <c r="V32" s="797">
        <v>79</v>
      </c>
      <c r="W32" s="797"/>
      <c r="X32" s="797"/>
      <c r="Y32" s="797"/>
      <c r="Z32" s="797"/>
      <c r="AA32" s="797" t="s">
        <v>557</v>
      </c>
      <c r="AB32" s="797"/>
      <c r="AC32" s="797"/>
      <c r="AD32" s="797"/>
      <c r="AE32" s="798"/>
      <c r="AF32" s="799" t="s">
        <v>122</v>
      </c>
      <c r="AG32" s="800"/>
      <c r="AH32" s="800"/>
      <c r="AI32" s="800"/>
      <c r="AJ32" s="801"/>
      <c r="AK32" s="847">
        <v>1</v>
      </c>
      <c r="AL32" s="843"/>
      <c r="AM32" s="843"/>
      <c r="AN32" s="843"/>
      <c r="AO32" s="843"/>
      <c r="AP32" s="843">
        <v>170</v>
      </c>
      <c r="AQ32" s="843"/>
      <c r="AR32" s="843"/>
      <c r="AS32" s="843"/>
      <c r="AT32" s="843"/>
      <c r="AU32" s="843">
        <v>170</v>
      </c>
      <c r="AV32" s="843"/>
      <c r="AW32" s="843"/>
      <c r="AX32" s="843"/>
      <c r="AY32" s="843"/>
      <c r="AZ32" s="844" t="s">
        <v>557</v>
      </c>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34793</v>
      </c>
      <c r="R33" s="797"/>
      <c r="S33" s="797"/>
      <c r="T33" s="797"/>
      <c r="U33" s="797"/>
      <c r="V33" s="797">
        <v>33575</v>
      </c>
      <c r="W33" s="797"/>
      <c r="X33" s="797"/>
      <c r="Y33" s="797"/>
      <c r="Z33" s="797"/>
      <c r="AA33" s="797">
        <v>1217</v>
      </c>
      <c r="AB33" s="797"/>
      <c r="AC33" s="797"/>
      <c r="AD33" s="797"/>
      <c r="AE33" s="798"/>
      <c r="AF33" s="799">
        <v>1217</v>
      </c>
      <c r="AG33" s="800"/>
      <c r="AH33" s="800"/>
      <c r="AI33" s="800"/>
      <c r="AJ33" s="801"/>
      <c r="AK33" s="847">
        <v>800</v>
      </c>
      <c r="AL33" s="843"/>
      <c r="AM33" s="843"/>
      <c r="AN33" s="843"/>
      <c r="AO33" s="843"/>
      <c r="AP33" s="843">
        <v>150</v>
      </c>
      <c r="AQ33" s="843"/>
      <c r="AR33" s="843"/>
      <c r="AS33" s="843"/>
      <c r="AT33" s="843"/>
      <c r="AU33" s="843" t="s">
        <v>557</v>
      </c>
      <c r="AV33" s="843"/>
      <c r="AW33" s="843"/>
      <c r="AX33" s="843"/>
      <c r="AY33" s="843"/>
      <c r="AZ33" s="844" t="s">
        <v>557</v>
      </c>
      <c r="BA33" s="844"/>
      <c r="BB33" s="844"/>
      <c r="BC33" s="844"/>
      <c r="BD33" s="844"/>
      <c r="BE33" s="845" t="s">
        <v>580</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395</v>
      </c>
      <c r="C34" s="794"/>
      <c r="D34" s="794"/>
      <c r="E34" s="794"/>
      <c r="F34" s="794"/>
      <c r="G34" s="794"/>
      <c r="H34" s="794"/>
      <c r="I34" s="794"/>
      <c r="J34" s="794"/>
      <c r="K34" s="794"/>
      <c r="L34" s="794"/>
      <c r="M34" s="794"/>
      <c r="N34" s="794"/>
      <c r="O34" s="794"/>
      <c r="P34" s="795"/>
      <c r="Q34" s="796">
        <v>35212</v>
      </c>
      <c r="R34" s="797"/>
      <c r="S34" s="797"/>
      <c r="T34" s="797"/>
      <c r="U34" s="797"/>
      <c r="V34" s="797">
        <v>36211</v>
      </c>
      <c r="W34" s="797"/>
      <c r="X34" s="797"/>
      <c r="Y34" s="797"/>
      <c r="Z34" s="797"/>
      <c r="AA34" s="797">
        <v>-999</v>
      </c>
      <c r="AB34" s="797"/>
      <c r="AC34" s="797"/>
      <c r="AD34" s="797"/>
      <c r="AE34" s="798"/>
      <c r="AF34" s="799">
        <v>29325</v>
      </c>
      <c r="AG34" s="800"/>
      <c r="AH34" s="800"/>
      <c r="AI34" s="800"/>
      <c r="AJ34" s="801"/>
      <c r="AK34" s="847">
        <v>639</v>
      </c>
      <c r="AL34" s="843"/>
      <c r="AM34" s="843"/>
      <c r="AN34" s="843"/>
      <c r="AO34" s="843"/>
      <c r="AP34" s="843">
        <v>3507</v>
      </c>
      <c r="AQ34" s="843"/>
      <c r="AR34" s="843"/>
      <c r="AS34" s="843"/>
      <c r="AT34" s="843"/>
      <c r="AU34" s="843">
        <v>2483</v>
      </c>
      <c r="AV34" s="843"/>
      <c r="AW34" s="843"/>
      <c r="AX34" s="843"/>
      <c r="AY34" s="843"/>
      <c r="AZ34" s="844" t="s">
        <v>557</v>
      </c>
      <c r="BA34" s="844"/>
      <c r="BB34" s="844"/>
      <c r="BC34" s="844"/>
      <c r="BD34" s="844"/>
      <c r="BE34" s="845" t="s">
        <v>396</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397</v>
      </c>
      <c r="C35" s="794"/>
      <c r="D35" s="794"/>
      <c r="E35" s="794"/>
      <c r="F35" s="794"/>
      <c r="G35" s="794"/>
      <c r="H35" s="794"/>
      <c r="I35" s="794"/>
      <c r="J35" s="794"/>
      <c r="K35" s="794"/>
      <c r="L35" s="794"/>
      <c r="M35" s="794"/>
      <c r="N35" s="794"/>
      <c r="O35" s="794"/>
      <c r="P35" s="795"/>
      <c r="Q35" s="796">
        <v>2121</v>
      </c>
      <c r="R35" s="797"/>
      <c r="S35" s="797"/>
      <c r="T35" s="797"/>
      <c r="U35" s="797"/>
      <c r="V35" s="797">
        <v>1755</v>
      </c>
      <c r="W35" s="797"/>
      <c r="X35" s="797"/>
      <c r="Y35" s="797"/>
      <c r="Z35" s="797"/>
      <c r="AA35" s="797">
        <v>366</v>
      </c>
      <c r="AB35" s="797"/>
      <c r="AC35" s="797"/>
      <c r="AD35" s="797"/>
      <c r="AE35" s="798"/>
      <c r="AF35" s="799">
        <v>2186</v>
      </c>
      <c r="AG35" s="800"/>
      <c r="AH35" s="800"/>
      <c r="AI35" s="800"/>
      <c r="AJ35" s="801"/>
      <c r="AK35" s="847">
        <v>19</v>
      </c>
      <c r="AL35" s="843"/>
      <c r="AM35" s="843"/>
      <c r="AN35" s="843"/>
      <c r="AO35" s="843"/>
      <c r="AP35" s="843">
        <v>4777</v>
      </c>
      <c r="AQ35" s="843"/>
      <c r="AR35" s="843"/>
      <c r="AS35" s="843"/>
      <c r="AT35" s="843"/>
      <c r="AU35" s="843">
        <v>38</v>
      </c>
      <c r="AV35" s="843"/>
      <c r="AW35" s="843"/>
      <c r="AX35" s="843"/>
      <c r="AY35" s="843"/>
      <c r="AZ35" s="844" t="s">
        <v>557</v>
      </c>
      <c r="BA35" s="844"/>
      <c r="BB35" s="844"/>
      <c r="BC35" s="844"/>
      <c r="BD35" s="844"/>
      <c r="BE35" s="845" t="s">
        <v>396</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t="s">
        <v>398</v>
      </c>
      <c r="C36" s="794"/>
      <c r="D36" s="794"/>
      <c r="E36" s="794"/>
      <c r="F36" s="794"/>
      <c r="G36" s="794"/>
      <c r="H36" s="794"/>
      <c r="I36" s="794"/>
      <c r="J36" s="794"/>
      <c r="K36" s="794"/>
      <c r="L36" s="794"/>
      <c r="M36" s="794"/>
      <c r="N36" s="794"/>
      <c r="O36" s="794"/>
      <c r="P36" s="795"/>
      <c r="Q36" s="796">
        <v>132</v>
      </c>
      <c r="R36" s="797"/>
      <c r="S36" s="797"/>
      <c r="T36" s="797"/>
      <c r="U36" s="797"/>
      <c r="V36" s="797">
        <v>132</v>
      </c>
      <c r="W36" s="797"/>
      <c r="X36" s="797"/>
      <c r="Y36" s="797"/>
      <c r="Z36" s="797"/>
      <c r="AA36" s="797" t="s">
        <v>557</v>
      </c>
      <c r="AB36" s="797"/>
      <c r="AC36" s="797"/>
      <c r="AD36" s="797"/>
      <c r="AE36" s="798"/>
      <c r="AF36" s="799">
        <v>3</v>
      </c>
      <c r="AG36" s="800"/>
      <c r="AH36" s="800"/>
      <c r="AI36" s="800"/>
      <c r="AJ36" s="801"/>
      <c r="AK36" s="847">
        <v>57</v>
      </c>
      <c r="AL36" s="843"/>
      <c r="AM36" s="843"/>
      <c r="AN36" s="843"/>
      <c r="AO36" s="843"/>
      <c r="AP36" s="843">
        <v>871</v>
      </c>
      <c r="AQ36" s="843"/>
      <c r="AR36" s="843"/>
      <c r="AS36" s="843"/>
      <c r="AT36" s="843"/>
      <c r="AU36" s="843">
        <v>544</v>
      </c>
      <c r="AV36" s="843"/>
      <c r="AW36" s="843"/>
      <c r="AX36" s="843"/>
      <c r="AY36" s="843"/>
      <c r="AZ36" s="844" t="s">
        <v>557</v>
      </c>
      <c r="BA36" s="844"/>
      <c r="BB36" s="844"/>
      <c r="BC36" s="844"/>
      <c r="BD36" s="844"/>
      <c r="BE36" s="845" t="s">
        <v>396</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t="s">
        <v>399</v>
      </c>
      <c r="C37" s="794"/>
      <c r="D37" s="794"/>
      <c r="E37" s="794"/>
      <c r="F37" s="794"/>
      <c r="G37" s="794"/>
      <c r="H37" s="794"/>
      <c r="I37" s="794"/>
      <c r="J37" s="794"/>
      <c r="K37" s="794"/>
      <c r="L37" s="794"/>
      <c r="M37" s="794"/>
      <c r="N37" s="794"/>
      <c r="O37" s="794"/>
      <c r="P37" s="795"/>
      <c r="Q37" s="796">
        <v>3741</v>
      </c>
      <c r="R37" s="797"/>
      <c r="S37" s="797"/>
      <c r="T37" s="797"/>
      <c r="U37" s="797"/>
      <c r="V37" s="797">
        <v>3741</v>
      </c>
      <c r="W37" s="797"/>
      <c r="X37" s="797"/>
      <c r="Y37" s="797"/>
      <c r="Z37" s="797"/>
      <c r="AA37" s="797" t="s">
        <v>557</v>
      </c>
      <c r="AB37" s="797"/>
      <c r="AC37" s="797"/>
      <c r="AD37" s="797"/>
      <c r="AE37" s="798"/>
      <c r="AF37" s="799">
        <v>317</v>
      </c>
      <c r="AG37" s="800"/>
      <c r="AH37" s="800"/>
      <c r="AI37" s="800"/>
      <c r="AJ37" s="801"/>
      <c r="AK37" s="847">
        <v>1344</v>
      </c>
      <c r="AL37" s="843"/>
      <c r="AM37" s="843"/>
      <c r="AN37" s="843"/>
      <c r="AO37" s="843"/>
      <c r="AP37" s="843">
        <v>24793</v>
      </c>
      <c r="AQ37" s="843"/>
      <c r="AR37" s="843"/>
      <c r="AS37" s="843"/>
      <c r="AT37" s="843"/>
      <c r="AU37" s="843">
        <v>7363</v>
      </c>
      <c r="AV37" s="843"/>
      <c r="AW37" s="843"/>
      <c r="AX37" s="843"/>
      <c r="AY37" s="843"/>
      <c r="AZ37" s="844" t="s">
        <v>557</v>
      </c>
      <c r="BA37" s="844"/>
      <c r="BB37" s="844"/>
      <c r="BC37" s="844"/>
      <c r="BD37" s="844"/>
      <c r="BE37" s="845" t="s">
        <v>396</v>
      </c>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t="s">
        <v>400</v>
      </c>
      <c r="C38" s="794"/>
      <c r="D38" s="794"/>
      <c r="E38" s="794"/>
      <c r="F38" s="794"/>
      <c r="G38" s="794"/>
      <c r="H38" s="794"/>
      <c r="I38" s="794"/>
      <c r="J38" s="794"/>
      <c r="K38" s="794"/>
      <c r="L38" s="794"/>
      <c r="M38" s="794"/>
      <c r="N38" s="794"/>
      <c r="O38" s="794"/>
      <c r="P38" s="795"/>
      <c r="Q38" s="796">
        <v>214</v>
      </c>
      <c r="R38" s="797"/>
      <c r="S38" s="797"/>
      <c r="T38" s="797"/>
      <c r="U38" s="797"/>
      <c r="V38" s="797">
        <v>214</v>
      </c>
      <c r="W38" s="797"/>
      <c r="X38" s="797"/>
      <c r="Y38" s="797"/>
      <c r="Z38" s="797"/>
      <c r="AA38" s="797" t="s">
        <v>557</v>
      </c>
      <c r="AB38" s="797"/>
      <c r="AC38" s="797"/>
      <c r="AD38" s="797"/>
      <c r="AE38" s="798"/>
      <c r="AF38" s="799">
        <v>2</v>
      </c>
      <c r="AG38" s="800"/>
      <c r="AH38" s="800"/>
      <c r="AI38" s="800"/>
      <c r="AJ38" s="801"/>
      <c r="AK38" s="847">
        <v>163</v>
      </c>
      <c r="AL38" s="843"/>
      <c r="AM38" s="843"/>
      <c r="AN38" s="843"/>
      <c r="AO38" s="843"/>
      <c r="AP38" s="843">
        <v>676</v>
      </c>
      <c r="AQ38" s="843"/>
      <c r="AR38" s="843"/>
      <c r="AS38" s="843"/>
      <c r="AT38" s="843"/>
      <c r="AU38" s="843">
        <v>418</v>
      </c>
      <c r="AV38" s="843"/>
      <c r="AW38" s="843"/>
      <c r="AX38" s="843"/>
      <c r="AY38" s="843"/>
      <c r="AZ38" s="844" t="s">
        <v>557</v>
      </c>
      <c r="BA38" s="844"/>
      <c r="BB38" s="844"/>
      <c r="BC38" s="844"/>
      <c r="BD38" s="844"/>
      <c r="BE38" s="845" t="s">
        <v>396</v>
      </c>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t="s">
        <v>401</v>
      </c>
      <c r="C39" s="794"/>
      <c r="D39" s="794"/>
      <c r="E39" s="794"/>
      <c r="F39" s="794"/>
      <c r="G39" s="794"/>
      <c r="H39" s="794"/>
      <c r="I39" s="794"/>
      <c r="J39" s="794"/>
      <c r="K39" s="794"/>
      <c r="L39" s="794"/>
      <c r="M39" s="794"/>
      <c r="N39" s="794"/>
      <c r="O39" s="794"/>
      <c r="P39" s="795"/>
      <c r="Q39" s="796">
        <v>65</v>
      </c>
      <c r="R39" s="797"/>
      <c r="S39" s="797"/>
      <c r="T39" s="797"/>
      <c r="U39" s="797"/>
      <c r="V39" s="797">
        <v>65</v>
      </c>
      <c r="W39" s="797"/>
      <c r="X39" s="797"/>
      <c r="Y39" s="797"/>
      <c r="Z39" s="797"/>
      <c r="AA39" s="797" t="s">
        <v>557</v>
      </c>
      <c r="AB39" s="797"/>
      <c r="AC39" s="797"/>
      <c r="AD39" s="797"/>
      <c r="AE39" s="798"/>
      <c r="AF39" s="799">
        <v>6</v>
      </c>
      <c r="AG39" s="800"/>
      <c r="AH39" s="800"/>
      <c r="AI39" s="800"/>
      <c r="AJ39" s="801"/>
      <c r="AK39" s="847">
        <v>42</v>
      </c>
      <c r="AL39" s="843"/>
      <c r="AM39" s="843"/>
      <c r="AN39" s="843"/>
      <c r="AO39" s="843"/>
      <c r="AP39" s="843">
        <v>160</v>
      </c>
      <c r="AQ39" s="843"/>
      <c r="AR39" s="843"/>
      <c r="AS39" s="843"/>
      <c r="AT39" s="843"/>
      <c r="AU39" s="843">
        <v>107</v>
      </c>
      <c r="AV39" s="843"/>
      <c r="AW39" s="843"/>
      <c r="AX39" s="843"/>
      <c r="AY39" s="843"/>
      <c r="AZ39" s="844" t="s">
        <v>557</v>
      </c>
      <c r="BA39" s="844"/>
      <c r="BB39" s="844"/>
      <c r="BC39" s="844"/>
      <c r="BD39" s="844"/>
      <c r="BE39" s="845" t="s">
        <v>396</v>
      </c>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t="s">
        <v>402</v>
      </c>
      <c r="C40" s="794"/>
      <c r="D40" s="794"/>
      <c r="E40" s="794"/>
      <c r="F40" s="794"/>
      <c r="G40" s="794"/>
      <c r="H40" s="794"/>
      <c r="I40" s="794"/>
      <c r="J40" s="794"/>
      <c r="K40" s="794"/>
      <c r="L40" s="794"/>
      <c r="M40" s="794"/>
      <c r="N40" s="794"/>
      <c r="O40" s="794"/>
      <c r="P40" s="795"/>
      <c r="Q40" s="796">
        <v>54</v>
      </c>
      <c r="R40" s="797"/>
      <c r="S40" s="797"/>
      <c r="T40" s="797"/>
      <c r="U40" s="797"/>
      <c r="V40" s="797">
        <v>54</v>
      </c>
      <c r="W40" s="797"/>
      <c r="X40" s="797"/>
      <c r="Y40" s="797"/>
      <c r="Z40" s="797"/>
      <c r="AA40" s="797" t="s">
        <v>557</v>
      </c>
      <c r="AB40" s="797"/>
      <c r="AC40" s="797"/>
      <c r="AD40" s="797"/>
      <c r="AE40" s="798"/>
      <c r="AF40" s="799" t="s">
        <v>122</v>
      </c>
      <c r="AG40" s="800"/>
      <c r="AH40" s="800"/>
      <c r="AI40" s="800"/>
      <c r="AJ40" s="801"/>
      <c r="AK40" s="847">
        <v>27</v>
      </c>
      <c r="AL40" s="843"/>
      <c r="AM40" s="843"/>
      <c r="AN40" s="843"/>
      <c r="AO40" s="843"/>
      <c r="AP40" s="843" t="s">
        <v>557</v>
      </c>
      <c r="AQ40" s="843"/>
      <c r="AR40" s="843"/>
      <c r="AS40" s="843"/>
      <c r="AT40" s="843"/>
      <c r="AU40" s="843" t="s">
        <v>557</v>
      </c>
      <c r="AV40" s="843"/>
      <c r="AW40" s="843"/>
      <c r="AX40" s="843"/>
      <c r="AY40" s="843"/>
      <c r="AZ40" s="844" t="s">
        <v>557</v>
      </c>
      <c r="BA40" s="844"/>
      <c r="BB40" s="844"/>
      <c r="BC40" s="844"/>
      <c r="BD40" s="844"/>
      <c r="BE40" s="845" t="s">
        <v>403</v>
      </c>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405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36625</v>
      </c>
      <c r="AG63" s="857"/>
      <c r="AH63" s="857"/>
      <c r="AI63" s="857"/>
      <c r="AJ63" s="858"/>
      <c r="AK63" s="859"/>
      <c r="AL63" s="854"/>
      <c r="AM63" s="854"/>
      <c r="AN63" s="854"/>
      <c r="AO63" s="854"/>
      <c r="AP63" s="857">
        <v>35104</v>
      </c>
      <c r="AQ63" s="857"/>
      <c r="AR63" s="857"/>
      <c r="AS63" s="857"/>
      <c r="AT63" s="857"/>
      <c r="AU63" s="857">
        <v>11125</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558</v>
      </c>
      <c r="C68" s="883"/>
      <c r="D68" s="883"/>
      <c r="E68" s="883"/>
      <c r="F68" s="883"/>
      <c r="G68" s="883"/>
      <c r="H68" s="883"/>
      <c r="I68" s="883"/>
      <c r="J68" s="883"/>
      <c r="K68" s="883"/>
      <c r="L68" s="883"/>
      <c r="M68" s="883"/>
      <c r="N68" s="883"/>
      <c r="O68" s="883"/>
      <c r="P68" s="884"/>
      <c r="Q68" s="885">
        <v>3006</v>
      </c>
      <c r="R68" s="879"/>
      <c r="S68" s="879"/>
      <c r="T68" s="879"/>
      <c r="U68" s="879"/>
      <c r="V68" s="879">
        <v>2894</v>
      </c>
      <c r="W68" s="879"/>
      <c r="X68" s="879"/>
      <c r="Y68" s="879"/>
      <c r="Z68" s="879"/>
      <c r="AA68" s="879">
        <v>112</v>
      </c>
      <c r="AB68" s="879"/>
      <c r="AC68" s="879"/>
      <c r="AD68" s="879"/>
      <c r="AE68" s="879"/>
      <c r="AF68" s="879">
        <v>112</v>
      </c>
      <c r="AG68" s="879"/>
      <c r="AH68" s="879"/>
      <c r="AI68" s="879"/>
      <c r="AJ68" s="879"/>
      <c r="AK68" s="879">
        <v>102</v>
      </c>
      <c r="AL68" s="879"/>
      <c r="AM68" s="879"/>
      <c r="AN68" s="879"/>
      <c r="AO68" s="879"/>
      <c r="AP68" s="879">
        <v>2444</v>
      </c>
      <c r="AQ68" s="879"/>
      <c r="AR68" s="879"/>
      <c r="AS68" s="879"/>
      <c r="AT68" s="879"/>
      <c r="AU68" s="879">
        <v>1461</v>
      </c>
      <c r="AV68" s="879"/>
      <c r="AW68" s="879"/>
      <c r="AX68" s="879"/>
      <c r="AY68" s="879"/>
      <c r="AZ68" s="880" t="s">
        <v>569</v>
      </c>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559</v>
      </c>
      <c r="C69" s="887"/>
      <c r="D69" s="887"/>
      <c r="E69" s="887"/>
      <c r="F69" s="887"/>
      <c r="G69" s="887"/>
      <c r="H69" s="887"/>
      <c r="I69" s="887"/>
      <c r="J69" s="887"/>
      <c r="K69" s="887"/>
      <c r="L69" s="887"/>
      <c r="M69" s="887"/>
      <c r="N69" s="887"/>
      <c r="O69" s="887"/>
      <c r="P69" s="888"/>
      <c r="Q69" s="889">
        <v>603</v>
      </c>
      <c r="R69" s="843"/>
      <c r="S69" s="843"/>
      <c r="T69" s="843"/>
      <c r="U69" s="843"/>
      <c r="V69" s="843">
        <v>473</v>
      </c>
      <c r="W69" s="843"/>
      <c r="X69" s="843"/>
      <c r="Y69" s="843"/>
      <c r="Z69" s="843"/>
      <c r="AA69" s="843">
        <v>129</v>
      </c>
      <c r="AB69" s="843"/>
      <c r="AC69" s="843"/>
      <c r="AD69" s="843"/>
      <c r="AE69" s="843"/>
      <c r="AF69" s="843">
        <v>129</v>
      </c>
      <c r="AG69" s="843"/>
      <c r="AH69" s="843"/>
      <c r="AI69" s="843"/>
      <c r="AJ69" s="843"/>
      <c r="AK69" s="843" t="s">
        <v>557</v>
      </c>
      <c r="AL69" s="843"/>
      <c r="AM69" s="843"/>
      <c r="AN69" s="843"/>
      <c r="AO69" s="843"/>
      <c r="AP69" s="843">
        <v>15</v>
      </c>
      <c r="AQ69" s="843"/>
      <c r="AR69" s="843"/>
      <c r="AS69" s="843"/>
      <c r="AT69" s="843"/>
      <c r="AU69" s="843">
        <v>3</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560</v>
      </c>
      <c r="C70" s="887"/>
      <c r="D70" s="887"/>
      <c r="E70" s="887"/>
      <c r="F70" s="887"/>
      <c r="G70" s="887"/>
      <c r="H70" s="887"/>
      <c r="I70" s="887"/>
      <c r="J70" s="887"/>
      <c r="K70" s="887"/>
      <c r="L70" s="887"/>
      <c r="M70" s="887"/>
      <c r="N70" s="887"/>
      <c r="O70" s="887"/>
      <c r="P70" s="888"/>
      <c r="Q70" s="889">
        <v>632</v>
      </c>
      <c r="R70" s="843"/>
      <c r="S70" s="843"/>
      <c r="T70" s="843"/>
      <c r="U70" s="843"/>
      <c r="V70" s="843">
        <v>515</v>
      </c>
      <c r="W70" s="843"/>
      <c r="X70" s="843"/>
      <c r="Y70" s="843"/>
      <c r="Z70" s="843"/>
      <c r="AA70" s="843">
        <v>117</v>
      </c>
      <c r="AB70" s="843"/>
      <c r="AC70" s="843"/>
      <c r="AD70" s="843"/>
      <c r="AE70" s="843"/>
      <c r="AF70" s="843">
        <v>117</v>
      </c>
      <c r="AG70" s="843"/>
      <c r="AH70" s="843"/>
      <c r="AI70" s="843"/>
      <c r="AJ70" s="843"/>
      <c r="AK70" s="843" t="s">
        <v>557</v>
      </c>
      <c r="AL70" s="843"/>
      <c r="AM70" s="843"/>
      <c r="AN70" s="843"/>
      <c r="AO70" s="843"/>
      <c r="AP70" s="843" t="s">
        <v>557</v>
      </c>
      <c r="AQ70" s="843"/>
      <c r="AR70" s="843"/>
      <c r="AS70" s="843"/>
      <c r="AT70" s="843"/>
      <c r="AU70" s="843" t="s">
        <v>557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561</v>
      </c>
      <c r="C71" s="887"/>
      <c r="D71" s="887"/>
      <c r="E71" s="887"/>
      <c r="F71" s="887"/>
      <c r="G71" s="887"/>
      <c r="H71" s="887"/>
      <c r="I71" s="887"/>
      <c r="J71" s="887"/>
      <c r="K71" s="887"/>
      <c r="L71" s="887"/>
      <c r="M71" s="887"/>
      <c r="N71" s="887"/>
      <c r="O71" s="887"/>
      <c r="P71" s="888"/>
      <c r="Q71" s="889">
        <v>1716</v>
      </c>
      <c r="R71" s="843"/>
      <c r="S71" s="843"/>
      <c r="T71" s="843"/>
      <c r="U71" s="843"/>
      <c r="V71" s="843">
        <v>1617</v>
      </c>
      <c r="W71" s="843"/>
      <c r="X71" s="843"/>
      <c r="Y71" s="843"/>
      <c r="Z71" s="843"/>
      <c r="AA71" s="843">
        <v>99</v>
      </c>
      <c r="AB71" s="843"/>
      <c r="AC71" s="843"/>
      <c r="AD71" s="843"/>
      <c r="AE71" s="843"/>
      <c r="AF71" s="843">
        <v>99</v>
      </c>
      <c r="AG71" s="843"/>
      <c r="AH71" s="843"/>
      <c r="AI71" s="843"/>
      <c r="AJ71" s="843"/>
      <c r="AK71" s="843">
        <v>60</v>
      </c>
      <c r="AL71" s="843"/>
      <c r="AM71" s="843"/>
      <c r="AN71" s="843"/>
      <c r="AO71" s="843"/>
      <c r="AP71" s="843">
        <v>1222</v>
      </c>
      <c r="AQ71" s="843"/>
      <c r="AR71" s="843"/>
      <c r="AS71" s="843"/>
      <c r="AT71" s="843"/>
      <c r="AU71" s="843">
        <v>118</v>
      </c>
      <c r="AV71" s="843"/>
      <c r="AW71" s="843"/>
      <c r="AX71" s="843"/>
      <c r="AY71" s="843"/>
      <c r="AZ71" s="845" t="s">
        <v>577</v>
      </c>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562</v>
      </c>
      <c r="C72" s="887"/>
      <c r="D72" s="887"/>
      <c r="E72" s="887"/>
      <c r="F72" s="887"/>
      <c r="G72" s="887"/>
      <c r="H72" s="887"/>
      <c r="I72" s="887"/>
      <c r="J72" s="887"/>
      <c r="K72" s="887"/>
      <c r="L72" s="887"/>
      <c r="M72" s="887"/>
      <c r="N72" s="887"/>
      <c r="O72" s="887"/>
      <c r="P72" s="888"/>
      <c r="Q72" s="889">
        <v>417</v>
      </c>
      <c r="R72" s="843"/>
      <c r="S72" s="843"/>
      <c r="T72" s="843"/>
      <c r="U72" s="843"/>
      <c r="V72" s="843">
        <v>385</v>
      </c>
      <c r="W72" s="843"/>
      <c r="X72" s="843"/>
      <c r="Y72" s="843"/>
      <c r="Z72" s="843"/>
      <c r="AA72" s="843">
        <v>32</v>
      </c>
      <c r="AB72" s="843"/>
      <c r="AC72" s="843"/>
      <c r="AD72" s="843"/>
      <c r="AE72" s="843"/>
      <c r="AF72" s="843">
        <v>9</v>
      </c>
      <c r="AG72" s="843"/>
      <c r="AH72" s="843"/>
      <c r="AI72" s="843"/>
      <c r="AJ72" s="843"/>
      <c r="AK72" s="843" t="s">
        <v>557</v>
      </c>
      <c r="AL72" s="843"/>
      <c r="AM72" s="843"/>
      <c r="AN72" s="843"/>
      <c r="AO72" s="843"/>
      <c r="AP72" s="843" t="s">
        <v>557</v>
      </c>
      <c r="AQ72" s="843"/>
      <c r="AR72" s="843"/>
      <c r="AS72" s="843"/>
      <c r="AT72" s="843"/>
      <c r="AU72" s="843" t="s">
        <v>557</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563</v>
      </c>
      <c r="C73" s="887"/>
      <c r="D73" s="887"/>
      <c r="E73" s="887"/>
      <c r="F73" s="887"/>
      <c r="G73" s="887"/>
      <c r="H73" s="887"/>
      <c r="I73" s="887"/>
      <c r="J73" s="887"/>
      <c r="K73" s="887"/>
      <c r="L73" s="887"/>
      <c r="M73" s="887"/>
      <c r="N73" s="887"/>
      <c r="O73" s="887"/>
      <c r="P73" s="888"/>
      <c r="Q73" s="889">
        <v>128</v>
      </c>
      <c r="R73" s="843"/>
      <c r="S73" s="843"/>
      <c r="T73" s="843"/>
      <c r="U73" s="843"/>
      <c r="V73" s="843">
        <v>110</v>
      </c>
      <c r="W73" s="843"/>
      <c r="X73" s="843"/>
      <c r="Y73" s="843"/>
      <c r="Z73" s="843"/>
      <c r="AA73" s="843">
        <v>18</v>
      </c>
      <c r="AB73" s="843"/>
      <c r="AC73" s="843"/>
      <c r="AD73" s="843"/>
      <c r="AE73" s="843"/>
      <c r="AF73" s="843">
        <v>18</v>
      </c>
      <c r="AG73" s="843"/>
      <c r="AH73" s="843"/>
      <c r="AI73" s="843"/>
      <c r="AJ73" s="843"/>
      <c r="AK73" s="843" t="s">
        <v>557</v>
      </c>
      <c r="AL73" s="843"/>
      <c r="AM73" s="843"/>
      <c r="AN73" s="843"/>
      <c r="AO73" s="843"/>
      <c r="AP73" s="843">
        <v>48</v>
      </c>
      <c r="AQ73" s="843"/>
      <c r="AR73" s="843"/>
      <c r="AS73" s="843"/>
      <c r="AT73" s="843"/>
      <c r="AU73" s="843">
        <v>12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564</v>
      </c>
      <c r="C74" s="887"/>
      <c r="D74" s="887"/>
      <c r="E74" s="887"/>
      <c r="F74" s="887"/>
      <c r="G74" s="887"/>
      <c r="H74" s="887"/>
      <c r="I74" s="887"/>
      <c r="J74" s="887"/>
      <c r="K74" s="887"/>
      <c r="L74" s="887"/>
      <c r="M74" s="887"/>
      <c r="N74" s="887"/>
      <c r="O74" s="887"/>
      <c r="P74" s="888"/>
      <c r="Q74" s="889">
        <v>310</v>
      </c>
      <c r="R74" s="843"/>
      <c r="S74" s="843"/>
      <c r="T74" s="843"/>
      <c r="U74" s="843"/>
      <c r="V74" s="843">
        <v>281</v>
      </c>
      <c r="W74" s="843"/>
      <c r="X74" s="843"/>
      <c r="Y74" s="843"/>
      <c r="Z74" s="843"/>
      <c r="AA74" s="843">
        <v>29</v>
      </c>
      <c r="AB74" s="843"/>
      <c r="AC74" s="843"/>
      <c r="AD74" s="843"/>
      <c r="AE74" s="843"/>
      <c r="AF74" s="843">
        <v>29</v>
      </c>
      <c r="AG74" s="843"/>
      <c r="AH74" s="843"/>
      <c r="AI74" s="843"/>
      <c r="AJ74" s="843"/>
      <c r="AK74" s="843" t="s">
        <v>557</v>
      </c>
      <c r="AL74" s="843"/>
      <c r="AM74" s="843"/>
      <c r="AN74" s="843"/>
      <c r="AO74" s="843"/>
      <c r="AP74" s="843" t="s">
        <v>557</v>
      </c>
      <c r="AQ74" s="843"/>
      <c r="AR74" s="843"/>
      <c r="AS74" s="843"/>
      <c r="AT74" s="843"/>
      <c r="AU74" s="843" t="s">
        <v>557</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565</v>
      </c>
      <c r="C75" s="887"/>
      <c r="D75" s="887"/>
      <c r="E75" s="887"/>
      <c r="F75" s="887"/>
      <c r="G75" s="887"/>
      <c r="H75" s="887"/>
      <c r="I75" s="887"/>
      <c r="J75" s="887"/>
      <c r="K75" s="887"/>
      <c r="L75" s="887"/>
      <c r="M75" s="887"/>
      <c r="N75" s="887"/>
      <c r="O75" s="887"/>
      <c r="P75" s="888"/>
      <c r="Q75" s="890">
        <v>304568</v>
      </c>
      <c r="R75" s="891"/>
      <c r="S75" s="891"/>
      <c r="T75" s="891"/>
      <c r="U75" s="847"/>
      <c r="V75" s="892">
        <v>293091</v>
      </c>
      <c r="W75" s="891"/>
      <c r="X75" s="891"/>
      <c r="Y75" s="891"/>
      <c r="Z75" s="847"/>
      <c r="AA75" s="892">
        <v>11478</v>
      </c>
      <c r="AB75" s="891"/>
      <c r="AC75" s="891"/>
      <c r="AD75" s="891"/>
      <c r="AE75" s="847"/>
      <c r="AF75" s="892">
        <v>11478</v>
      </c>
      <c r="AG75" s="891"/>
      <c r="AH75" s="891"/>
      <c r="AI75" s="891"/>
      <c r="AJ75" s="847"/>
      <c r="AK75" s="892" t="s">
        <v>557</v>
      </c>
      <c r="AL75" s="891"/>
      <c r="AM75" s="891"/>
      <c r="AN75" s="891"/>
      <c r="AO75" s="847"/>
      <c r="AP75" s="892" t="s">
        <v>557</v>
      </c>
      <c r="AQ75" s="891"/>
      <c r="AR75" s="891"/>
      <c r="AS75" s="891"/>
      <c r="AT75" s="847"/>
      <c r="AU75" s="892" t="s">
        <v>557</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566</v>
      </c>
      <c r="C76" s="887"/>
      <c r="D76" s="887"/>
      <c r="E76" s="887"/>
      <c r="F76" s="887"/>
      <c r="G76" s="887"/>
      <c r="H76" s="887"/>
      <c r="I76" s="887"/>
      <c r="J76" s="887"/>
      <c r="K76" s="887"/>
      <c r="L76" s="887"/>
      <c r="M76" s="887"/>
      <c r="N76" s="887"/>
      <c r="O76" s="887"/>
      <c r="P76" s="888"/>
      <c r="Q76" s="890">
        <v>172</v>
      </c>
      <c r="R76" s="891"/>
      <c r="S76" s="891"/>
      <c r="T76" s="891"/>
      <c r="U76" s="847"/>
      <c r="V76" s="892">
        <v>77</v>
      </c>
      <c r="W76" s="891"/>
      <c r="X76" s="891"/>
      <c r="Y76" s="891"/>
      <c r="Z76" s="847"/>
      <c r="AA76" s="892">
        <v>95</v>
      </c>
      <c r="AB76" s="891"/>
      <c r="AC76" s="891"/>
      <c r="AD76" s="891"/>
      <c r="AE76" s="847"/>
      <c r="AF76" s="892">
        <v>1260</v>
      </c>
      <c r="AG76" s="891"/>
      <c r="AH76" s="891"/>
      <c r="AI76" s="891"/>
      <c r="AJ76" s="847"/>
      <c r="AK76" s="892" t="s">
        <v>557</v>
      </c>
      <c r="AL76" s="891"/>
      <c r="AM76" s="891"/>
      <c r="AN76" s="891"/>
      <c r="AO76" s="847"/>
      <c r="AP76" s="892">
        <v>121</v>
      </c>
      <c r="AQ76" s="891"/>
      <c r="AR76" s="891"/>
      <c r="AS76" s="891"/>
      <c r="AT76" s="847"/>
      <c r="AU76" s="892" t="s">
        <v>557</v>
      </c>
      <c r="AV76" s="891"/>
      <c r="AW76" s="891"/>
      <c r="AX76" s="891"/>
      <c r="AY76" s="847"/>
      <c r="AZ76" s="845" t="s">
        <v>581</v>
      </c>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567</v>
      </c>
      <c r="C77" s="887"/>
      <c r="D77" s="887"/>
      <c r="E77" s="887"/>
      <c r="F77" s="887"/>
      <c r="G77" s="887"/>
      <c r="H77" s="887"/>
      <c r="I77" s="887"/>
      <c r="J77" s="887"/>
      <c r="K77" s="887"/>
      <c r="L77" s="887"/>
      <c r="M77" s="887"/>
      <c r="N77" s="887"/>
      <c r="O77" s="887"/>
      <c r="P77" s="888"/>
      <c r="Q77" s="890">
        <v>57</v>
      </c>
      <c r="R77" s="891"/>
      <c r="S77" s="891"/>
      <c r="T77" s="891"/>
      <c r="U77" s="847"/>
      <c r="V77" s="892">
        <v>39</v>
      </c>
      <c r="W77" s="891"/>
      <c r="X77" s="891"/>
      <c r="Y77" s="891"/>
      <c r="Z77" s="847"/>
      <c r="AA77" s="892">
        <v>18</v>
      </c>
      <c r="AB77" s="891"/>
      <c r="AC77" s="891"/>
      <c r="AD77" s="891"/>
      <c r="AE77" s="847"/>
      <c r="AF77" s="892">
        <v>18</v>
      </c>
      <c r="AG77" s="891"/>
      <c r="AH77" s="891"/>
      <c r="AI77" s="891"/>
      <c r="AJ77" s="847"/>
      <c r="AK77" s="892" t="s">
        <v>557</v>
      </c>
      <c r="AL77" s="891"/>
      <c r="AM77" s="891"/>
      <c r="AN77" s="891"/>
      <c r="AO77" s="847"/>
      <c r="AP77" s="892" t="s">
        <v>557</v>
      </c>
      <c r="AQ77" s="891"/>
      <c r="AR77" s="891"/>
      <c r="AS77" s="891"/>
      <c r="AT77" s="847"/>
      <c r="AU77" s="892" t="s">
        <v>557</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t="s">
        <v>568</v>
      </c>
      <c r="C78" s="887"/>
      <c r="D78" s="887"/>
      <c r="E78" s="887"/>
      <c r="F78" s="887"/>
      <c r="G78" s="887"/>
      <c r="H78" s="887"/>
      <c r="I78" s="887"/>
      <c r="J78" s="887"/>
      <c r="K78" s="887"/>
      <c r="L78" s="887"/>
      <c r="M78" s="887"/>
      <c r="N78" s="887"/>
      <c r="O78" s="887"/>
      <c r="P78" s="888"/>
      <c r="Q78" s="889">
        <v>65</v>
      </c>
      <c r="R78" s="843"/>
      <c r="S78" s="843"/>
      <c r="T78" s="843"/>
      <c r="U78" s="843"/>
      <c r="V78" s="843">
        <v>60</v>
      </c>
      <c r="W78" s="843"/>
      <c r="X78" s="843"/>
      <c r="Y78" s="843"/>
      <c r="Z78" s="843"/>
      <c r="AA78" s="843">
        <v>5</v>
      </c>
      <c r="AB78" s="843"/>
      <c r="AC78" s="843"/>
      <c r="AD78" s="843"/>
      <c r="AE78" s="843"/>
      <c r="AF78" s="843">
        <v>5</v>
      </c>
      <c r="AG78" s="843"/>
      <c r="AH78" s="843"/>
      <c r="AI78" s="843"/>
      <c r="AJ78" s="843"/>
      <c r="AK78" s="843" t="s">
        <v>557</v>
      </c>
      <c r="AL78" s="843"/>
      <c r="AM78" s="843"/>
      <c r="AN78" s="843"/>
      <c r="AO78" s="843"/>
      <c r="AP78" s="843" t="s">
        <v>557</v>
      </c>
      <c r="AQ78" s="843"/>
      <c r="AR78" s="843"/>
      <c r="AS78" s="843"/>
      <c r="AT78" s="843"/>
      <c r="AU78" s="843" t="s">
        <v>557</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13274</v>
      </c>
      <c r="AG88" s="857"/>
      <c r="AH88" s="857"/>
      <c r="AI88" s="857"/>
      <c r="AJ88" s="857"/>
      <c r="AK88" s="854"/>
      <c r="AL88" s="854"/>
      <c r="AM88" s="854"/>
      <c r="AN88" s="854"/>
      <c r="AO88" s="854"/>
      <c r="AP88" s="857">
        <v>3850</v>
      </c>
      <c r="AQ88" s="857"/>
      <c r="AR88" s="857"/>
      <c r="AS88" s="857"/>
      <c r="AT88" s="857"/>
      <c r="AU88" s="857">
        <v>1595</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410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167</v>
      </c>
      <c r="CS102" s="865"/>
      <c r="CT102" s="865"/>
      <c r="CU102" s="865"/>
      <c r="CV102" s="904"/>
      <c r="CW102" s="903">
        <v>132</v>
      </c>
      <c r="CX102" s="865"/>
      <c r="CY102" s="865"/>
      <c r="CZ102" s="865"/>
      <c r="DA102" s="904"/>
      <c r="DB102" s="903"/>
      <c r="DC102" s="865"/>
      <c r="DD102" s="865"/>
      <c r="DE102" s="865"/>
      <c r="DF102" s="904"/>
      <c r="DG102" s="903">
        <v>2535</v>
      </c>
      <c r="DH102" s="865"/>
      <c r="DI102" s="865"/>
      <c r="DJ102" s="865"/>
      <c r="DK102" s="904"/>
      <c r="DL102" s="903"/>
      <c r="DM102" s="865"/>
      <c r="DN102" s="865"/>
      <c r="DO102" s="865"/>
      <c r="DP102" s="904"/>
      <c r="DQ102" s="903">
        <v>430</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411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412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418</v>
      </c>
      <c r="AB109" s="906"/>
      <c r="AC109" s="906"/>
      <c r="AD109" s="906"/>
      <c r="AE109" s="907"/>
      <c r="AF109" s="905" t="s">
        <v>419</v>
      </c>
      <c r="AG109" s="906"/>
      <c r="AH109" s="906"/>
      <c r="AI109" s="906"/>
      <c r="AJ109" s="907"/>
      <c r="AK109" s="905" t="s">
        <v>294</v>
      </c>
      <c r="AL109" s="906"/>
      <c r="AM109" s="906"/>
      <c r="AN109" s="906"/>
      <c r="AO109" s="907"/>
      <c r="AP109" s="905" t="s">
        <v>420</v>
      </c>
      <c r="AQ109" s="906"/>
      <c r="AR109" s="906"/>
      <c r="AS109" s="906"/>
      <c r="AT109" s="908"/>
      <c r="AU109" s="925" t="s">
        <v>417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418</v>
      </c>
      <c r="BR109" s="906"/>
      <c r="BS109" s="906"/>
      <c r="BT109" s="906"/>
      <c r="BU109" s="907"/>
      <c r="BV109" s="905" t="s">
        <v>419</v>
      </c>
      <c r="BW109" s="906"/>
      <c r="BX109" s="906"/>
      <c r="BY109" s="906"/>
      <c r="BZ109" s="907"/>
      <c r="CA109" s="905" t="s">
        <v>294</v>
      </c>
      <c r="CB109" s="906"/>
      <c r="CC109" s="906"/>
      <c r="CD109" s="906"/>
      <c r="CE109" s="907"/>
      <c r="CF109" s="926" t="s">
        <v>420</v>
      </c>
      <c r="CG109" s="926"/>
      <c r="CH109" s="926"/>
      <c r="CI109" s="926"/>
      <c r="CJ109" s="926"/>
      <c r="CK109" s="905" t="s">
        <v>421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418</v>
      </c>
      <c r="DH109" s="906"/>
      <c r="DI109" s="906"/>
      <c r="DJ109" s="906"/>
      <c r="DK109" s="907"/>
      <c r="DL109" s="905" t="s">
        <v>419</v>
      </c>
      <c r="DM109" s="906"/>
      <c r="DN109" s="906"/>
      <c r="DO109" s="906"/>
      <c r="DP109" s="907"/>
      <c r="DQ109" s="905" t="s">
        <v>294</v>
      </c>
      <c r="DR109" s="906"/>
      <c r="DS109" s="906"/>
      <c r="DT109" s="906"/>
      <c r="DU109" s="907"/>
      <c r="DV109" s="905" t="s">
        <v>420</v>
      </c>
      <c r="DW109" s="906"/>
      <c r="DX109" s="906"/>
      <c r="DY109" s="906"/>
      <c r="DZ109" s="908"/>
    </row>
    <row r="110" spans="1:131" s="212" customFormat="1" ht="26.25" customHeight="1" x14ac:dyDescent="0.2">
      <c r="A110" s="909" t="s">
        <v>422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5885508</v>
      </c>
      <c r="AB110" s="913"/>
      <c r="AC110" s="913"/>
      <c r="AD110" s="913"/>
      <c r="AE110" s="914"/>
      <c r="AF110" s="915">
        <v>5886405</v>
      </c>
      <c r="AG110" s="913"/>
      <c r="AH110" s="913"/>
      <c r="AI110" s="913"/>
      <c r="AJ110" s="914"/>
      <c r="AK110" s="915">
        <v>5695752</v>
      </c>
      <c r="AL110" s="913"/>
      <c r="AM110" s="913"/>
      <c r="AN110" s="913"/>
      <c r="AO110" s="914"/>
      <c r="AP110" s="916">
        <v>16.8</v>
      </c>
      <c r="AQ110" s="917"/>
      <c r="AR110" s="917"/>
      <c r="AS110" s="917"/>
      <c r="AT110" s="918"/>
      <c r="AU110" s="919" t="s">
        <v>69</v>
      </c>
      <c r="AV110" s="920"/>
      <c r="AW110" s="920"/>
      <c r="AX110" s="920"/>
      <c r="AY110" s="920"/>
      <c r="AZ110" s="942" t="s">
        <v>423</v>
      </c>
      <c r="BA110" s="910"/>
      <c r="BB110" s="910"/>
      <c r="BC110" s="910"/>
      <c r="BD110" s="910"/>
      <c r="BE110" s="910"/>
      <c r="BF110" s="910"/>
      <c r="BG110" s="910"/>
      <c r="BH110" s="910"/>
      <c r="BI110" s="910"/>
      <c r="BJ110" s="910"/>
      <c r="BK110" s="910"/>
      <c r="BL110" s="910"/>
      <c r="BM110" s="910"/>
      <c r="BN110" s="910"/>
      <c r="BO110" s="910"/>
      <c r="BP110" s="911"/>
      <c r="BQ110" s="943">
        <v>64499300</v>
      </c>
      <c r="BR110" s="944"/>
      <c r="BS110" s="944"/>
      <c r="BT110" s="944"/>
      <c r="BU110" s="944"/>
      <c r="BV110" s="944">
        <v>62362097</v>
      </c>
      <c r="BW110" s="944"/>
      <c r="BX110" s="944"/>
      <c r="BY110" s="944"/>
      <c r="BZ110" s="944"/>
      <c r="CA110" s="944">
        <v>60416154</v>
      </c>
      <c r="CB110" s="944"/>
      <c r="CC110" s="944"/>
      <c r="CD110" s="944"/>
      <c r="CE110" s="944"/>
      <c r="CF110" s="957">
        <v>178.4</v>
      </c>
      <c r="CG110" s="958"/>
      <c r="CH110" s="958"/>
      <c r="CI110" s="958"/>
      <c r="CJ110" s="958"/>
      <c r="CK110" s="959" t="s">
        <v>424</v>
      </c>
      <c r="CL110" s="960"/>
      <c r="CM110" s="942" t="s">
        <v>425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342798</v>
      </c>
      <c r="DH110" s="944"/>
      <c r="DI110" s="944"/>
      <c r="DJ110" s="944"/>
      <c r="DK110" s="944"/>
      <c r="DL110" s="944">
        <v>173129</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427</v>
      </c>
      <c r="BA111" s="936"/>
      <c r="BB111" s="936"/>
      <c r="BC111" s="936"/>
      <c r="BD111" s="936"/>
      <c r="BE111" s="936"/>
      <c r="BF111" s="936"/>
      <c r="BG111" s="936"/>
      <c r="BH111" s="936"/>
      <c r="BI111" s="936"/>
      <c r="BJ111" s="936"/>
      <c r="BK111" s="936"/>
      <c r="BL111" s="936"/>
      <c r="BM111" s="936"/>
      <c r="BN111" s="936"/>
      <c r="BO111" s="936"/>
      <c r="BP111" s="937"/>
      <c r="BQ111" s="938">
        <v>2664678</v>
      </c>
      <c r="BR111" s="939"/>
      <c r="BS111" s="939"/>
      <c r="BT111" s="939"/>
      <c r="BU111" s="939"/>
      <c r="BV111" s="939">
        <v>2528007</v>
      </c>
      <c r="BW111" s="939"/>
      <c r="BX111" s="939"/>
      <c r="BY111" s="939"/>
      <c r="BZ111" s="939"/>
      <c r="CA111" s="939">
        <v>2255455</v>
      </c>
      <c r="CB111" s="939"/>
      <c r="CC111" s="939"/>
      <c r="CD111" s="939"/>
      <c r="CE111" s="939"/>
      <c r="CF111" s="933">
        <v>6.7</v>
      </c>
      <c r="CG111" s="934"/>
      <c r="CH111" s="934"/>
      <c r="CI111" s="934"/>
      <c r="CJ111" s="934"/>
      <c r="CK111" s="961"/>
      <c r="CL111" s="962"/>
      <c r="CM111" s="935" t="s">
        <v>428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429</v>
      </c>
      <c r="B112" s="966"/>
      <c r="C112" s="936" t="s">
        <v>430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431</v>
      </c>
      <c r="BA112" s="936"/>
      <c r="BB112" s="936"/>
      <c r="BC112" s="936"/>
      <c r="BD112" s="936"/>
      <c r="BE112" s="936"/>
      <c r="BF112" s="936"/>
      <c r="BG112" s="936"/>
      <c r="BH112" s="936"/>
      <c r="BI112" s="936"/>
      <c r="BJ112" s="936"/>
      <c r="BK112" s="936"/>
      <c r="BL112" s="936"/>
      <c r="BM112" s="936"/>
      <c r="BN112" s="936"/>
      <c r="BO112" s="936"/>
      <c r="BP112" s="937"/>
      <c r="BQ112" s="938">
        <v>12006469</v>
      </c>
      <c r="BR112" s="939"/>
      <c r="BS112" s="939"/>
      <c r="BT112" s="939"/>
      <c r="BU112" s="939"/>
      <c r="BV112" s="939">
        <v>10963972</v>
      </c>
      <c r="BW112" s="939"/>
      <c r="BX112" s="939"/>
      <c r="BY112" s="939"/>
      <c r="BZ112" s="939"/>
      <c r="CA112" s="939">
        <v>11124596</v>
      </c>
      <c r="CB112" s="939"/>
      <c r="CC112" s="939"/>
      <c r="CD112" s="939"/>
      <c r="CE112" s="939"/>
      <c r="CF112" s="933">
        <v>32.9</v>
      </c>
      <c r="CG112" s="934"/>
      <c r="CH112" s="934"/>
      <c r="CI112" s="934"/>
      <c r="CJ112" s="934"/>
      <c r="CK112" s="961"/>
      <c r="CL112" s="962"/>
      <c r="CM112" s="935" t="s">
        <v>432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1122631</v>
      </c>
      <c r="AB113" s="951"/>
      <c r="AC113" s="951"/>
      <c r="AD113" s="951"/>
      <c r="AE113" s="952"/>
      <c r="AF113" s="953">
        <v>1080560</v>
      </c>
      <c r="AG113" s="951"/>
      <c r="AH113" s="951"/>
      <c r="AI113" s="951"/>
      <c r="AJ113" s="952"/>
      <c r="AK113" s="953">
        <v>1212479</v>
      </c>
      <c r="AL113" s="951"/>
      <c r="AM113" s="951"/>
      <c r="AN113" s="951"/>
      <c r="AO113" s="952"/>
      <c r="AP113" s="954">
        <v>3.6</v>
      </c>
      <c r="AQ113" s="955"/>
      <c r="AR113" s="955"/>
      <c r="AS113" s="955"/>
      <c r="AT113" s="956"/>
      <c r="AU113" s="921"/>
      <c r="AV113" s="922"/>
      <c r="AW113" s="922"/>
      <c r="AX113" s="922"/>
      <c r="AY113" s="922"/>
      <c r="AZ113" s="935" t="s">
        <v>434</v>
      </c>
      <c r="BA113" s="936"/>
      <c r="BB113" s="936"/>
      <c r="BC113" s="936"/>
      <c r="BD113" s="936"/>
      <c r="BE113" s="936"/>
      <c r="BF113" s="936"/>
      <c r="BG113" s="936"/>
      <c r="BH113" s="936"/>
      <c r="BI113" s="936"/>
      <c r="BJ113" s="936"/>
      <c r="BK113" s="936"/>
      <c r="BL113" s="936"/>
      <c r="BM113" s="936"/>
      <c r="BN113" s="936"/>
      <c r="BO113" s="936"/>
      <c r="BP113" s="937"/>
      <c r="BQ113" s="938">
        <v>1569114</v>
      </c>
      <c r="BR113" s="939"/>
      <c r="BS113" s="939"/>
      <c r="BT113" s="939"/>
      <c r="BU113" s="939"/>
      <c r="BV113" s="939">
        <v>1576391</v>
      </c>
      <c r="BW113" s="939"/>
      <c r="BX113" s="939"/>
      <c r="BY113" s="939"/>
      <c r="BZ113" s="939"/>
      <c r="CA113" s="939">
        <v>1594527</v>
      </c>
      <c r="CB113" s="939"/>
      <c r="CC113" s="939"/>
      <c r="CD113" s="939"/>
      <c r="CE113" s="939"/>
      <c r="CF113" s="933">
        <v>4.7</v>
      </c>
      <c r="CG113" s="934"/>
      <c r="CH113" s="934"/>
      <c r="CI113" s="934"/>
      <c r="CJ113" s="934"/>
      <c r="CK113" s="961"/>
      <c r="CL113" s="962"/>
      <c r="CM113" s="935" t="s">
        <v>435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108286</v>
      </c>
      <c r="AB114" s="972"/>
      <c r="AC114" s="972"/>
      <c r="AD114" s="972"/>
      <c r="AE114" s="973"/>
      <c r="AF114" s="974">
        <v>135823</v>
      </c>
      <c r="AG114" s="972"/>
      <c r="AH114" s="972"/>
      <c r="AI114" s="972"/>
      <c r="AJ114" s="973"/>
      <c r="AK114" s="974">
        <v>143648</v>
      </c>
      <c r="AL114" s="972"/>
      <c r="AM114" s="972"/>
      <c r="AN114" s="972"/>
      <c r="AO114" s="973"/>
      <c r="AP114" s="975">
        <v>0.4</v>
      </c>
      <c r="AQ114" s="976"/>
      <c r="AR114" s="976"/>
      <c r="AS114" s="976"/>
      <c r="AT114" s="977"/>
      <c r="AU114" s="921"/>
      <c r="AV114" s="922"/>
      <c r="AW114" s="922"/>
      <c r="AX114" s="922"/>
      <c r="AY114" s="922"/>
      <c r="AZ114" s="935" t="s">
        <v>437</v>
      </c>
      <c r="BA114" s="936"/>
      <c r="BB114" s="936"/>
      <c r="BC114" s="936"/>
      <c r="BD114" s="936"/>
      <c r="BE114" s="936"/>
      <c r="BF114" s="936"/>
      <c r="BG114" s="936"/>
      <c r="BH114" s="936"/>
      <c r="BI114" s="936"/>
      <c r="BJ114" s="936"/>
      <c r="BK114" s="936"/>
      <c r="BL114" s="936"/>
      <c r="BM114" s="936"/>
      <c r="BN114" s="936"/>
      <c r="BO114" s="936"/>
      <c r="BP114" s="937"/>
      <c r="BQ114" s="938">
        <v>9278349</v>
      </c>
      <c r="BR114" s="939"/>
      <c r="BS114" s="939"/>
      <c r="BT114" s="939"/>
      <c r="BU114" s="939"/>
      <c r="BV114" s="939">
        <v>9614551</v>
      </c>
      <c r="BW114" s="939"/>
      <c r="BX114" s="939"/>
      <c r="BY114" s="939"/>
      <c r="BZ114" s="939"/>
      <c r="CA114" s="939">
        <v>9821647</v>
      </c>
      <c r="CB114" s="939"/>
      <c r="CC114" s="939"/>
      <c r="CD114" s="939"/>
      <c r="CE114" s="939"/>
      <c r="CF114" s="933">
        <v>29</v>
      </c>
      <c r="CG114" s="934"/>
      <c r="CH114" s="934"/>
      <c r="CI114" s="934"/>
      <c r="CJ114" s="934"/>
      <c r="CK114" s="961"/>
      <c r="CL114" s="962"/>
      <c r="CM114" s="935" t="s">
        <v>438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211032</v>
      </c>
      <c r="AB115" s="951"/>
      <c r="AC115" s="951"/>
      <c r="AD115" s="951"/>
      <c r="AE115" s="952"/>
      <c r="AF115" s="953">
        <v>209402</v>
      </c>
      <c r="AG115" s="951"/>
      <c r="AH115" s="951"/>
      <c r="AI115" s="951"/>
      <c r="AJ115" s="952"/>
      <c r="AK115" s="953">
        <v>208334</v>
      </c>
      <c r="AL115" s="951"/>
      <c r="AM115" s="951"/>
      <c r="AN115" s="951"/>
      <c r="AO115" s="952"/>
      <c r="AP115" s="954">
        <v>0.6</v>
      </c>
      <c r="AQ115" s="955"/>
      <c r="AR115" s="955"/>
      <c r="AS115" s="955"/>
      <c r="AT115" s="956"/>
      <c r="AU115" s="921"/>
      <c r="AV115" s="922"/>
      <c r="AW115" s="922"/>
      <c r="AX115" s="922"/>
      <c r="AY115" s="922"/>
      <c r="AZ115" s="935" t="s">
        <v>440</v>
      </c>
      <c r="BA115" s="936"/>
      <c r="BB115" s="936"/>
      <c r="BC115" s="936"/>
      <c r="BD115" s="936"/>
      <c r="BE115" s="936"/>
      <c r="BF115" s="936"/>
      <c r="BG115" s="936"/>
      <c r="BH115" s="936"/>
      <c r="BI115" s="936"/>
      <c r="BJ115" s="936"/>
      <c r="BK115" s="936"/>
      <c r="BL115" s="936"/>
      <c r="BM115" s="936"/>
      <c r="BN115" s="936"/>
      <c r="BO115" s="936"/>
      <c r="BP115" s="937"/>
      <c r="BQ115" s="938">
        <v>586689</v>
      </c>
      <c r="BR115" s="939"/>
      <c r="BS115" s="939"/>
      <c r="BT115" s="939"/>
      <c r="BU115" s="939"/>
      <c r="BV115" s="939">
        <v>478322</v>
      </c>
      <c r="BW115" s="939"/>
      <c r="BX115" s="939"/>
      <c r="BY115" s="939"/>
      <c r="BZ115" s="939"/>
      <c r="CA115" s="939">
        <v>430137</v>
      </c>
      <c r="CB115" s="939"/>
      <c r="CC115" s="939"/>
      <c r="CD115" s="939"/>
      <c r="CE115" s="939"/>
      <c r="CF115" s="933">
        <v>1.3</v>
      </c>
      <c r="CG115" s="934"/>
      <c r="CH115" s="934"/>
      <c r="CI115" s="934"/>
      <c r="CJ115" s="934"/>
      <c r="CK115" s="961"/>
      <c r="CL115" s="962"/>
      <c r="CM115" s="935" t="s">
        <v>441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1999440</v>
      </c>
      <c r="DH115" s="972"/>
      <c r="DI115" s="972"/>
      <c r="DJ115" s="972"/>
      <c r="DK115" s="973"/>
      <c r="DL115" s="974">
        <v>2066724</v>
      </c>
      <c r="DM115" s="972"/>
      <c r="DN115" s="972"/>
      <c r="DO115" s="972"/>
      <c r="DP115" s="973"/>
      <c r="DQ115" s="974">
        <v>2000402</v>
      </c>
      <c r="DR115" s="972"/>
      <c r="DS115" s="972"/>
      <c r="DT115" s="972"/>
      <c r="DU115" s="973"/>
      <c r="DV115" s="975">
        <v>5.9</v>
      </c>
      <c r="DW115" s="976"/>
      <c r="DX115" s="976"/>
      <c r="DY115" s="976"/>
      <c r="DZ115" s="977"/>
    </row>
    <row r="116" spans="1:130" s="212" customFormat="1" ht="26.25" customHeight="1" x14ac:dyDescent="0.2">
      <c r="A116" s="969"/>
      <c r="B116" s="970"/>
      <c r="C116" s="978" t="s">
        <v>442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443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445</v>
      </c>
      <c r="Z117" s="907"/>
      <c r="AA117" s="991">
        <v>7327457</v>
      </c>
      <c r="AB117" s="992"/>
      <c r="AC117" s="992"/>
      <c r="AD117" s="992"/>
      <c r="AE117" s="993"/>
      <c r="AF117" s="994">
        <v>7312190</v>
      </c>
      <c r="AG117" s="992"/>
      <c r="AH117" s="992"/>
      <c r="AI117" s="992"/>
      <c r="AJ117" s="993"/>
      <c r="AK117" s="994">
        <v>7260213</v>
      </c>
      <c r="AL117" s="992"/>
      <c r="AM117" s="992"/>
      <c r="AN117" s="992"/>
      <c r="AO117" s="993"/>
      <c r="AP117" s="995"/>
      <c r="AQ117" s="996"/>
      <c r="AR117" s="996"/>
      <c r="AS117" s="996"/>
      <c r="AT117" s="997"/>
      <c r="AU117" s="921"/>
      <c r="AV117" s="922"/>
      <c r="AW117" s="922"/>
      <c r="AX117" s="922"/>
      <c r="AY117" s="922"/>
      <c r="AZ117" s="987" t="s">
        <v>446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421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418</v>
      </c>
      <c r="AB118" s="906"/>
      <c r="AC118" s="906"/>
      <c r="AD118" s="906"/>
      <c r="AE118" s="907"/>
      <c r="AF118" s="905" t="s">
        <v>419</v>
      </c>
      <c r="AG118" s="906"/>
      <c r="AH118" s="906"/>
      <c r="AI118" s="906"/>
      <c r="AJ118" s="907"/>
      <c r="AK118" s="905" t="s">
        <v>294</v>
      </c>
      <c r="AL118" s="906"/>
      <c r="AM118" s="906"/>
      <c r="AN118" s="906"/>
      <c r="AO118" s="907"/>
      <c r="AP118" s="983" t="s">
        <v>420</v>
      </c>
      <c r="AQ118" s="984"/>
      <c r="AR118" s="984"/>
      <c r="AS118" s="984"/>
      <c r="AT118" s="985"/>
      <c r="AU118" s="921"/>
      <c r="AV118" s="922"/>
      <c r="AW118" s="922"/>
      <c r="AX118" s="922"/>
      <c r="AY118" s="922"/>
      <c r="AZ118" s="986" t="s">
        <v>448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424</v>
      </c>
      <c r="B119" s="960"/>
      <c r="C119" s="942" t="s">
        <v>425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174894</v>
      </c>
      <c r="AB119" s="913"/>
      <c r="AC119" s="913"/>
      <c r="AD119" s="913"/>
      <c r="AE119" s="914"/>
      <c r="AF119" s="915">
        <v>175056</v>
      </c>
      <c r="AG119" s="913"/>
      <c r="AH119" s="913"/>
      <c r="AI119" s="913"/>
      <c r="AJ119" s="914"/>
      <c r="AK119" s="915">
        <v>175220</v>
      </c>
      <c r="AL119" s="913"/>
      <c r="AM119" s="913"/>
      <c r="AN119" s="913"/>
      <c r="AO119" s="914"/>
      <c r="AP119" s="916">
        <v>0.5</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450</v>
      </c>
      <c r="BP119" s="1018"/>
      <c r="BQ119" s="1012">
        <v>90604599</v>
      </c>
      <c r="BR119" s="1013"/>
      <c r="BS119" s="1013"/>
      <c r="BT119" s="1013"/>
      <c r="BU119" s="1013"/>
      <c r="BV119" s="1013">
        <v>87523340</v>
      </c>
      <c r="BW119" s="1013"/>
      <c r="BX119" s="1013"/>
      <c r="BY119" s="1013"/>
      <c r="BZ119" s="1013"/>
      <c r="CA119" s="1013">
        <v>85642516</v>
      </c>
      <c r="CB119" s="1013"/>
      <c r="CC119" s="1013"/>
      <c r="CD119" s="1013"/>
      <c r="CE119" s="1013"/>
      <c r="CF119" s="1014"/>
      <c r="CG119" s="1015"/>
      <c r="CH119" s="1015"/>
      <c r="CI119" s="1015"/>
      <c r="CJ119" s="1016"/>
      <c r="CK119" s="963"/>
      <c r="CL119" s="964"/>
      <c r="CM119" s="986" t="s">
        <v>451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322440</v>
      </c>
      <c r="DH119" s="999"/>
      <c r="DI119" s="999"/>
      <c r="DJ119" s="999"/>
      <c r="DK119" s="1000"/>
      <c r="DL119" s="998">
        <v>288154</v>
      </c>
      <c r="DM119" s="999"/>
      <c r="DN119" s="999"/>
      <c r="DO119" s="999"/>
      <c r="DP119" s="1000"/>
      <c r="DQ119" s="998">
        <v>255053</v>
      </c>
      <c r="DR119" s="999"/>
      <c r="DS119" s="999"/>
      <c r="DT119" s="999"/>
      <c r="DU119" s="1000"/>
      <c r="DV119" s="1001">
        <v>0.8</v>
      </c>
      <c r="DW119" s="1002"/>
      <c r="DX119" s="1002"/>
      <c r="DY119" s="1002"/>
      <c r="DZ119" s="1003"/>
    </row>
    <row r="120" spans="1:130" s="212" customFormat="1" ht="26.25" customHeight="1" x14ac:dyDescent="0.2">
      <c r="A120" s="1070"/>
      <c r="B120" s="962"/>
      <c r="C120" s="935" t="s">
        <v>428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452</v>
      </c>
      <c r="AV120" s="1005"/>
      <c r="AW120" s="1005"/>
      <c r="AX120" s="1005"/>
      <c r="AY120" s="1006"/>
      <c r="AZ120" s="942" t="s">
        <v>453</v>
      </c>
      <c r="BA120" s="910"/>
      <c r="BB120" s="910"/>
      <c r="BC120" s="910"/>
      <c r="BD120" s="910"/>
      <c r="BE120" s="910"/>
      <c r="BF120" s="910"/>
      <c r="BG120" s="910"/>
      <c r="BH120" s="910"/>
      <c r="BI120" s="910"/>
      <c r="BJ120" s="910"/>
      <c r="BK120" s="910"/>
      <c r="BL120" s="910"/>
      <c r="BM120" s="910"/>
      <c r="BN120" s="910"/>
      <c r="BO120" s="910"/>
      <c r="BP120" s="911"/>
      <c r="BQ120" s="943">
        <v>18358536</v>
      </c>
      <c r="BR120" s="944"/>
      <c r="BS120" s="944"/>
      <c r="BT120" s="944"/>
      <c r="BU120" s="944"/>
      <c r="BV120" s="944">
        <v>20187580</v>
      </c>
      <c r="BW120" s="944"/>
      <c r="BX120" s="944"/>
      <c r="BY120" s="944"/>
      <c r="BZ120" s="944"/>
      <c r="CA120" s="944">
        <v>20705329</v>
      </c>
      <c r="CB120" s="944"/>
      <c r="CC120" s="944"/>
      <c r="CD120" s="944"/>
      <c r="CE120" s="944"/>
      <c r="CF120" s="957">
        <v>61.2</v>
      </c>
      <c r="CG120" s="958"/>
      <c r="CH120" s="958"/>
      <c r="CI120" s="958"/>
      <c r="CJ120" s="958"/>
      <c r="CK120" s="1019" t="s">
        <v>454</v>
      </c>
      <c r="CL120" s="1020"/>
      <c r="CM120" s="1020"/>
      <c r="CN120" s="1020"/>
      <c r="CO120" s="1021"/>
      <c r="CP120" s="1027" t="s">
        <v>399</v>
      </c>
      <c r="CQ120" s="1028"/>
      <c r="CR120" s="1028"/>
      <c r="CS120" s="1028"/>
      <c r="CT120" s="1028"/>
      <c r="CU120" s="1028"/>
      <c r="CV120" s="1028"/>
      <c r="CW120" s="1028"/>
      <c r="CX120" s="1028"/>
      <c r="CY120" s="1028"/>
      <c r="CZ120" s="1028"/>
      <c r="DA120" s="1028"/>
      <c r="DB120" s="1028"/>
      <c r="DC120" s="1028"/>
      <c r="DD120" s="1028"/>
      <c r="DE120" s="1028"/>
      <c r="DF120" s="1029"/>
      <c r="DG120" s="943">
        <v>8457119</v>
      </c>
      <c r="DH120" s="944"/>
      <c r="DI120" s="944"/>
      <c r="DJ120" s="944"/>
      <c r="DK120" s="944"/>
      <c r="DL120" s="944">
        <v>7499659</v>
      </c>
      <c r="DM120" s="944"/>
      <c r="DN120" s="944"/>
      <c r="DO120" s="944"/>
      <c r="DP120" s="944"/>
      <c r="DQ120" s="944">
        <v>7363482</v>
      </c>
      <c r="DR120" s="944"/>
      <c r="DS120" s="944"/>
      <c r="DT120" s="944"/>
      <c r="DU120" s="944"/>
      <c r="DV120" s="945">
        <v>21.7</v>
      </c>
      <c r="DW120" s="945"/>
      <c r="DX120" s="945"/>
      <c r="DY120" s="945"/>
      <c r="DZ120" s="946"/>
    </row>
    <row r="121" spans="1:130" s="212" customFormat="1" ht="26.25" customHeight="1" x14ac:dyDescent="0.2">
      <c r="A121" s="1070"/>
      <c r="B121" s="962"/>
      <c r="C121" s="987" t="s">
        <v>455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456</v>
      </c>
      <c r="BA121" s="936"/>
      <c r="BB121" s="936"/>
      <c r="BC121" s="936"/>
      <c r="BD121" s="936"/>
      <c r="BE121" s="936"/>
      <c r="BF121" s="936"/>
      <c r="BG121" s="936"/>
      <c r="BH121" s="936"/>
      <c r="BI121" s="936"/>
      <c r="BJ121" s="936"/>
      <c r="BK121" s="936"/>
      <c r="BL121" s="936"/>
      <c r="BM121" s="936"/>
      <c r="BN121" s="936"/>
      <c r="BO121" s="936"/>
      <c r="BP121" s="937"/>
      <c r="BQ121" s="938">
        <v>12846726</v>
      </c>
      <c r="BR121" s="939"/>
      <c r="BS121" s="939"/>
      <c r="BT121" s="939"/>
      <c r="BU121" s="939"/>
      <c r="BV121" s="939">
        <v>11542310</v>
      </c>
      <c r="BW121" s="939"/>
      <c r="BX121" s="939"/>
      <c r="BY121" s="939"/>
      <c r="BZ121" s="939"/>
      <c r="CA121" s="939">
        <v>10951962</v>
      </c>
      <c r="CB121" s="939"/>
      <c r="CC121" s="939"/>
      <c r="CD121" s="939"/>
      <c r="CE121" s="939"/>
      <c r="CF121" s="933">
        <v>32.299999999999997</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2018972</v>
      </c>
      <c r="DH121" s="939"/>
      <c r="DI121" s="939"/>
      <c r="DJ121" s="939"/>
      <c r="DK121" s="939"/>
      <c r="DL121" s="939">
        <v>2043073</v>
      </c>
      <c r="DM121" s="939"/>
      <c r="DN121" s="939"/>
      <c r="DO121" s="939"/>
      <c r="DP121" s="939"/>
      <c r="DQ121" s="939">
        <v>2483242</v>
      </c>
      <c r="DR121" s="939"/>
      <c r="DS121" s="939"/>
      <c r="DT121" s="939"/>
      <c r="DU121" s="939"/>
      <c r="DV121" s="940">
        <v>7.3</v>
      </c>
      <c r="DW121" s="940"/>
      <c r="DX121" s="940"/>
      <c r="DY121" s="940"/>
      <c r="DZ121" s="941"/>
    </row>
    <row r="122" spans="1:130" s="212" customFormat="1" ht="26.25" customHeight="1" x14ac:dyDescent="0.2">
      <c r="A122" s="1070"/>
      <c r="B122" s="962"/>
      <c r="C122" s="935" t="s">
        <v>438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457</v>
      </c>
      <c r="BA122" s="978"/>
      <c r="BB122" s="978"/>
      <c r="BC122" s="978"/>
      <c r="BD122" s="978"/>
      <c r="BE122" s="978"/>
      <c r="BF122" s="978"/>
      <c r="BG122" s="978"/>
      <c r="BH122" s="978"/>
      <c r="BI122" s="978"/>
      <c r="BJ122" s="978"/>
      <c r="BK122" s="978"/>
      <c r="BL122" s="978"/>
      <c r="BM122" s="978"/>
      <c r="BN122" s="978"/>
      <c r="BO122" s="978"/>
      <c r="BP122" s="979"/>
      <c r="BQ122" s="1012">
        <v>55391237</v>
      </c>
      <c r="BR122" s="1013"/>
      <c r="BS122" s="1013"/>
      <c r="BT122" s="1013"/>
      <c r="BU122" s="1013"/>
      <c r="BV122" s="1013">
        <v>52617067</v>
      </c>
      <c r="BW122" s="1013"/>
      <c r="BX122" s="1013"/>
      <c r="BY122" s="1013"/>
      <c r="BZ122" s="1013"/>
      <c r="CA122" s="1013">
        <v>49072054</v>
      </c>
      <c r="CB122" s="1013"/>
      <c r="CC122" s="1013"/>
      <c r="CD122" s="1013"/>
      <c r="CE122" s="1013"/>
      <c r="CF122" s="1030">
        <v>144.9</v>
      </c>
      <c r="CG122" s="1031"/>
      <c r="CH122" s="1031"/>
      <c r="CI122" s="1031"/>
      <c r="CJ122" s="1031"/>
      <c r="CK122" s="1022"/>
      <c r="CL122" s="1023"/>
      <c r="CM122" s="1023"/>
      <c r="CN122" s="1023"/>
      <c r="CO122" s="1024"/>
      <c r="CP122" s="1032" t="s">
        <v>398</v>
      </c>
      <c r="CQ122" s="1033"/>
      <c r="CR122" s="1033"/>
      <c r="CS122" s="1033"/>
      <c r="CT122" s="1033"/>
      <c r="CU122" s="1033"/>
      <c r="CV122" s="1033"/>
      <c r="CW122" s="1033"/>
      <c r="CX122" s="1033"/>
      <c r="CY122" s="1033"/>
      <c r="CZ122" s="1033"/>
      <c r="DA122" s="1033"/>
      <c r="DB122" s="1033"/>
      <c r="DC122" s="1033"/>
      <c r="DD122" s="1033"/>
      <c r="DE122" s="1033"/>
      <c r="DF122" s="1034"/>
      <c r="DG122" s="938">
        <v>599460</v>
      </c>
      <c r="DH122" s="939"/>
      <c r="DI122" s="939"/>
      <c r="DJ122" s="939"/>
      <c r="DK122" s="939"/>
      <c r="DL122" s="939">
        <v>554861</v>
      </c>
      <c r="DM122" s="939"/>
      <c r="DN122" s="939"/>
      <c r="DO122" s="939"/>
      <c r="DP122" s="939"/>
      <c r="DQ122" s="939">
        <v>544432</v>
      </c>
      <c r="DR122" s="939"/>
      <c r="DS122" s="939"/>
      <c r="DT122" s="939"/>
      <c r="DU122" s="939"/>
      <c r="DV122" s="940">
        <v>1.6</v>
      </c>
      <c r="DW122" s="940"/>
      <c r="DX122" s="940"/>
      <c r="DY122" s="940"/>
      <c r="DZ122" s="941"/>
    </row>
    <row r="123" spans="1:130" s="212" customFormat="1" ht="26.25" customHeight="1" x14ac:dyDescent="0.2">
      <c r="A123" s="1070"/>
      <c r="B123" s="962"/>
      <c r="C123" s="935" t="s">
        <v>444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458</v>
      </c>
      <c r="BP123" s="1018"/>
      <c r="BQ123" s="1076">
        <v>86596499</v>
      </c>
      <c r="BR123" s="1077"/>
      <c r="BS123" s="1077"/>
      <c r="BT123" s="1077"/>
      <c r="BU123" s="1077"/>
      <c r="BV123" s="1077">
        <v>84346957</v>
      </c>
      <c r="BW123" s="1077"/>
      <c r="BX123" s="1077"/>
      <c r="BY123" s="1077"/>
      <c r="BZ123" s="1077"/>
      <c r="CA123" s="1077">
        <v>80729345</v>
      </c>
      <c r="CB123" s="1077"/>
      <c r="CC123" s="1077"/>
      <c r="CD123" s="1077"/>
      <c r="CE123" s="1077"/>
      <c r="CF123" s="1014"/>
      <c r="CG123" s="1015"/>
      <c r="CH123" s="1015"/>
      <c r="CI123" s="1015"/>
      <c r="CJ123" s="1016"/>
      <c r="CK123" s="1022"/>
      <c r="CL123" s="1023"/>
      <c r="CM123" s="1023"/>
      <c r="CN123" s="1023"/>
      <c r="CO123" s="1024"/>
      <c r="CP123" s="1032" t="s">
        <v>400</v>
      </c>
      <c r="CQ123" s="1033"/>
      <c r="CR123" s="1033"/>
      <c r="CS123" s="1033"/>
      <c r="CT123" s="1033"/>
      <c r="CU123" s="1033"/>
      <c r="CV123" s="1033"/>
      <c r="CW123" s="1033"/>
      <c r="CX123" s="1033"/>
      <c r="CY123" s="1033"/>
      <c r="CZ123" s="1033"/>
      <c r="DA123" s="1033"/>
      <c r="DB123" s="1033"/>
      <c r="DC123" s="1033"/>
      <c r="DD123" s="1033"/>
      <c r="DE123" s="1033"/>
      <c r="DF123" s="1034"/>
      <c r="DG123" s="971">
        <v>728952</v>
      </c>
      <c r="DH123" s="972"/>
      <c r="DI123" s="972"/>
      <c r="DJ123" s="972"/>
      <c r="DK123" s="973"/>
      <c r="DL123" s="974">
        <v>525959</v>
      </c>
      <c r="DM123" s="972"/>
      <c r="DN123" s="972"/>
      <c r="DO123" s="972"/>
      <c r="DP123" s="973"/>
      <c r="DQ123" s="974">
        <v>417642</v>
      </c>
      <c r="DR123" s="972"/>
      <c r="DS123" s="972"/>
      <c r="DT123" s="972"/>
      <c r="DU123" s="973"/>
      <c r="DV123" s="975">
        <v>1.2</v>
      </c>
      <c r="DW123" s="976"/>
      <c r="DX123" s="976"/>
      <c r="DY123" s="976"/>
      <c r="DZ123" s="977"/>
    </row>
    <row r="124" spans="1:130" s="212" customFormat="1" ht="26.25" customHeight="1" thickBot="1" x14ac:dyDescent="0.25">
      <c r="A124" s="1070"/>
      <c r="B124" s="962"/>
      <c r="C124" s="935" t="s">
        <v>447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12.5</v>
      </c>
      <c r="BR124" s="1040"/>
      <c r="BS124" s="1040"/>
      <c r="BT124" s="1040"/>
      <c r="BU124" s="1040"/>
      <c r="BV124" s="1040">
        <v>9.6</v>
      </c>
      <c r="BW124" s="1040"/>
      <c r="BX124" s="1040"/>
      <c r="BY124" s="1040"/>
      <c r="BZ124" s="1040"/>
      <c r="CA124" s="1040">
        <v>14.5</v>
      </c>
      <c r="CB124" s="1040"/>
      <c r="CC124" s="1040"/>
      <c r="CD124" s="1040"/>
      <c r="CE124" s="1040"/>
      <c r="CF124" s="1041"/>
      <c r="CG124" s="1042"/>
      <c r="CH124" s="1042"/>
      <c r="CI124" s="1042"/>
      <c r="CJ124" s="1043"/>
      <c r="CK124" s="1025"/>
      <c r="CL124" s="1025"/>
      <c r="CM124" s="1025"/>
      <c r="CN124" s="1025"/>
      <c r="CO124" s="1026"/>
      <c r="CP124" s="1032" t="s">
        <v>460</v>
      </c>
      <c r="CQ124" s="1033"/>
      <c r="CR124" s="1033"/>
      <c r="CS124" s="1033"/>
      <c r="CT124" s="1033"/>
      <c r="CU124" s="1033"/>
      <c r="CV124" s="1033"/>
      <c r="CW124" s="1033"/>
      <c r="CX124" s="1033"/>
      <c r="CY124" s="1033"/>
      <c r="CZ124" s="1033"/>
      <c r="DA124" s="1033"/>
      <c r="DB124" s="1033"/>
      <c r="DC124" s="1033"/>
      <c r="DD124" s="1033"/>
      <c r="DE124" s="1033"/>
      <c r="DF124" s="1034"/>
      <c r="DG124" s="1017">
        <v>201966</v>
      </c>
      <c r="DH124" s="999"/>
      <c r="DI124" s="999"/>
      <c r="DJ124" s="999"/>
      <c r="DK124" s="1000"/>
      <c r="DL124" s="998">
        <v>340420</v>
      </c>
      <c r="DM124" s="999"/>
      <c r="DN124" s="999"/>
      <c r="DO124" s="999"/>
      <c r="DP124" s="1000"/>
      <c r="DQ124" s="998">
        <v>315798</v>
      </c>
      <c r="DR124" s="999"/>
      <c r="DS124" s="999"/>
      <c r="DT124" s="999"/>
      <c r="DU124" s="1000"/>
      <c r="DV124" s="1001">
        <v>0.9</v>
      </c>
      <c r="DW124" s="1002"/>
      <c r="DX124" s="1002"/>
      <c r="DY124" s="1002"/>
      <c r="DZ124" s="1003"/>
    </row>
    <row r="125" spans="1:130" s="212" customFormat="1" ht="26.25" customHeight="1" x14ac:dyDescent="0.2">
      <c r="A125" s="1070"/>
      <c r="B125" s="962"/>
      <c r="C125" s="935" t="s">
        <v>449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461</v>
      </c>
      <c r="CL125" s="1020"/>
      <c r="CM125" s="1020"/>
      <c r="CN125" s="1020"/>
      <c r="CO125" s="1021"/>
      <c r="CP125" s="942" t="s">
        <v>462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451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36138</v>
      </c>
      <c r="AB126" s="972"/>
      <c r="AC126" s="972"/>
      <c r="AD126" s="972"/>
      <c r="AE126" s="973"/>
      <c r="AF126" s="974">
        <v>34346</v>
      </c>
      <c r="AG126" s="972"/>
      <c r="AH126" s="972"/>
      <c r="AI126" s="972"/>
      <c r="AJ126" s="973"/>
      <c r="AK126" s="974">
        <v>33114</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463</v>
      </c>
      <c r="CQ126" s="936"/>
      <c r="CR126" s="936"/>
      <c r="CS126" s="936"/>
      <c r="CT126" s="936"/>
      <c r="CU126" s="936"/>
      <c r="CV126" s="936"/>
      <c r="CW126" s="936"/>
      <c r="CX126" s="936"/>
      <c r="CY126" s="936"/>
      <c r="CZ126" s="936"/>
      <c r="DA126" s="936"/>
      <c r="DB126" s="936"/>
      <c r="DC126" s="936"/>
      <c r="DD126" s="936"/>
      <c r="DE126" s="936"/>
      <c r="DF126" s="937"/>
      <c r="DG126" s="938">
        <v>586689</v>
      </c>
      <c r="DH126" s="939"/>
      <c r="DI126" s="939"/>
      <c r="DJ126" s="939"/>
      <c r="DK126" s="939"/>
      <c r="DL126" s="939">
        <v>478322</v>
      </c>
      <c r="DM126" s="939"/>
      <c r="DN126" s="939"/>
      <c r="DO126" s="939"/>
      <c r="DP126" s="939"/>
      <c r="DQ126" s="939">
        <v>430137</v>
      </c>
      <c r="DR126" s="939"/>
      <c r="DS126" s="939"/>
      <c r="DT126" s="939"/>
      <c r="DU126" s="939"/>
      <c r="DV126" s="940">
        <v>1.3</v>
      </c>
      <c r="DW126" s="940"/>
      <c r="DX126" s="940"/>
      <c r="DY126" s="940"/>
      <c r="DZ126" s="941"/>
    </row>
    <row r="127" spans="1:130" s="212" customFormat="1" ht="26.25" customHeight="1" x14ac:dyDescent="0.2">
      <c r="A127" s="1071"/>
      <c r="B127" s="964"/>
      <c r="C127" s="986" t="s">
        <v>464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465</v>
      </c>
      <c r="AY127" s="1045"/>
      <c r="AZ127" s="1045"/>
      <c r="BA127" s="1045"/>
      <c r="BB127" s="1045"/>
      <c r="BC127" s="1045"/>
      <c r="BD127" s="1045"/>
      <c r="BE127" s="1046"/>
      <c r="BF127" s="1047" t="s">
        <v>466</v>
      </c>
      <c r="BG127" s="1045"/>
      <c r="BH127" s="1045"/>
      <c r="BI127" s="1045"/>
      <c r="BJ127" s="1045"/>
      <c r="BK127" s="1045"/>
      <c r="BL127" s="1046"/>
      <c r="BM127" s="1047" t="s">
        <v>467</v>
      </c>
      <c r="BN127" s="1045"/>
      <c r="BO127" s="1045"/>
      <c r="BP127" s="1045"/>
      <c r="BQ127" s="1045"/>
      <c r="BR127" s="1045"/>
      <c r="BS127" s="1046"/>
      <c r="BT127" s="1047" t="s">
        <v>468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470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471</v>
      </c>
      <c r="X128" s="1056"/>
      <c r="Y128" s="1056"/>
      <c r="Z128" s="1057"/>
      <c r="AA128" s="1058">
        <v>1381928</v>
      </c>
      <c r="AB128" s="1059"/>
      <c r="AC128" s="1059"/>
      <c r="AD128" s="1059"/>
      <c r="AE128" s="1060"/>
      <c r="AF128" s="1061">
        <v>1285014</v>
      </c>
      <c r="AG128" s="1059"/>
      <c r="AH128" s="1059"/>
      <c r="AI128" s="1059"/>
      <c r="AJ128" s="1060"/>
      <c r="AK128" s="1061">
        <v>1277895</v>
      </c>
      <c r="AL128" s="1059"/>
      <c r="AM128" s="1059"/>
      <c r="AN128" s="1059"/>
      <c r="AO128" s="1060"/>
      <c r="AP128" s="1062"/>
      <c r="AQ128" s="1063"/>
      <c r="AR128" s="1063"/>
      <c r="AS128" s="1063"/>
      <c r="AT128" s="1064"/>
      <c r="AU128" s="214"/>
      <c r="AV128" s="214"/>
      <c r="AW128" s="214"/>
      <c r="AX128" s="909" t="s">
        <v>472</v>
      </c>
      <c r="AY128" s="910"/>
      <c r="AZ128" s="910"/>
      <c r="BA128" s="910"/>
      <c r="BB128" s="910"/>
      <c r="BC128" s="910"/>
      <c r="BD128" s="910"/>
      <c r="BE128" s="911"/>
      <c r="BF128" s="1065" t="s">
        <v>122</v>
      </c>
      <c r="BG128" s="1066"/>
      <c r="BH128" s="1066"/>
      <c r="BI128" s="1066"/>
      <c r="BJ128" s="1066"/>
      <c r="BK128" s="1066"/>
      <c r="BL128" s="1067"/>
      <c r="BM128" s="1065">
        <v>11.49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474</v>
      </c>
      <c r="X129" s="1084"/>
      <c r="Y129" s="1084"/>
      <c r="Z129" s="1085"/>
      <c r="AA129" s="971">
        <v>36955716</v>
      </c>
      <c r="AB129" s="972"/>
      <c r="AC129" s="972"/>
      <c r="AD129" s="972"/>
      <c r="AE129" s="973"/>
      <c r="AF129" s="974">
        <v>37715417</v>
      </c>
      <c r="AG129" s="972"/>
      <c r="AH129" s="972"/>
      <c r="AI129" s="972"/>
      <c r="AJ129" s="973"/>
      <c r="AK129" s="974">
        <v>38706463</v>
      </c>
      <c r="AL129" s="972"/>
      <c r="AM129" s="972"/>
      <c r="AN129" s="972"/>
      <c r="AO129" s="973"/>
      <c r="AP129" s="1086"/>
      <c r="AQ129" s="1087"/>
      <c r="AR129" s="1087"/>
      <c r="AS129" s="1087"/>
      <c r="AT129" s="1088"/>
      <c r="AU129" s="215"/>
      <c r="AV129" s="215"/>
      <c r="AW129" s="215"/>
      <c r="AX129" s="1078" t="s">
        <v>475</v>
      </c>
      <c r="AY129" s="936"/>
      <c r="AZ129" s="936"/>
      <c r="BA129" s="936"/>
      <c r="BB129" s="936"/>
      <c r="BC129" s="936"/>
      <c r="BD129" s="936"/>
      <c r="BE129" s="937"/>
      <c r="BF129" s="1079" t="s">
        <v>122</v>
      </c>
      <c r="BG129" s="1080"/>
      <c r="BH129" s="1080"/>
      <c r="BI129" s="1080"/>
      <c r="BJ129" s="1080"/>
      <c r="BK129" s="1080"/>
      <c r="BL129" s="1081"/>
      <c r="BM129" s="1079">
        <v>16.489999999999998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477</v>
      </c>
      <c r="X130" s="1084"/>
      <c r="Y130" s="1084"/>
      <c r="Z130" s="1085"/>
      <c r="AA130" s="971">
        <v>5055039</v>
      </c>
      <c r="AB130" s="972"/>
      <c r="AC130" s="972"/>
      <c r="AD130" s="972"/>
      <c r="AE130" s="973"/>
      <c r="AF130" s="974">
        <v>4958365</v>
      </c>
      <c r="AG130" s="972"/>
      <c r="AH130" s="972"/>
      <c r="AI130" s="972"/>
      <c r="AJ130" s="973"/>
      <c r="AK130" s="974">
        <v>4847461</v>
      </c>
      <c r="AL130" s="972"/>
      <c r="AM130" s="972"/>
      <c r="AN130" s="972"/>
      <c r="AO130" s="973"/>
      <c r="AP130" s="1086"/>
      <c r="AQ130" s="1087"/>
      <c r="AR130" s="1087"/>
      <c r="AS130" s="1087"/>
      <c r="AT130" s="1088"/>
      <c r="AU130" s="215"/>
      <c r="AV130" s="215"/>
      <c r="AW130" s="215"/>
      <c r="AX130" s="1078" t="s">
        <v>478</v>
      </c>
      <c r="AY130" s="936"/>
      <c r="AZ130" s="936"/>
      <c r="BA130" s="936"/>
      <c r="BB130" s="936"/>
      <c r="BC130" s="936"/>
      <c r="BD130" s="936"/>
      <c r="BE130" s="937"/>
      <c r="BF130" s="1114">
        <v>3.1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479</v>
      </c>
      <c r="X131" s="1121"/>
      <c r="Y131" s="1121"/>
      <c r="Z131" s="1122"/>
      <c r="AA131" s="1017">
        <v>31900677</v>
      </c>
      <c r="AB131" s="999"/>
      <c r="AC131" s="999"/>
      <c r="AD131" s="999"/>
      <c r="AE131" s="1000"/>
      <c r="AF131" s="998">
        <v>32757052</v>
      </c>
      <c r="AG131" s="999"/>
      <c r="AH131" s="999"/>
      <c r="AI131" s="999"/>
      <c r="AJ131" s="1000"/>
      <c r="AK131" s="998">
        <v>33859002</v>
      </c>
      <c r="AL131" s="999"/>
      <c r="AM131" s="999"/>
      <c r="AN131" s="999"/>
      <c r="AO131" s="1000"/>
      <c r="AP131" s="1123"/>
      <c r="AQ131" s="1124"/>
      <c r="AR131" s="1124"/>
      <c r="AS131" s="1124"/>
      <c r="AT131" s="1125"/>
      <c r="AU131" s="215"/>
      <c r="AV131" s="215"/>
      <c r="AW131" s="215"/>
      <c r="AX131" s="1096" t="s">
        <v>480</v>
      </c>
      <c r="AY131" s="739"/>
      <c r="AZ131" s="739"/>
      <c r="BA131" s="739"/>
      <c r="BB131" s="739"/>
      <c r="BC131" s="739"/>
      <c r="BD131" s="739"/>
      <c r="BE131" s="1049"/>
      <c r="BF131" s="1097">
        <v>14.5</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481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482</v>
      </c>
      <c r="W132" s="1107"/>
      <c r="X132" s="1107"/>
      <c r="Y132" s="1107"/>
      <c r="Z132" s="1108"/>
      <c r="AA132" s="1109">
        <v>2.7914454609999999</v>
      </c>
      <c r="AB132" s="1110"/>
      <c r="AC132" s="1110"/>
      <c r="AD132" s="1110"/>
      <c r="AE132" s="1111"/>
      <c r="AF132" s="1112">
        <v>3.2628422320000001</v>
      </c>
      <c r="AG132" s="1110"/>
      <c r="AH132" s="1110"/>
      <c r="AI132" s="1110"/>
      <c r="AJ132" s="1111"/>
      <c r="AK132" s="1112">
        <v>3.351714265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483</v>
      </c>
      <c r="W133" s="1090"/>
      <c r="X133" s="1090"/>
      <c r="Y133" s="1090"/>
      <c r="Z133" s="1091"/>
      <c r="AA133" s="1092">
        <v>2.1</v>
      </c>
      <c r="AB133" s="1093"/>
      <c r="AC133" s="1093"/>
      <c r="AD133" s="1093"/>
      <c r="AE133" s="1094"/>
      <c r="AF133" s="1092">
        <v>2.5</v>
      </c>
      <c r="AG133" s="1093"/>
      <c r="AH133" s="1093"/>
      <c r="AI133" s="1093"/>
      <c r="AJ133" s="1094"/>
      <c r="AK133" s="1092">
        <v>3.1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jt3NlGiGWWfJNL8iyPlt/2R9rs0xnFK2HUo6J7UqnCeloYIPEBkRu6egE4brF9XirNwrKDKsQUFZC9cpB4c/A==" saltValue="/11oldpOk4BiOROZxayun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IGO8TXvGDFRiGwWqpSaDlgWxjPfxqQvnIY2Oe/r8sfRQA9tfqP3vevCCgnycwDx5tFgbFLjhwpQe3yVDasUzg==" saltValue="MZa4D1GmeoB/7joO9vh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I6f4VVGd0s01s0W40PcZaTsT5mkKUmYW/sIolCnBc5L2l0ykRas60IjIHqV+i+1iKHZits3RtBY/483NJ2FRA==" saltValue="MbP1PGi77aPPsaM290cZk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486</v>
      </c>
      <c r="AL6" s="248"/>
      <c r="AM6" s="248"/>
      <c r="AN6" s="248"/>
    </row>
    <row r="7" spans="1:46" ht="13.5" customHeight="1" x14ac:dyDescent="0.2">
      <c r="A7" s="247"/>
      <c r="AK7" s="250"/>
      <c r="AL7" s="251"/>
      <c r="AM7" s="251"/>
      <c r="AN7" s="252"/>
      <c r="AO7" s="1127" t="s">
        <v>487</v>
      </c>
      <c r="AP7" s="253"/>
      <c r="AQ7" s="254" t="s">
        <v>488</v>
      </c>
      <c r="AR7" s="255"/>
    </row>
    <row r="8" spans="1:46" ht="13.2" x14ac:dyDescent="0.2">
      <c r="A8" s="247"/>
      <c r="AK8" s="256"/>
      <c r="AL8" s="257"/>
      <c r="AM8" s="257"/>
      <c r="AN8" s="258"/>
      <c r="AO8" s="1128"/>
      <c r="AP8" s="259" t="s">
        <v>489</v>
      </c>
      <c r="AQ8" s="260" t="s">
        <v>490</v>
      </c>
      <c r="AR8" s="261" t="s">
        <v>491</v>
      </c>
    </row>
    <row r="9" spans="1:46" ht="13.2" x14ac:dyDescent="0.2">
      <c r="A9" s="247"/>
      <c r="AK9" s="1129" t="s">
        <v>492</v>
      </c>
      <c r="AL9" s="1130"/>
      <c r="AM9" s="1130"/>
      <c r="AN9" s="1131"/>
      <c r="AO9" s="262">
        <v>11722180</v>
      </c>
      <c r="AP9" s="262">
        <v>74705</v>
      </c>
      <c r="AQ9" s="263">
        <v>77644</v>
      </c>
      <c r="AR9" s="264">
        <v>-3.8</v>
      </c>
    </row>
    <row r="10" spans="1:46" ht="13.5" customHeight="1" x14ac:dyDescent="0.2">
      <c r="A10" s="247"/>
      <c r="AK10" s="1129" t="s">
        <v>493</v>
      </c>
      <c r="AL10" s="1130"/>
      <c r="AM10" s="1130"/>
      <c r="AN10" s="1131"/>
      <c r="AO10" s="265">
        <v>1253563</v>
      </c>
      <c r="AP10" s="265">
        <v>7989</v>
      </c>
      <c r="AQ10" s="266">
        <v>3127</v>
      </c>
      <c r="AR10" s="267">
        <v>155.5</v>
      </c>
    </row>
    <row r="11" spans="1:46" ht="13.5" customHeight="1" x14ac:dyDescent="0.2">
      <c r="A11" s="247"/>
      <c r="AK11" s="1129" t="s">
        <v>494</v>
      </c>
      <c r="AL11" s="1130"/>
      <c r="AM11" s="1130"/>
      <c r="AN11" s="1131"/>
      <c r="AO11" s="265" t="s">
        <v>495</v>
      </c>
      <c r="AP11" s="265" t="s">
        <v>495</v>
      </c>
      <c r="AQ11" s="266">
        <v>461</v>
      </c>
      <c r="AR11" s="267" t="s">
        <v>495</v>
      </c>
    </row>
    <row r="12" spans="1:46" ht="13.5" customHeight="1" x14ac:dyDescent="0.2">
      <c r="A12" s="247"/>
      <c r="AK12" s="1129" t="s">
        <v>496</v>
      </c>
      <c r="AL12" s="1130"/>
      <c r="AM12" s="1130"/>
      <c r="AN12" s="1131"/>
      <c r="AO12" s="265" t="s">
        <v>495</v>
      </c>
      <c r="AP12" s="265" t="s">
        <v>495</v>
      </c>
      <c r="AQ12" s="266">
        <v>21</v>
      </c>
      <c r="AR12" s="267" t="s">
        <v>495</v>
      </c>
    </row>
    <row r="13" spans="1:46" ht="13.5" customHeight="1" x14ac:dyDescent="0.2">
      <c r="A13" s="247"/>
      <c r="AK13" s="1129" t="s">
        <v>497</v>
      </c>
      <c r="AL13" s="1130"/>
      <c r="AM13" s="1130"/>
      <c r="AN13" s="1131"/>
      <c r="AO13" s="265">
        <v>234719</v>
      </c>
      <c r="AP13" s="265">
        <v>1496</v>
      </c>
      <c r="AQ13" s="266">
        <v>2269</v>
      </c>
      <c r="AR13" s="267">
        <v>-34.1</v>
      </c>
    </row>
    <row r="14" spans="1:46" ht="13.5" customHeight="1" x14ac:dyDescent="0.2">
      <c r="A14" s="247"/>
      <c r="AK14" s="1129" t="s">
        <v>498</v>
      </c>
      <c r="AL14" s="1130"/>
      <c r="AM14" s="1130"/>
      <c r="AN14" s="1131"/>
      <c r="AO14" s="265">
        <v>307418</v>
      </c>
      <c r="AP14" s="265">
        <v>1959</v>
      </c>
      <c r="AQ14" s="266">
        <v>1565</v>
      </c>
      <c r="AR14" s="267">
        <v>25.2</v>
      </c>
    </row>
    <row r="15" spans="1:46" ht="13.5" customHeight="1" x14ac:dyDescent="0.2">
      <c r="A15" s="247"/>
      <c r="AK15" s="1132" t="s">
        <v>499</v>
      </c>
      <c r="AL15" s="1133"/>
      <c r="AM15" s="1133"/>
      <c r="AN15" s="1134"/>
      <c r="AO15" s="265">
        <v>-521097</v>
      </c>
      <c r="AP15" s="265">
        <v>-3321</v>
      </c>
      <c r="AQ15" s="266">
        <v>-4222</v>
      </c>
      <c r="AR15" s="267">
        <v>-21.3</v>
      </c>
    </row>
    <row r="16" spans="1:46" ht="13.2" x14ac:dyDescent="0.2">
      <c r="A16" s="247"/>
      <c r="AK16" s="1132" t="s">
        <v>177</v>
      </c>
      <c r="AL16" s="1133"/>
      <c r="AM16" s="1133"/>
      <c r="AN16" s="1134"/>
      <c r="AO16" s="265">
        <v>12996783</v>
      </c>
      <c r="AP16" s="265">
        <v>82828</v>
      </c>
      <c r="AQ16" s="266">
        <v>80866</v>
      </c>
      <c r="AR16" s="267">
        <v>2.4</v>
      </c>
    </row>
    <row r="17" spans="1:46" ht="13.2" x14ac:dyDescent="0.2">
      <c r="A17" s="247"/>
    </row>
    <row r="18" spans="1:46" ht="13.2" x14ac:dyDescent="0.2">
      <c r="A18" s="247"/>
      <c r="AQ18" s="268"/>
      <c r="AR18" s="268"/>
    </row>
    <row r="19" spans="1:46" ht="13.2" x14ac:dyDescent="0.2">
      <c r="A19" s="247"/>
      <c r="AK19" s="243" t="s">
        <v>500</v>
      </c>
    </row>
    <row r="20" spans="1:46" ht="13.2" x14ac:dyDescent="0.2">
      <c r="A20" s="247"/>
      <c r="AK20" s="269"/>
      <c r="AL20" s="270"/>
      <c r="AM20" s="270"/>
      <c r="AN20" s="271"/>
      <c r="AO20" s="272" t="s">
        <v>501</v>
      </c>
      <c r="AP20" s="273" t="s">
        <v>502</v>
      </c>
      <c r="AQ20" s="274" t="s">
        <v>503</v>
      </c>
      <c r="AR20" s="275"/>
    </row>
    <row r="21" spans="1:46" s="248" customFormat="1" ht="13.2" x14ac:dyDescent="0.2">
      <c r="A21" s="276"/>
      <c r="AK21" s="1135" t="s">
        <v>504</v>
      </c>
      <c r="AL21" s="1136"/>
      <c r="AM21" s="1136"/>
      <c r="AN21" s="1137"/>
      <c r="AO21" s="277">
        <v>7.61</v>
      </c>
      <c r="AP21" s="278">
        <v>7.29</v>
      </c>
      <c r="AQ21" s="279">
        <v>0.32</v>
      </c>
      <c r="AS21" s="280"/>
      <c r="AT21" s="276"/>
    </row>
    <row r="22" spans="1:46" s="248" customFormat="1" ht="13.2" x14ac:dyDescent="0.2">
      <c r="A22" s="276"/>
      <c r="AK22" s="1135" t="s">
        <v>505</v>
      </c>
      <c r="AL22" s="1136"/>
      <c r="AM22" s="1136"/>
      <c r="AN22" s="1137"/>
      <c r="AO22" s="281">
        <v>99.5</v>
      </c>
      <c r="AP22" s="282">
        <v>98.9</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508</v>
      </c>
      <c r="AL29" s="248"/>
      <c r="AM29" s="248"/>
      <c r="AN29" s="248"/>
      <c r="AS29" s="290"/>
    </row>
    <row r="30" spans="1:46" ht="13.5" customHeight="1" x14ac:dyDescent="0.2">
      <c r="A30" s="247"/>
      <c r="AK30" s="250"/>
      <c r="AL30" s="251"/>
      <c r="AM30" s="251"/>
      <c r="AN30" s="252"/>
      <c r="AO30" s="1127" t="s">
        <v>487</v>
      </c>
      <c r="AP30" s="253"/>
      <c r="AQ30" s="254" t="s">
        <v>488</v>
      </c>
      <c r="AR30" s="255"/>
    </row>
    <row r="31" spans="1:46" ht="13.2" x14ac:dyDescent="0.2">
      <c r="A31" s="247"/>
      <c r="AK31" s="256"/>
      <c r="AL31" s="257"/>
      <c r="AM31" s="257"/>
      <c r="AN31" s="258"/>
      <c r="AO31" s="1128"/>
      <c r="AP31" s="259" t="s">
        <v>489</v>
      </c>
      <c r="AQ31" s="260" t="s">
        <v>490</v>
      </c>
      <c r="AR31" s="261" t="s">
        <v>491</v>
      </c>
    </row>
    <row r="32" spans="1:46" ht="27" customHeight="1" x14ac:dyDescent="0.2">
      <c r="A32" s="247"/>
      <c r="AK32" s="1143" t="s">
        <v>509</v>
      </c>
      <c r="AL32" s="1144"/>
      <c r="AM32" s="1144"/>
      <c r="AN32" s="1145"/>
      <c r="AO32" s="291">
        <v>5695752</v>
      </c>
      <c r="AP32" s="291">
        <v>36299</v>
      </c>
      <c r="AQ32" s="292">
        <v>35121</v>
      </c>
      <c r="AR32" s="293">
        <v>3.4</v>
      </c>
    </row>
    <row r="33" spans="1:46" ht="13.5" customHeight="1" x14ac:dyDescent="0.2">
      <c r="A33" s="247"/>
      <c r="AK33" s="1143" t="s">
        <v>510</v>
      </c>
      <c r="AL33" s="1144"/>
      <c r="AM33" s="1144"/>
      <c r="AN33" s="1145"/>
      <c r="AO33" s="291" t="s">
        <v>495</v>
      </c>
      <c r="AP33" s="291" t="s">
        <v>495</v>
      </c>
      <c r="AQ33" s="292" t="s">
        <v>495</v>
      </c>
      <c r="AR33" s="293" t="s">
        <v>495</v>
      </c>
    </row>
    <row r="34" spans="1:46" ht="27" customHeight="1" x14ac:dyDescent="0.2">
      <c r="A34" s="247"/>
      <c r="AK34" s="1143" t="s">
        <v>511</v>
      </c>
      <c r="AL34" s="1144"/>
      <c r="AM34" s="1144"/>
      <c r="AN34" s="1145"/>
      <c r="AO34" s="291" t="s">
        <v>495</v>
      </c>
      <c r="AP34" s="291" t="s">
        <v>495</v>
      </c>
      <c r="AQ34" s="292" t="s">
        <v>495</v>
      </c>
      <c r="AR34" s="293" t="s">
        <v>495</v>
      </c>
    </row>
    <row r="35" spans="1:46" ht="27" customHeight="1" x14ac:dyDescent="0.2">
      <c r="A35" s="247"/>
      <c r="AK35" s="1143" t="s">
        <v>512</v>
      </c>
      <c r="AL35" s="1144"/>
      <c r="AM35" s="1144"/>
      <c r="AN35" s="1145"/>
      <c r="AO35" s="291">
        <v>1212479</v>
      </c>
      <c r="AP35" s="291">
        <v>7727</v>
      </c>
      <c r="AQ35" s="292">
        <v>9493</v>
      </c>
      <c r="AR35" s="293">
        <v>-18.600000000000001</v>
      </c>
    </row>
    <row r="36" spans="1:46" ht="27" customHeight="1" x14ac:dyDescent="0.2">
      <c r="A36" s="247"/>
      <c r="AK36" s="1143" t="s">
        <v>513</v>
      </c>
      <c r="AL36" s="1144"/>
      <c r="AM36" s="1144"/>
      <c r="AN36" s="1145"/>
      <c r="AO36" s="291">
        <v>143648</v>
      </c>
      <c r="AP36" s="291">
        <v>915</v>
      </c>
      <c r="AQ36" s="292">
        <v>807</v>
      </c>
      <c r="AR36" s="293">
        <v>13.4</v>
      </c>
    </row>
    <row r="37" spans="1:46" ht="13.5" customHeight="1" x14ac:dyDescent="0.2">
      <c r="A37" s="247"/>
      <c r="AK37" s="1143" t="s">
        <v>514</v>
      </c>
      <c r="AL37" s="1144"/>
      <c r="AM37" s="1144"/>
      <c r="AN37" s="1145"/>
      <c r="AO37" s="291">
        <v>208334</v>
      </c>
      <c r="AP37" s="291">
        <v>1328</v>
      </c>
      <c r="AQ37" s="292">
        <v>509</v>
      </c>
      <c r="AR37" s="293">
        <v>160.9</v>
      </c>
    </row>
    <row r="38" spans="1:46" ht="27" customHeight="1" x14ac:dyDescent="0.2">
      <c r="A38" s="247"/>
      <c r="AK38" s="1146" t="s">
        <v>515</v>
      </c>
      <c r="AL38" s="1147"/>
      <c r="AM38" s="1147"/>
      <c r="AN38" s="1148"/>
      <c r="AO38" s="294" t="s">
        <v>495</v>
      </c>
      <c r="AP38" s="294" t="s">
        <v>495</v>
      </c>
      <c r="AQ38" s="295" t="s">
        <v>495</v>
      </c>
      <c r="AR38" s="283" t="s">
        <v>495</v>
      </c>
      <c r="AS38" s="290"/>
    </row>
    <row r="39" spans="1:46" ht="13.2" x14ac:dyDescent="0.2">
      <c r="A39" s="247"/>
      <c r="AK39" s="1146" t="s">
        <v>516</v>
      </c>
      <c r="AL39" s="1147"/>
      <c r="AM39" s="1147"/>
      <c r="AN39" s="1148"/>
      <c r="AO39" s="291">
        <v>-1277895</v>
      </c>
      <c r="AP39" s="291">
        <v>-8144</v>
      </c>
      <c r="AQ39" s="292">
        <v>-5799</v>
      </c>
      <c r="AR39" s="293">
        <v>40.4</v>
      </c>
      <c r="AS39" s="290"/>
    </row>
    <row r="40" spans="1:46" ht="27" customHeight="1" x14ac:dyDescent="0.2">
      <c r="A40" s="247"/>
      <c r="AK40" s="1143" t="s">
        <v>517</v>
      </c>
      <c r="AL40" s="1144"/>
      <c r="AM40" s="1144"/>
      <c r="AN40" s="1145"/>
      <c r="AO40" s="291">
        <v>-4847461</v>
      </c>
      <c r="AP40" s="291">
        <v>-30893</v>
      </c>
      <c r="AQ40" s="292">
        <v>-30948</v>
      </c>
      <c r="AR40" s="293">
        <v>-0.2</v>
      </c>
      <c r="AS40" s="290"/>
    </row>
    <row r="41" spans="1:46" ht="13.2" x14ac:dyDescent="0.2">
      <c r="A41" s="247"/>
      <c r="AK41" s="1149" t="s">
        <v>287</v>
      </c>
      <c r="AL41" s="1150"/>
      <c r="AM41" s="1150"/>
      <c r="AN41" s="1151"/>
      <c r="AO41" s="291">
        <v>1134857</v>
      </c>
      <c r="AP41" s="291">
        <v>7232</v>
      </c>
      <c r="AQ41" s="292">
        <v>9183</v>
      </c>
      <c r="AR41" s="293">
        <v>-21.2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518</v>
      </c>
    </row>
    <row r="48" spans="1:46" ht="13.2" x14ac:dyDescent="0.2">
      <c r="A48" s="247"/>
      <c r="AK48" s="301" t="s">
        <v>519</v>
      </c>
      <c r="AL48" s="301"/>
      <c r="AM48" s="301"/>
      <c r="AN48" s="301"/>
      <c r="AO48" s="301"/>
      <c r="AP48" s="301"/>
      <c r="AQ48" s="302"/>
      <c r="AR48" s="301"/>
    </row>
    <row r="49" spans="1:44" ht="13.5" customHeight="1" x14ac:dyDescent="0.2">
      <c r="A49" s="247"/>
      <c r="AK49" s="303"/>
      <c r="AL49" s="304"/>
      <c r="AM49" s="1138" t="s">
        <v>487</v>
      </c>
      <c r="AN49" s="1140" t="s">
        <v>520</v>
      </c>
      <c r="AO49" s="1141"/>
      <c r="AP49" s="1141"/>
      <c r="AQ49" s="1141"/>
      <c r="AR49" s="1142"/>
    </row>
    <row r="50" spans="1:44" ht="13.2" x14ac:dyDescent="0.2">
      <c r="A50" s="247"/>
      <c r="AK50" s="305"/>
      <c r="AL50" s="306"/>
      <c r="AM50" s="1139"/>
      <c r="AN50" s="307" t="s">
        <v>521</v>
      </c>
      <c r="AO50" s="308" t="s">
        <v>522</v>
      </c>
      <c r="AP50" s="309" t="s">
        <v>523</v>
      </c>
      <c r="AQ50" s="310" t="s">
        <v>524</v>
      </c>
      <c r="AR50" s="311" t="s">
        <v>525</v>
      </c>
    </row>
    <row r="51" spans="1:44" ht="13.2" x14ac:dyDescent="0.2">
      <c r="A51" s="247"/>
      <c r="AK51" s="303" t="s">
        <v>526</v>
      </c>
      <c r="AL51" s="304"/>
      <c r="AM51" s="312">
        <v>6981185</v>
      </c>
      <c r="AN51" s="313">
        <v>43417</v>
      </c>
      <c r="AO51" s="314">
        <v>-50.2</v>
      </c>
      <c r="AP51" s="315">
        <v>60285</v>
      </c>
      <c r="AQ51" s="316">
        <v>6.4</v>
      </c>
      <c r="AR51" s="317">
        <v>-56.6</v>
      </c>
    </row>
    <row r="52" spans="1:44" ht="13.2" x14ac:dyDescent="0.2">
      <c r="A52" s="247"/>
      <c r="AK52" s="318"/>
      <c r="AL52" s="319" t="s">
        <v>527</v>
      </c>
      <c r="AM52" s="320">
        <v>5186618</v>
      </c>
      <c r="AN52" s="321">
        <v>32256</v>
      </c>
      <c r="AO52" s="322">
        <v>-56.8</v>
      </c>
      <c r="AP52" s="323">
        <v>36445</v>
      </c>
      <c r="AQ52" s="324">
        <v>5</v>
      </c>
      <c r="AR52" s="325">
        <v>-61.8</v>
      </c>
    </row>
    <row r="53" spans="1:44" ht="13.2" x14ac:dyDescent="0.2">
      <c r="A53" s="247"/>
      <c r="AK53" s="303" t="s">
        <v>528</v>
      </c>
      <c r="AL53" s="304"/>
      <c r="AM53" s="312">
        <v>6431597</v>
      </c>
      <c r="AN53" s="313">
        <v>40224</v>
      </c>
      <c r="AO53" s="314">
        <v>-7.4</v>
      </c>
      <c r="AP53" s="315">
        <v>52714</v>
      </c>
      <c r="AQ53" s="316">
        <v>-12.6</v>
      </c>
      <c r="AR53" s="317">
        <v>5.2</v>
      </c>
    </row>
    <row r="54" spans="1:44" ht="13.2" x14ac:dyDescent="0.2">
      <c r="A54" s="247"/>
      <c r="AK54" s="318"/>
      <c r="AL54" s="319" t="s">
        <v>527</v>
      </c>
      <c r="AM54" s="320">
        <v>3939100</v>
      </c>
      <c r="AN54" s="321">
        <v>24636</v>
      </c>
      <c r="AO54" s="322">
        <v>-23.6</v>
      </c>
      <c r="AP54" s="323">
        <v>29032</v>
      </c>
      <c r="AQ54" s="324">
        <v>-20.3</v>
      </c>
      <c r="AR54" s="325">
        <v>-3.3</v>
      </c>
    </row>
    <row r="55" spans="1:44" ht="13.2" x14ac:dyDescent="0.2">
      <c r="A55" s="247"/>
      <c r="AK55" s="303" t="s">
        <v>529</v>
      </c>
      <c r="AL55" s="304"/>
      <c r="AM55" s="312">
        <v>5393003</v>
      </c>
      <c r="AN55" s="313">
        <v>33859</v>
      </c>
      <c r="AO55" s="314">
        <v>-15.8</v>
      </c>
      <c r="AP55" s="315">
        <v>46001</v>
      </c>
      <c r="AQ55" s="316">
        <v>-12.7</v>
      </c>
      <c r="AR55" s="317">
        <v>-3.1</v>
      </c>
    </row>
    <row r="56" spans="1:44" ht="13.2" x14ac:dyDescent="0.2">
      <c r="A56" s="247"/>
      <c r="AK56" s="318"/>
      <c r="AL56" s="319" t="s">
        <v>527</v>
      </c>
      <c r="AM56" s="320">
        <v>4086621</v>
      </c>
      <c r="AN56" s="321">
        <v>25657</v>
      </c>
      <c r="AO56" s="322">
        <v>4.0999999999999996</v>
      </c>
      <c r="AP56" s="323">
        <v>27974</v>
      </c>
      <c r="AQ56" s="324">
        <v>-3.6</v>
      </c>
      <c r="AR56" s="325">
        <v>7.7</v>
      </c>
    </row>
    <row r="57" spans="1:44" ht="13.2" x14ac:dyDescent="0.2">
      <c r="A57" s="247"/>
      <c r="AK57" s="303" t="s">
        <v>530</v>
      </c>
      <c r="AL57" s="304"/>
      <c r="AM57" s="312">
        <v>6499301</v>
      </c>
      <c r="AN57" s="313">
        <v>41122</v>
      </c>
      <c r="AO57" s="314">
        <v>21.5</v>
      </c>
      <c r="AP57" s="315">
        <v>52878</v>
      </c>
      <c r="AQ57" s="316">
        <v>14.9</v>
      </c>
      <c r="AR57" s="317">
        <v>6.6</v>
      </c>
    </row>
    <row r="58" spans="1:44" ht="13.2" x14ac:dyDescent="0.2">
      <c r="A58" s="247"/>
      <c r="AK58" s="318"/>
      <c r="AL58" s="319" t="s">
        <v>527</v>
      </c>
      <c r="AM58" s="320">
        <v>5130756</v>
      </c>
      <c r="AN58" s="321">
        <v>32463</v>
      </c>
      <c r="AO58" s="322">
        <v>26.5</v>
      </c>
      <c r="AP58" s="323">
        <v>32136</v>
      </c>
      <c r="AQ58" s="324">
        <v>14.9</v>
      </c>
      <c r="AR58" s="325">
        <v>11.6</v>
      </c>
    </row>
    <row r="59" spans="1:44" ht="13.2" x14ac:dyDescent="0.2">
      <c r="A59" s="247"/>
      <c r="AK59" s="303" t="s">
        <v>531</v>
      </c>
      <c r="AL59" s="304"/>
      <c r="AM59" s="312">
        <v>7060787</v>
      </c>
      <c r="AN59" s="313">
        <v>44998</v>
      </c>
      <c r="AO59" s="314">
        <v>9.4</v>
      </c>
      <c r="AP59" s="315">
        <v>57911</v>
      </c>
      <c r="AQ59" s="316">
        <v>9.5</v>
      </c>
      <c r="AR59" s="317">
        <v>-0.1</v>
      </c>
    </row>
    <row r="60" spans="1:44" ht="13.2" x14ac:dyDescent="0.2">
      <c r="A60" s="247"/>
      <c r="AK60" s="318"/>
      <c r="AL60" s="319" t="s">
        <v>527</v>
      </c>
      <c r="AM60" s="320">
        <v>5325932</v>
      </c>
      <c r="AN60" s="321">
        <v>33942</v>
      </c>
      <c r="AO60" s="322">
        <v>4.5999999999999996</v>
      </c>
      <c r="AP60" s="323">
        <v>35132</v>
      </c>
      <c r="AQ60" s="324">
        <v>9.3000000000000007</v>
      </c>
      <c r="AR60" s="325">
        <v>-4.7</v>
      </c>
    </row>
    <row r="61" spans="1:44" ht="13.2" x14ac:dyDescent="0.2">
      <c r="A61" s="247"/>
      <c r="AK61" s="303" t="s">
        <v>532</v>
      </c>
      <c r="AL61" s="326"/>
      <c r="AM61" s="312">
        <v>6473175</v>
      </c>
      <c r="AN61" s="313">
        <v>40724</v>
      </c>
      <c r="AO61" s="314">
        <v>-8.5</v>
      </c>
      <c r="AP61" s="315">
        <v>53958</v>
      </c>
      <c r="AQ61" s="327">
        <v>1.1000000000000001</v>
      </c>
      <c r="AR61" s="317">
        <v>-9.6</v>
      </c>
    </row>
    <row r="62" spans="1:44" ht="13.2" x14ac:dyDescent="0.2">
      <c r="A62" s="247"/>
      <c r="AK62" s="318"/>
      <c r="AL62" s="319" t="s">
        <v>527</v>
      </c>
      <c r="AM62" s="320">
        <v>4733805</v>
      </c>
      <c r="AN62" s="321">
        <v>29791</v>
      </c>
      <c r="AO62" s="322">
        <v>-9</v>
      </c>
      <c r="AP62" s="323">
        <v>32144</v>
      </c>
      <c r="AQ62" s="324">
        <v>1.1000000000000001</v>
      </c>
      <c r="AR62" s="325">
        <v>-10.1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dBg+15qC0tfvlznxCsG7w1YnpSzi9eDfUcgOlEJTxXO1d0TaDtUdUaAXQ/g6Ji2PyKwZXswEVRM7X1ICj1l7g==" saltValue="H3PWdwE6YjWlmCH50Kbs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row r="121" spans="125:125" ht="13.5" hidden="1" customHeight="1" x14ac:dyDescent="0.2">
      <c r="DU121" s="241"/>
    </row>
  </sheetData>
  <sheetProtection algorithmName="SHA-512" hashValue="aPPIYvji6TyKz1nM+xrXPIRTvyPYzDWSSY2TjpynVJBRIdQ9UQlT5flFDHDYIA33I0clI3GSJXuFs7J3GEJL4w==" saltValue="LK4YvbqUtUaTolnY9zh0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484</v>
      </c>
    </row>
  </sheetData>
  <sheetProtection algorithmName="SHA-512" hashValue="9d7vV3BsWrPRYcdXak+0mUKRAKlStzDBRCnQ+20JuG6WHYJ3nT3u7DDFFtbHUql8woso8oztGv3CyFsqD96fww==" saltValue="ZGzT0E/ZAlhyly02BXkl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2">
      <c r="B47" s="10"/>
      <c r="C47" s="1152" t="s">
        <v>3</v>
      </c>
      <c r="D47" s="1152"/>
      <c r="E47" s="1153"/>
      <c r="F47" s="11">
        <v>15.6</v>
      </c>
      <c r="G47" s="12">
        <v>17.559999999999999</v>
      </c>
      <c r="H47" s="12">
        <v>22.34</v>
      </c>
      <c r="I47" s="12">
        <v>24.56</v>
      </c>
      <c r="J47" s="13">
        <v>24.98</v>
      </c>
    </row>
    <row r="48" spans="2:10" ht="57.75" customHeight="1" x14ac:dyDescent="0.2">
      <c r="B48" s="14"/>
      <c r="C48" s="1154" t="s">
        <v>4</v>
      </c>
      <c r="D48" s="1154"/>
      <c r="E48" s="1155"/>
      <c r="F48" s="15">
        <v>6.14</v>
      </c>
      <c r="G48" s="16">
        <v>12.55</v>
      </c>
      <c r="H48" s="16">
        <v>6.13</v>
      </c>
      <c r="I48" s="16">
        <v>7.57</v>
      </c>
      <c r="J48" s="17">
        <v>5.61</v>
      </c>
    </row>
    <row r="49" spans="2:10" ht="57.75" customHeight="1" thickBot="1" x14ac:dyDescent="0.25">
      <c r="B49" s="18"/>
      <c r="C49" s="1156" t="s">
        <v>5</v>
      </c>
      <c r="D49" s="1156"/>
      <c r="E49" s="1157"/>
      <c r="F49" s="19" t="s">
        <v>539</v>
      </c>
      <c r="G49" s="20">
        <v>9.34</v>
      </c>
      <c r="H49" s="20" t="s">
        <v>540</v>
      </c>
      <c r="I49" s="20">
        <v>4.2300000000000004</v>
      </c>
      <c r="J49" s="21" t="s">
        <v>541</v>
      </c>
    </row>
    <row r="50" spans="2:10" ht="13.2" x14ac:dyDescent="0.2"/>
  </sheetData>
  <sheetProtection algorithmName="SHA-512" hashValue="oXKtWVCEawdXdR0N30saXAjQGtlZkrTY1RjLOIcC40r2ZTHDxj6QZaWVPo2Man1YzwLK7LKR6QQjxloDw9R1cg==" saltValue="e0JEoJsItWiVGWwZl/i8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2" t="s">
        <v>542</v>
      </c>
      <c r="D34" s="1162"/>
      <c r="E34" s="1163"/>
      <c r="F34" s="32">
        <v>77.010000000000005</v>
      </c>
      <c r="G34" s="33">
        <v>77.989999999999995</v>
      </c>
      <c r="H34" s="33">
        <v>82.74</v>
      </c>
      <c r="I34" s="33">
        <v>81.23</v>
      </c>
      <c r="J34" s="34">
        <v>75.760000000000005</v>
      </c>
      <c r="K34" s="22"/>
      <c r="L34" s="22"/>
      <c r="M34" s="22"/>
      <c r="N34" s="22"/>
      <c r="O34" s="22"/>
      <c r="P34" s="22"/>
    </row>
    <row r="35" spans="1:16" ht="39" customHeight="1" x14ac:dyDescent="0.2">
      <c r="A35" s="22"/>
      <c r="B35" s="35"/>
      <c r="C35" s="1158" t="s">
        <v>543</v>
      </c>
      <c r="D35" s="1158"/>
      <c r="E35" s="1159"/>
      <c r="F35" s="36">
        <v>5.2</v>
      </c>
      <c r="G35" s="37">
        <v>5.25</v>
      </c>
      <c r="H35" s="37">
        <v>5.59</v>
      </c>
      <c r="I35" s="37">
        <v>5.48</v>
      </c>
      <c r="J35" s="38">
        <v>6.09</v>
      </c>
      <c r="K35" s="22"/>
      <c r="L35" s="22"/>
      <c r="M35" s="22"/>
      <c r="N35" s="22"/>
      <c r="O35" s="22"/>
      <c r="P35" s="22"/>
    </row>
    <row r="36" spans="1:16" ht="39" customHeight="1" x14ac:dyDescent="0.2">
      <c r="A36" s="22"/>
      <c r="B36" s="35"/>
      <c r="C36" s="1158" t="s">
        <v>544</v>
      </c>
      <c r="D36" s="1158"/>
      <c r="E36" s="1159"/>
      <c r="F36" s="36">
        <v>5.72</v>
      </c>
      <c r="G36" s="37">
        <v>5.61</v>
      </c>
      <c r="H36" s="37">
        <v>5.78</v>
      </c>
      <c r="I36" s="37">
        <v>5.54</v>
      </c>
      <c r="J36" s="38">
        <v>5.64</v>
      </c>
      <c r="K36" s="22"/>
      <c r="L36" s="22"/>
      <c r="M36" s="22"/>
      <c r="N36" s="22"/>
      <c r="O36" s="22"/>
      <c r="P36" s="22"/>
    </row>
    <row r="37" spans="1:16" ht="39" customHeight="1" x14ac:dyDescent="0.2">
      <c r="A37" s="22"/>
      <c r="B37" s="35"/>
      <c r="C37" s="1158" t="s">
        <v>545</v>
      </c>
      <c r="D37" s="1158"/>
      <c r="E37" s="1159"/>
      <c r="F37" s="36">
        <v>6.13</v>
      </c>
      <c r="G37" s="37">
        <v>12.54</v>
      </c>
      <c r="H37" s="37">
        <v>6.13</v>
      </c>
      <c r="I37" s="37">
        <v>7.57</v>
      </c>
      <c r="J37" s="38">
        <v>5.61</v>
      </c>
      <c r="K37" s="22"/>
      <c r="L37" s="22"/>
      <c r="M37" s="22"/>
      <c r="N37" s="22"/>
      <c r="O37" s="22"/>
      <c r="P37" s="22"/>
    </row>
    <row r="38" spans="1:16" ht="39" customHeight="1" x14ac:dyDescent="0.2">
      <c r="A38" s="22"/>
      <c r="B38" s="35"/>
      <c r="C38" s="1158" t="s">
        <v>546</v>
      </c>
      <c r="D38" s="1158"/>
      <c r="E38" s="1159"/>
      <c r="F38" s="36">
        <v>3.23</v>
      </c>
      <c r="G38" s="37">
        <v>2.93</v>
      </c>
      <c r="H38" s="37">
        <v>2.97</v>
      </c>
      <c r="I38" s="37">
        <v>2.99</v>
      </c>
      <c r="J38" s="38">
        <v>3.14</v>
      </c>
      <c r="K38" s="22"/>
      <c r="L38" s="22"/>
      <c r="M38" s="22"/>
      <c r="N38" s="22"/>
      <c r="O38" s="22"/>
      <c r="P38" s="22"/>
    </row>
    <row r="39" spans="1:16" ht="39" customHeight="1" x14ac:dyDescent="0.2">
      <c r="A39" s="22"/>
      <c r="B39" s="35"/>
      <c r="C39" s="1158" t="s">
        <v>547</v>
      </c>
      <c r="D39" s="1158"/>
      <c r="E39" s="1159"/>
      <c r="F39" s="36">
        <v>6.33</v>
      </c>
      <c r="G39" s="37">
        <v>5.7</v>
      </c>
      <c r="H39" s="37">
        <v>4.75</v>
      </c>
      <c r="I39" s="37">
        <v>3.23</v>
      </c>
      <c r="J39" s="38">
        <v>2.86</v>
      </c>
      <c r="K39" s="22"/>
      <c r="L39" s="22"/>
      <c r="M39" s="22"/>
      <c r="N39" s="22"/>
      <c r="O39" s="22"/>
      <c r="P39" s="22"/>
    </row>
    <row r="40" spans="1:16" ht="39" customHeight="1" x14ac:dyDescent="0.2">
      <c r="A40" s="22"/>
      <c r="B40" s="35"/>
      <c r="C40" s="1158" t="s">
        <v>548</v>
      </c>
      <c r="D40" s="1158"/>
      <c r="E40" s="1159"/>
      <c r="F40" s="36">
        <v>0.89</v>
      </c>
      <c r="G40" s="37">
        <v>0.84</v>
      </c>
      <c r="H40" s="37">
        <v>0.86</v>
      </c>
      <c r="I40" s="37">
        <v>0.84</v>
      </c>
      <c r="J40" s="38">
        <v>0.81</v>
      </c>
      <c r="K40" s="22"/>
      <c r="L40" s="22"/>
      <c r="M40" s="22"/>
      <c r="N40" s="22"/>
      <c r="O40" s="22"/>
      <c r="P40" s="22"/>
    </row>
    <row r="41" spans="1:16" ht="39" customHeight="1" x14ac:dyDescent="0.2">
      <c r="A41" s="22"/>
      <c r="B41" s="35"/>
      <c r="C41" s="1158" t="s">
        <v>549</v>
      </c>
      <c r="D41" s="1158"/>
      <c r="E41" s="1159"/>
      <c r="F41" s="36">
        <v>0.18</v>
      </c>
      <c r="G41" s="37">
        <v>0.17</v>
      </c>
      <c r="H41" s="37">
        <v>0.21</v>
      </c>
      <c r="I41" s="37">
        <v>0.21</v>
      </c>
      <c r="J41" s="38">
        <v>0.25</v>
      </c>
      <c r="K41" s="22"/>
      <c r="L41" s="22"/>
      <c r="M41" s="22"/>
      <c r="N41" s="22"/>
      <c r="O41" s="22"/>
      <c r="P41" s="22"/>
    </row>
    <row r="42" spans="1:16" ht="39" customHeight="1" x14ac:dyDescent="0.2">
      <c r="A42" s="22"/>
      <c r="B42" s="39"/>
      <c r="C42" s="1158" t="s">
        <v>550</v>
      </c>
      <c r="D42" s="1158"/>
      <c r="E42" s="1159"/>
      <c r="F42" s="36" t="s">
        <v>495</v>
      </c>
      <c r="G42" s="37" t="s">
        <v>495</v>
      </c>
      <c r="H42" s="37" t="s">
        <v>495</v>
      </c>
      <c r="I42" s="37" t="s">
        <v>495</v>
      </c>
      <c r="J42" s="38" t="s">
        <v>495</v>
      </c>
      <c r="K42" s="22"/>
      <c r="L42" s="22"/>
      <c r="M42" s="22"/>
      <c r="N42" s="22"/>
      <c r="O42" s="22"/>
      <c r="P42" s="22"/>
    </row>
    <row r="43" spans="1:16" ht="39" customHeight="1" thickBot="1" x14ac:dyDescent="0.25">
      <c r="A43" s="22"/>
      <c r="B43" s="40"/>
      <c r="C43" s="1160" t="s">
        <v>551</v>
      </c>
      <c r="D43" s="1160"/>
      <c r="E43" s="1161"/>
      <c r="F43" s="41">
        <v>0.09</v>
      </c>
      <c r="G43" s="42">
        <v>0.06</v>
      </c>
      <c r="H43" s="42">
        <v>0.03</v>
      </c>
      <c r="I43" s="42">
        <v>0.03</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oimP/Mqd2sfERWbRjyMJRMip0shhH8sfgy72C7b2Sotv2Gp3RchZeGl+sSAHnujLpaBcbH4eduN8v6ZFvMXQ==" saltValue="+Ni77We83En2Gkc9kqSpN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5586</v>
      </c>
      <c r="L45" s="58">
        <v>5654</v>
      </c>
      <c r="M45" s="58">
        <v>5886</v>
      </c>
      <c r="N45" s="58">
        <v>5886</v>
      </c>
      <c r="O45" s="59">
        <v>5696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495</v>
      </c>
      <c r="L46" s="62" t="s">
        <v>495</v>
      </c>
      <c r="M46" s="62" t="s">
        <v>495</v>
      </c>
      <c r="N46" s="62" t="s">
        <v>495</v>
      </c>
      <c r="O46" s="63" t="s">
        <v>495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495</v>
      </c>
      <c r="L47" s="62" t="s">
        <v>495</v>
      </c>
      <c r="M47" s="62" t="s">
        <v>495</v>
      </c>
      <c r="N47" s="62" t="s">
        <v>495</v>
      </c>
      <c r="O47" s="63" t="s">
        <v>495</v>
      </c>
      <c r="P47" s="46"/>
      <c r="Q47" s="46"/>
      <c r="R47" s="46"/>
      <c r="S47" s="46"/>
      <c r="T47" s="46"/>
      <c r="U47" s="46"/>
    </row>
    <row r="48" spans="1:21" ht="30.75" customHeight="1" x14ac:dyDescent="0.2">
      <c r="A48" s="46"/>
      <c r="B48" s="1166"/>
      <c r="C48" s="1167"/>
      <c r="D48" s="60"/>
      <c r="E48" s="1172" t="s">
        <v>13</v>
      </c>
      <c r="F48" s="1172"/>
      <c r="G48" s="1172"/>
      <c r="H48" s="1172"/>
      <c r="I48" s="1172"/>
      <c r="J48" s="1173"/>
      <c r="K48" s="61">
        <v>1248</v>
      </c>
      <c r="L48" s="62">
        <v>1023</v>
      </c>
      <c r="M48" s="62">
        <v>1123</v>
      </c>
      <c r="N48" s="62">
        <v>1081</v>
      </c>
      <c r="O48" s="63">
        <v>1212</v>
      </c>
      <c r="P48" s="46"/>
      <c r="Q48" s="46"/>
      <c r="R48" s="46"/>
      <c r="S48" s="46"/>
      <c r="T48" s="46"/>
      <c r="U48" s="46"/>
    </row>
    <row r="49" spans="1:21" ht="30.75" customHeight="1" x14ac:dyDescent="0.2">
      <c r="A49" s="46"/>
      <c r="B49" s="1166"/>
      <c r="C49" s="1167"/>
      <c r="D49" s="60"/>
      <c r="E49" s="1172" t="s">
        <v>14</v>
      </c>
      <c r="F49" s="1172"/>
      <c r="G49" s="1172"/>
      <c r="H49" s="1172"/>
      <c r="I49" s="1172"/>
      <c r="J49" s="1173"/>
      <c r="K49" s="61">
        <v>97</v>
      </c>
      <c r="L49" s="62">
        <v>106</v>
      </c>
      <c r="M49" s="62">
        <v>108</v>
      </c>
      <c r="N49" s="62">
        <v>136</v>
      </c>
      <c r="O49" s="63">
        <v>144</v>
      </c>
      <c r="P49" s="46"/>
      <c r="Q49" s="46"/>
      <c r="R49" s="46"/>
      <c r="S49" s="46"/>
      <c r="T49" s="46"/>
      <c r="U49" s="46"/>
    </row>
    <row r="50" spans="1:21" ht="30.75" customHeight="1" x14ac:dyDescent="0.2">
      <c r="A50" s="46"/>
      <c r="B50" s="1166"/>
      <c r="C50" s="1167"/>
      <c r="D50" s="60"/>
      <c r="E50" s="1172" t="s">
        <v>15</v>
      </c>
      <c r="F50" s="1172"/>
      <c r="G50" s="1172"/>
      <c r="H50" s="1172"/>
      <c r="I50" s="1172"/>
      <c r="J50" s="1173"/>
      <c r="K50" s="61">
        <v>216</v>
      </c>
      <c r="L50" s="62">
        <v>213</v>
      </c>
      <c r="M50" s="62">
        <v>211</v>
      </c>
      <c r="N50" s="62">
        <v>209</v>
      </c>
      <c r="O50" s="63">
        <v>208</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495</v>
      </c>
      <c r="M51" s="62" t="s">
        <v>495</v>
      </c>
      <c r="N51" s="62" t="s">
        <v>495</v>
      </c>
      <c r="O51" s="63" t="s">
        <v>495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6532</v>
      </c>
      <c r="L52" s="62">
        <v>6429</v>
      </c>
      <c r="M52" s="62">
        <v>6438</v>
      </c>
      <c r="N52" s="62">
        <v>6243</v>
      </c>
      <c r="O52" s="63">
        <v>6125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615</v>
      </c>
      <c r="L53" s="67">
        <v>567</v>
      </c>
      <c r="M53" s="67">
        <v>890</v>
      </c>
      <c r="N53" s="67">
        <v>1069</v>
      </c>
      <c r="O53" s="68">
        <v>1135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2jzN1mzgEGa5zwKVbOQOhpzS8kql3CkUueHwsPsb9oTdKvjcI3HFdfgj3cWcy/Zv+aj+85JmyBVC8ZMA2UQ6Q==" saltValue="x6SfUBg8M32WzU2vKzZr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95" t="s">
        <v>30</v>
      </c>
      <c r="C41" s="1196"/>
      <c r="D41" s="103"/>
      <c r="E41" s="1201" t="s">
        <v>31</v>
      </c>
      <c r="F41" s="1201"/>
      <c r="G41" s="1201"/>
      <c r="H41" s="1202"/>
      <c r="I41" s="330">
        <v>69356</v>
      </c>
      <c r="J41" s="331">
        <v>68492</v>
      </c>
      <c r="K41" s="331">
        <v>64499</v>
      </c>
      <c r="L41" s="331">
        <v>62362</v>
      </c>
      <c r="M41" s="332">
        <v>60416</v>
      </c>
    </row>
    <row r="42" spans="2:13" ht="27.75" customHeight="1" x14ac:dyDescent="0.2">
      <c r="B42" s="1197"/>
      <c r="C42" s="1198"/>
      <c r="D42" s="104"/>
      <c r="E42" s="1203" t="s">
        <v>32</v>
      </c>
      <c r="F42" s="1203"/>
      <c r="G42" s="1203"/>
      <c r="H42" s="1204"/>
      <c r="I42" s="333">
        <v>3257</v>
      </c>
      <c r="J42" s="334">
        <v>2963</v>
      </c>
      <c r="K42" s="334">
        <v>2665</v>
      </c>
      <c r="L42" s="334">
        <v>2528</v>
      </c>
      <c r="M42" s="335">
        <v>2255</v>
      </c>
    </row>
    <row r="43" spans="2:13" ht="27.75" customHeight="1" x14ac:dyDescent="0.2">
      <c r="B43" s="1197"/>
      <c r="C43" s="1198"/>
      <c r="D43" s="104"/>
      <c r="E43" s="1203" t="s">
        <v>33</v>
      </c>
      <c r="F43" s="1203"/>
      <c r="G43" s="1203"/>
      <c r="H43" s="1204"/>
      <c r="I43" s="333">
        <v>16486</v>
      </c>
      <c r="J43" s="334">
        <v>14094</v>
      </c>
      <c r="K43" s="334">
        <v>12006</v>
      </c>
      <c r="L43" s="334">
        <v>10964</v>
      </c>
      <c r="M43" s="335">
        <v>11125</v>
      </c>
    </row>
    <row r="44" spans="2:13" ht="27.75" customHeight="1" x14ac:dyDescent="0.2">
      <c r="B44" s="1197"/>
      <c r="C44" s="1198"/>
      <c r="D44" s="104"/>
      <c r="E44" s="1203" t="s">
        <v>34</v>
      </c>
      <c r="F44" s="1203"/>
      <c r="G44" s="1203"/>
      <c r="H44" s="1204"/>
      <c r="I44" s="333">
        <v>1340</v>
      </c>
      <c r="J44" s="334">
        <v>1314</v>
      </c>
      <c r="K44" s="334">
        <v>1569</v>
      </c>
      <c r="L44" s="334">
        <v>1576</v>
      </c>
      <c r="M44" s="335">
        <v>1595</v>
      </c>
    </row>
    <row r="45" spans="2:13" ht="27.75" customHeight="1" x14ac:dyDescent="0.2">
      <c r="B45" s="1197"/>
      <c r="C45" s="1198"/>
      <c r="D45" s="104"/>
      <c r="E45" s="1203" t="s">
        <v>35</v>
      </c>
      <c r="F45" s="1203"/>
      <c r="G45" s="1203"/>
      <c r="H45" s="1204"/>
      <c r="I45" s="333">
        <v>8667</v>
      </c>
      <c r="J45" s="334">
        <v>9035</v>
      </c>
      <c r="K45" s="334">
        <v>9278</v>
      </c>
      <c r="L45" s="334">
        <v>9615</v>
      </c>
      <c r="M45" s="335">
        <v>9822</v>
      </c>
    </row>
    <row r="46" spans="2:13" ht="27.75" customHeight="1" x14ac:dyDescent="0.2">
      <c r="B46" s="1197"/>
      <c r="C46" s="1198"/>
      <c r="D46" s="105"/>
      <c r="E46" s="1203" t="s">
        <v>36</v>
      </c>
      <c r="F46" s="1203"/>
      <c r="G46" s="1203"/>
      <c r="H46" s="1204"/>
      <c r="I46" s="333">
        <v>586</v>
      </c>
      <c r="J46" s="334">
        <v>511</v>
      </c>
      <c r="K46" s="334">
        <v>587</v>
      </c>
      <c r="L46" s="334">
        <v>478</v>
      </c>
      <c r="M46" s="335">
        <v>430</v>
      </c>
    </row>
    <row r="47" spans="2:13" ht="27.75" customHeight="1" x14ac:dyDescent="0.2">
      <c r="B47" s="1197"/>
      <c r="C47" s="1198"/>
      <c r="D47" s="106"/>
      <c r="E47" s="1205" t="s">
        <v>37</v>
      </c>
      <c r="F47" s="1206"/>
      <c r="G47" s="1206"/>
      <c r="H47" s="1207"/>
      <c r="I47" s="333" t="s">
        <v>495</v>
      </c>
      <c r="J47" s="334" t="s">
        <v>495</v>
      </c>
      <c r="K47" s="334" t="s">
        <v>495</v>
      </c>
      <c r="L47" s="334" t="s">
        <v>495</v>
      </c>
      <c r="M47" s="335" t="s">
        <v>495</v>
      </c>
    </row>
    <row r="48" spans="2:13" ht="27.75" customHeight="1" x14ac:dyDescent="0.2">
      <c r="B48" s="1197"/>
      <c r="C48" s="1198"/>
      <c r="D48" s="104"/>
      <c r="E48" s="1203" t="s">
        <v>38</v>
      </c>
      <c r="F48" s="1203"/>
      <c r="G48" s="1203"/>
      <c r="H48" s="1204"/>
      <c r="I48" s="333" t="s">
        <v>495</v>
      </c>
      <c r="J48" s="334" t="s">
        <v>495</v>
      </c>
      <c r="K48" s="334" t="s">
        <v>495</v>
      </c>
      <c r="L48" s="334" t="s">
        <v>495</v>
      </c>
      <c r="M48" s="335" t="s">
        <v>495</v>
      </c>
    </row>
    <row r="49" spans="2:13" ht="27.75" customHeight="1" x14ac:dyDescent="0.2">
      <c r="B49" s="1199"/>
      <c r="C49" s="1200"/>
      <c r="D49" s="104"/>
      <c r="E49" s="1203" t="s">
        <v>39</v>
      </c>
      <c r="F49" s="1203"/>
      <c r="G49" s="1203"/>
      <c r="H49" s="1204"/>
      <c r="I49" s="333" t="s">
        <v>495</v>
      </c>
      <c r="J49" s="334" t="s">
        <v>495</v>
      </c>
      <c r="K49" s="334" t="s">
        <v>495</v>
      </c>
      <c r="L49" s="334" t="s">
        <v>495</v>
      </c>
      <c r="M49" s="335" t="s">
        <v>495</v>
      </c>
    </row>
    <row r="50" spans="2:13" ht="27.75" customHeight="1" x14ac:dyDescent="0.2">
      <c r="B50" s="1208" t="s">
        <v>40</v>
      </c>
      <c r="C50" s="1209"/>
      <c r="D50" s="107"/>
      <c r="E50" s="1203" t="s">
        <v>41</v>
      </c>
      <c r="F50" s="1203"/>
      <c r="G50" s="1203"/>
      <c r="H50" s="1204"/>
      <c r="I50" s="333">
        <v>12771</v>
      </c>
      <c r="J50" s="334">
        <v>15098</v>
      </c>
      <c r="K50" s="334">
        <v>18359</v>
      </c>
      <c r="L50" s="334">
        <v>20188</v>
      </c>
      <c r="M50" s="335">
        <v>20705</v>
      </c>
    </row>
    <row r="51" spans="2:13" ht="27.75" customHeight="1" x14ac:dyDescent="0.2">
      <c r="B51" s="1197"/>
      <c r="C51" s="1198"/>
      <c r="D51" s="104"/>
      <c r="E51" s="1203" t="s">
        <v>42</v>
      </c>
      <c r="F51" s="1203"/>
      <c r="G51" s="1203"/>
      <c r="H51" s="1204"/>
      <c r="I51" s="333">
        <v>17140</v>
      </c>
      <c r="J51" s="334">
        <v>14860</v>
      </c>
      <c r="K51" s="334">
        <v>12847</v>
      </c>
      <c r="L51" s="334">
        <v>11542</v>
      </c>
      <c r="M51" s="335">
        <v>10952</v>
      </c>
    </row>
    <row r="52" spans="2:13" ht="27.75" customHeight="1" x14ac:dyDescent="0.2">
      <c r="B52" s="1199"/>
      <c r="C52" s="1200"/>
      <c r="D52" s="104"/>
      <c r="E52" s="1203" t="s">
        <v>43</v>
      </c>
      <c r="F52" s="1203"/>
      <c r="G52" s="1203"/>
      <c r="H52" s="1204"/>
      <c r="I52" s="333">
        <v>59662</v>
      </c>
      <c r="J52" s="334">
        <v>58255</v>
      </c>
      <c r="K52" s="334">
        <v>55391</v>
      </c>
      <c r="L52" s="334">
        <v>52617</v>
      </c>
      <c r="M52" s="335">
        <v>49072</v>
      </c>
    </row>
    <row r="53" spans="2:13" ht="27.75" customHeight="1" thickBot="1" x14ac:dyDescent="0.25">
      <c r="B53" s="1210" t="s">
        <v>19</v>
      </c>
      <c r="C53" s="1211"/>
      <c r="D53" s="108"/>
      <c r="E53" s="1212" t="s">
        <v>44</v>
      </c>
      <c r="F53" s="1212"/>
      <c r="G53" s="1212"/>
      <c r="H53" s="1213"/>
      <c r="I53" s="336">
        <v>10120</v>
      </c>
      <c r="J53" s="337">
        <v>8197</v>
      </c>
      <c r="K53" s="337">
        <v>4008</v>
      </c>
      <c r="L53" s="337">
        <v>3176</v>
      </c>
      <c r="M53" s="338">
        <v>4913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6XcFtkj5RxYrhZnvHpQRl92fYkMLQmYfLTI5pU4GGMZs9vBcet6PkMgcSmoQN9Xg+c40ltjxauAOBIhnRbVg==" saltValue="lPUYs0Ym1fazJZoDb716J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536</v>
      </c>
      <c r="G54" s="117" t="s">
        <v>537</v>
      </c>
      <c r="H54" s="118" t="s">
        <v>538</v>
      </c>
    </row>
    <row r="55" spans="2:8" ht="52.5" customHeight="1" x14ac:dyDescent="0.2">
      <c r="B55" s="119"/>
      <c r="C55" s="1222" t="s">
        <v>46</v>
      </c>
      <c r="D55" s="1222"/>
      <c r="E55" s="1223"/>
      <c r="F55" s="339">
        <v>8257</v>
      </c>
      <c r="G55" s="339">
        <v>9262</v>
      </c>
      <c r="H55" s="340">
        <v>9668</v>
      </c>
    </row>
    <row r="56" spans="2:8" ht="52.5" customHeight="1" x14ac:dyDescent="0.2">
      <c r="B56" s="120"/>
      <c r="C56" s="1224" t="s">
        <v>47</v>
      </c>
      <c r="D56" s="1224"/>
      <c r="E56" s="1225"/>
      <c r="F56" s="341">
        <v>1688</v>
      </c>
      <c r="G56" s="341">
        <v>2117</v>
      </c>
      <c r="H56" s="342">
        <v>2044</v>
      </c>
    </row>
    <row r="57" spans="2:8" ht="53.25" customHeight="1" x14ac:dyDescent="0.2">
      <c r="B57" s="120"/>
      <c r="C57" s="1226" t="s">
        <v>48</v>
      </c>
      <c r="D57" s="1226"/>
      <c r="E57" s="1227"/>
      <c r="F57" s="343">
        <v>5262</v>
      </c>
      <c r="G57" s="343">
        <v>4927</v>
      </c>
      <c r="H57" s="344">
        <v>4881</v>
      </c>
    </row>
    <row r="58" spans="2:8" ht="45.75" customHeight="1" x14ac:dyDescent="0.2">
      <c r="B58" s="121"/>
      <c r="C58" s="1214" t="s">
        <v>582</v>
      </c>
      <c r="D58" s="1215"/>
      <c r="E58" s="1216"/>
      <c r="F58" s="345">
        <v>2347</v>
      </c>
      <c r="G58" s="345">
        <v>2392</v>
      </c>
      <c r="H58" s="346">
        <v>2539</v>
      </c>
    </row>
    <row r="59" spans="2:8" ht="45.75" customHeight="1" x14ac:dyDescent="0.2">
      <c r="B59" s="121"/>
      <c r="C59" s="1214" t="s">
        <v>583</v>
      </c>
      <c r="D59" s="1215"/>
      <c r="E59" s="1216"/>
      <c r="F59" s="345">
        <v>856</v>
      </c>
      <c r="G59" s="345">
        <v>916</v>
      </c>
      <c r="H59" s="346">
        <v>926</v>
      </c>
    </row>
    <row r="60" spans="2:8" ht="45.75" customHeight="1" x14ac:dyDescent="0.2">
      <c r="B60" s="121"/>
      <c r="C60" s="1214" t="s">
        <v>584</v>
      </c>
      <c r="D60" s="1215"/>
      <c r="E60" s="1216"/>
      <c r="F60" s="345">
        <v>941</v>
      </c>
      <c r="G60" s="345">
        <v>626</v>
      </c>
      <c r="H60" s="346">
        <v>487</v>
      </c>
    </row>
    <row r="61" spans="2:8" ht="45.75" customHeight="1" x14ac:dyDescent="0.2">
      <c r="B61" s="121"/>
      <c r="C61" s="1214" t="s">
        <v>585</v>
      </c>
      <c r="D61" s="1215"/>
      <c r="E61" s="1216"/>
      <c r="F61" s="345">
        <v>384</v>
      </c>
      <c r="G61" s="345">
        <v>365</v>
      </c>
      <c r="H61" s="346">
        <v>343</v>
      </c>
    </row>
    <row r="62" spans="2:8" ht="45.75" customHeight="1" thickBot="1" x14ac:dyDescent="0.25">
      <c r="B62" s="122"/>
      <c r="C62" s="1217" t="s">
        <v>586</v>
      </c>
      <c r="D62" s="1218"/>
      <c r="E62" s="1219"/>
      <c r="F62" s="347">
        <v>300</v>
      </c>
      <c r="G62" s="347">
        <v>286</v>
      </c>
      <c r="H62" s="348">
        <v>275</v>
      </c>
    </row>
    <row r="63" spans="2:8" ht="52.5" customHeight="1" thickBot="1" x14ac:dyDescent="0.25">
      <c r="B63" s="123"/>
      <c r="C63" s="1220" t="s">
        <v>49</v>
      </c>
      <c r="D63" s="1220"/>
      <c r="E63" s="1221"/>
      <c r="F63" s="349">
        <v>15207</v>
      </c>
      <c r="G63" s="349">
        <v>16305</v>
      </c>
      <c r="H63" s="350">
        <v>16592</v>
      </c>
    </row>
    <row r="64" spans="2:8" ht="13.2" x14ac:dyDescent="0.2"/>
  </sheetData>
  <sheetProtection algorithmName="SHA-512" hashValue="+7/oC+W8zxL1NU2OgmPSBcIaC478xqBset7DGo0nFxhkTD2r2U9cBEHJSf0hz7NXNisGJvLw5EqH1VqPeTClKw==" saltValue="khnyPGFMDmumziRUD0zv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59FD0-E663-4944-BFE4-0E57CD76B843}">
  <sheetPr>
    <pageSetUpPr fitToPage="1"/>
  </sheetPr>
  <dimension ref="A1:DE85"/>
  <sheetViews>
    <sheetView showGridLines="0" topLeftCell="P16" zoomScaleNormal="100" zoomScaleSheetLayoutView="55" workbookViewId="0">
      <selection activeCell="CN19" sqref="CN1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589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590</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534</v>
      </c>
      <c r="BQ50" s="1233"/>
      <c r="BR50" s="1233"/>
      <c r="BS50" s="1233"/>
      <c r="BT50" s="1233"/>
      <c r="BU50" s="1233"/>
      <c r="BV50" s="1233"/>
      <c r="BW50" s="1233"/>
      <c r="BX50" s="1233" t="s">
        <v>535</v>
      </c>
      <c r="BY50" s="1233"/>
      <c r="BZ50" s="1233"/>
      <c r="CA50" s="1233"/>
      <c r="CB50" s="1233"/>
      <c r="CC50" s="1233"/>
      <c r="CD50" s="1233"/>
      <c r="CE50" s="1233"/>
      <c r="CF50" s="1233" t="s">
        <v>536</v>
      </c>
      <c r="CG50" s="1233"/>
      <c r="CH50" s="1233"/>
      <c r="CI50" s="1233"/>
      <c r="CJ50" s="1233"/>
      <c r="CK50" s="1233"/>
      <c r="CL50" s="1233"/>
      <c r="CM50" s="1233"/>
      <c r="CN50" s="1233" t="s">
        <v>537</v>
      </c>
      <c r="CO50" s="1233"/>
      <c r="CP50" s="1233"/>
      <c r="CQ50" s="1233"/>
      <c r="CR50" s="1233"/>
      <c r="CS50" s="1233"/>
      <c r="CT50" s="1233"/>
      <c r="CU50" s="1233"/>
      <c r="CV50" s="1233" t="s">
        <v>538</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591</v>
      </c>
      <c r="AO51" s="1231"/>
      <c r="AP51" s="1231"/>
      <c r="AQ51" s="1231"/>
      <c r="AR51" s="1231"/>
      <c r="AS51" s="1231"/>
      <c r="AT51" s="1231"/>
      <c r="AU51" s="1231"/>
      <c r="AV51" s="1231"/>
      <c r="AW51" s="1231"/>
      <c r="AX51" s="1231"/>
      <c r="AY51" s="1231"/>
      <c r="AZ51" s="1231"/>
      <c r="BA51" s="1231"/>
      <c r="BB51" s="1231" t="s">
        <v>592</v>
      </c>
      <c r="BC51" s="1231"/>
      <c r="BD51" s="1231"/>
      <c r="BE51" s="1231"/>
      <c r="BF51" s="1231"/>
      <c r="BG51" s="1231"/>
      <c r="BH51" s="1231"/>
      <c r="BI51" s="1231"/>
      <c r="BJ51" s="1231"/>
      <c r="BK51" s="1231"/>
      <c r="BL51" s="1231"/>
      <c r="BM51" s="1231"/>
      <c r="BN51" s="1231"/>
      <c r="BO51" s="1231"/>
      <c r="BP51" s="1228">
        <v>32.5</v>
      </c>
      <c r="BQ51" s="1228"/>
      <c r="BR51" s="1228"/>
      <c r="BS51" s="1228"/>
      <c r="BT51" s="1228"/>
      <c r="BU51" s="1228"/>
      <c r="BV51" s="1228"/>
      <c r="BW51" s="1228"/>
      <c r="BX51" s="1228">
        <v>25</v>
      </c>
      <c r="BY51" s="1228"/>
      <c r="BZ51" s="1228"/>
      <c r="CA51" s="1228"/>
      <c r="CB51" s="1228"/>
      <c r="CC51" s="1228"/>
      <c r="CD51" s="1228"/>
      <c r="CE51" s="1228"/>
      <c r="CF51" s="1228">
        <v>12.5</v>
      </c>
      <c r="CG51" s="1228"/>
      <c r="CH51" s="1228"/>
      <c r="CI51" s="1228"/>
      <c r="CJ51" s="1228"/>
      <c r="CK51" s="1228"/>
      <c r="CL51" s="1228"/>
      <c r="CM51" s="1228"/>
      <c r="CN51" s="1228">
        <v>9.6</v>
      </c>
      <c r="CO51" s="1228"/>
      <c r="CP51" s="1228"/>
      <c r="CQ51" s="1228"/>
      <c r="CR51" s="1228"/>
      <c r="CS51" s="1228"/>
      <c r="CT51" s="1228"/>
      <c r="CU51" s="1228"/>
      <c r="CV51" s="1228">
        <v>14.5</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593</v>
      </c>
      <c r="BC53" s="1231"/>
      <c r="BD53" s="1231"/>
      <c r="BE53" s="1231"/>
      <c r="BF53" s="1231"/>
      <c r="BG53" s="1231"/>
      <c r="BH53" s="1231"/>
      <c r="BI53" s="1231"/>
      <c r="BJ53" s="1231"/>
      <c r="BK53" s="1231"/>
      <c r="BL53" s="1231"/>
      <c r="BM53" s="1231"/>
      <c r="BN53" s="1231"/>
      <c r="BO53" s="1231"/>
      <c r="BP53" s="1228">
        <v>74</v>
      </c>
      <c r="BQ53" s="1228"/>
      <c r="BR53" s="1228"/>
      <c r="BS53" s="1228"/>
      <c r="BT53" s="1228"/>
      <c r="BU53" s="1228"/>
      <c r="BV53" s="1228"/>
      <c r="BW53" s="1228"/>
      <c r="BX53" s="1228">
        <v>75.099999999999994</v>
      </c>
      <c r="BY53" s="1228"/>
      <c r="BZ53" s="1228"/>
      <c r="CA53" s="1228"/>
      <c r="CB53" s="1228"/>
      <c r="CC53" s="1228"/>
      <c r="CD53" s="1228"/>
      <c r="CE53" s="1228"/>
      <c r="CF53" s="1228">
        <v>76.2</v>
      </c>
      <c r="CG53" s="1228"/>
      <c r="CH53" s="1228"/>
      <c r="CI53" s="1228"/>
      <c r="CJ53" s="1228"/>
      <c r="CK53" s="1228"/>
      <c r="CL53" s="1228"/>
      <c r="CM53" s="1228"/>
      <c r="CN53" s="1228">
        <v>77.2</v>
      </c>
      <c r="CO53" s="1228"/>
      <c r="CP53" s="1228"/>
      <c r="CQ53" s="1228"/>
      <c r="CR53" s="1228"/>
      <c r="CS53" s="1228"/>
      <c r="CT53" s="1228"/>
      <c r="CU53" s="1228"/>
      <c r="CV53" s="1228">
        <v>78.3</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594</v>
      </c>
      <c r="AO55" s="1233"/>
      <c r="AP55" s="1233"/>
      <c r="AQ55" s="1233"/>
      <c r="AR55" s="1233"/>
      <c r="AS55" s="1233"/>
      <c r="AT55" s="1233"/>
      <c r="AU55" s="1233"/>
      <c r="AV55" s="1233"/>
      <c r="AW55" s="1233"/>
      <c r="AX55" s="1233"/>
      <c r="AY55" s="1233"/>
      <c r="AZ55" s="1233"/>
      <c r="BA55" s="1233"/>
      <c r="BB55" s="1231" t="s">
        <v>592</v>
      </c>
      <c r="BC55" s="1231"/>
      <c r="BD55" s="1231"/>
      <c r="BE55" s="1231"/>
      <c r="BF55" s="1231"/>
      <c r="BG55" s="1231"/>
      <c r="BH55" s="1231"/>
      <c r="BI55" s="1231"/>
      <c r="BJ55" s="1231"/>
      <c r="BK55" s="1231"/>
      <c r="BL55" s="1231"/>
      <c r="BM55" s="1231"/>
      <c r="BN55" s="1231"/>
      <c r="BO55" s="1231"/>
      <c r="BP55" s="1228">
        <v>13.5</v>
      </c>
      <c r="BQ55" s="1228"/>
      <c r="BR55" s="1228"/>
      <c r="BS55" s="1228"/>
      <c r="BT55" s="1228"/>
      <c r="BU55" s="1228"/>
      <c r="BV55" s="1228"/>
      <c r="BW55" s="1228"/>
      <c r="BX55" s="1228">
        <v>1.5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593</v>
      </c>
      <c r="BC57" s="1231"/>
      <c r="BD57" s="1231"/>
      <c r="BE57" s="1231"/>
      <c r="BF57" s="1231"/>
      <c r="BG57" s="1231"/>
      <c r="BH57" s="1231"/>
      <c r="BI57" s="1231"/>
      <c r="BJ57" s="1231"/>
      <c r="BK57" s="1231"/>
      <c r="BL57" s="1231"/>
      <c r="BM57" s="1231"/>
      <c r="BN57" s="1231"/>
      <c r="BO57" s="1231"/>
      <c r="BP57" s="1228">
        <v>60.2</v>
      </c>
      <c r="BQ57" s="1228"/>
      <c r="BR57" s="1228"/>
      <c r="BS57" s="1228"/>
      <c r="BT57" s="1228"/>
      <c r="BU57" s="1228"/>
      <c r="BV57" s="1228"/>
      <c r="BW57" s="1228"/>
      <c r="BX57" s="1228">
        <v>60.1</v>
      </c>
      <c r="BY57" s="1228"/>
      <c r="BZ57" s="1228"/>
      <c r="CA57" s="1228"/>
      <c r="CB57" s="1228"/>
      <c r="CC57" s="1228"/>
      <c r="CD57" s="1228"/>
      <c r="CE57" s="1228"/>
      <c r="CF57" s="1228">
        <v>61.6</v>
      </c>
      <c r="CG57" s="1228"/>
      <c r="CH57" s="1228"/>
      <c r="CI57" s="1228"/>
      <c r="CJ57" s="1228"/>
      <c r="CK57" s="1228"/>
      <c r="CL57" s="1228"/>
      <c r="CM57" s="1228"/>
      <c r="CN57" s="1228">
        <v>62.6</v>
      </c>
      <c r="CO57" s="1228"/>
      <c r="CP57" s="1228"/>
      <c r="CQ57" s="1228"/>
      <c r="CR57" s="1228"/>
      <c r="CS57" s="1228"/>
      <c r="CT57" s="1228"/>
      <c r="CU57" s="1228"/>
      <c r="CV57" s="1228">
        <v>63.7</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595</v>
      </c>
    </row>
    <row r="64" spans="1:109" ht="13.2" x14ac:dyDescent="0.2">
      <c r="B64" s="247"/>
      <c r="G64" s="357"/>
      <c r="I64" s="369"/>
      <c r="J64" s="369"/>
      <c r="K64" s="369"/>
      <c r="L64" s="369"/>
      <c r="M64" s="369"/>
      <c r="N64" s="370"/>
      <c r="AM64" s="357"/>
      <c r="AN64" s="357" t="s">
        <v>588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596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590</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534</v>
      </c>
      <c r="BQ72" s="1233"/>
      <c r="BR72" s="1233"/>
      <c r="BS72" s="1233"/>
      <c r="BT72" s="1233"/>
      <c r="BU72" s="1233"/>
      <c r="BV72" s="1233"/>
      <c r="BW72" s="1233"/>
      <c r="BX72" s="1233" t="s">
        <v>535</v>
      </c>
      <c r="BY72" s="1233"/>
      <c r="BZ72" s="1233"/>
      <c r="CA72" s="1233"/>
      <c r="CB72" s="1233"/>
      <c r="CC72" s="1233"/>
      <c r="CD72" s="1233"/>
      <c r="CE72" s="1233"/>
      <c r="CF72" s="1233" t="s">
        <v>536</v>
      </c>
      <c r="CG72" s="1233"/>
      <c r="CH72" s="1233"/>
      <c r="CI72" s="1233"/>
      <c r="CJ72" s="1233"/>
      <c r="CK72" s="1233"/>
      <c r="CL72" s="1233"/>
      <c r="CM72" s="1233"/>
      <c r="CN72" s="1233" t="s">
        <v>537</v>
      </c>
      <c r="CO72" s="1233"/>
      <c r="CP72" s="1233"/>
      <c r="CQ72" s="1233"/>
      <c r="CR72" s="1233"/>
      <c r="CS72" s="1233"/>
      <c r="CT72" s="1233"/>
      <c r="CU72" s="1233"/>
      <c r="CV72" s="1233" t="s">
        <v>538</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591</v>
      </c>
      <c r="AO73" s="1231"/>
      <c r="AP73" s="1231"/>
      <c r="AQ73" s="1231"/>
      <c r="AR73" s="1231"/>
      <c r="AS73" s="1231"/>
      <c r="AT73" s="1231"/>
      <c r="AU73" s="1231"/>
      <c r="AV73" s="1231"/>
      <c r="AW73" s="1231"/>
      <c r="AX73" s="1231"/>
      <c r="AY73" s="1231"/>
      <c r="AZ73" s="1231"/>
      <c r="BA73" s="1231"/>
      <c r="BB73" s="1231" t="s">
        <v>592</v>
      </c>
      <c r="BC73" s="1231"/>
      <c r="BD73" s="1231"/>
      <c r="BE73" s="1231"/>
      <c r="BF73" s="1231"/>
      <c r="BG73" s="1231"/>
      <c r="BH73" s="1231"/>
      <c r="BI73" s="1231"/>
      <c r="BJ73" s="1231"/>
      <c r="BK73" s="1231"/>
      <c r="BL73" s="1231"/>
      <c r="BM73" s="1231"/>
      <c r="BN73" s="1231"/>
      <c r="BO73" s="1231"/>
      <c r="BP73" s="1228">
        <v>32.5</v>
      </c>
      <c r="BQ73" s="1228"/>
      <c r="BR73" s="1228"/>
      <c r="BS73" s="1228"/>
      <c r="BT73" s="1228"/>
      <c r="BU73" s="1228"/>
      <c r="BV73" s="1228"/>
      <c r="BW73" s="1228"/>
      <c r="BX73" s="1228">
        <v>25</v>
      </c>
      <c r="BY73" s="1228"/>
      <c r="BZ73" s="1228"/>
      <c r="CA73" s="1228"/>
      <c r="CB73" s="1228"/>
      <c r="CC73" s="1228"/>
      <c r="CD73" s="1228"/>
      <c r="CE73" s="1228"/>
      <c r="CF73" s="1228">
        <v>12.5</v>
      </c>
      <c r="CG73" s="1228"/>
      <c r="CH73" s="1228"/>
      <c r="CI73" s="1228"/>
      <c r="CJ73" s="1228"/>
      <c r="CK73" s="1228"/>
      <c r="CL73" s="1228"/>
      <c r="CM73" s="1228"/>
      <c r="CN73" s="1228">
        <v>9.6</v>
      </c>
      <c r="CO73" s="1228"/>
      <c r="CP73" s="1228"/>
      <c r="CQ73" s="1228"/>
      <c r="CR73" s="1228"/>
      <c r="CS73" s="1228"/>
      <c r="CT73" s="1228"/>
      <c r="CU73" s="1228"/>
      <c r="CV73" s="1228">
        <v>14.5</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597</v>
      </c>
      <c r="BC75" s="1231"/>
      <c r="BD75" s="1231"/>
      <c r="BE75" s="1231"/>
      <c r="BF75" s="1231"/>
      <c r="BG75" s="1231"/>
      <c r="BH75" s="1231"/>
      <c r="BI75" s="1231"/>
      <c r="BJ75" s="1231"/>
      <c r="BK75" s="1231"/>
      <c r="BL75" s="1231"/>
      <c r="BM75" s="1231"/>
      <c r="BN75" s="1231"/>
      <c r="BO75" s="1231"/>
      <c r="BP75" s="1228">
        <v>1.3</v>
      </c>
      <c r="BQ75" s="1228"/>
      <c r="BR75" s="1228"/>
      <c r="BS75" s="1228"/>
      <c r="BT75" s="1228"/>
      <c r="BU75" s="1228"/>
      <c r="BV75" s="1228"/>
      <c r="BW75" s="1228"/>
      <c r="BX75" s="1228">
        <v>1.7</v>
      </c>
      <c r="BY75" s="1228"/>
      <c r="BZ75" s="1228"/>
      <c r="CA75" s="1228"/>
      <c r="CB75" s="1228"/>
      <c r="CC75" s="1228"/>
      <c r="CD75" s="1228"/>
      <c r="CE75" s="1228"/>
      <c r="CF75" s="1228">
        <v>2.1</v>
      </c>
      <c r="CG75" s="1228"/>
      <c r="CH75" s="1228"/>
      <c r="CI75" s="1228"/>
      <c r="CJ75" s="1228"/>
      <c r="CK75" s="1228"/>
      <c r="CL75" s="1228"/>
      <c r="CM75" s="1228"/>
      <c r="CN75" s="1228">
        <v>2.5</v>
      </c>
      <c r="CO75" s="1228"/>
      <c r="CP75" s="1228"/>
      <c r="CQ75" s="1228"/>
      <c r="CR75" s="1228"/>
      <c r="CS75" s="1228"/>
      <c r="CT75" s="1228"/>
      <c r="CU75" s="1228"/>
      <c r="CV75" s="1228">
        <v>3.1</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594</v>
      </c>
      <c r="AO77" s="1233"/>
      <c r="AP77" s="1233"/>
      <c r="AQ77" s="1233"/>
      <c r="AR77" s="1233"/>
      <c r="AS77" s="1233"/>
      <c r="AT77" s="1233"/>
      <c r="AU77" s="1233"/>
      <c r="AV77" s="1233"/>
      <c r="AW77" s="1233"/>
      <c r="AX77" s="1233"/>
      <c r="AY77" s="1233"/>
      <c r="AZ77" s="1233"/>
      <c r="BA77" s="1233"/>
      <c r="BB77" s="1231" t="s">
        <v>592</v>
      </c>
      <c r="BC77" s="1231"/>
      <c r="BD77" s="1231"/>
      <c r="BE77" s="1231"/>
      <c r="BF77" s="1231"/>
      <c r="BG77" s="1231"/>
      <c r="BH77" s="1231"/>
      <c r="BI77" s="1231"/>
      <c r="BJ77" s="1231"/>
      <c r="BK77" s="1231"/>
      <c r="BL77" s="1231"/>
      <c r="BM77" s="1231"/>
      <c r="BN77" s="1231"/>
      <c r="BO77" s="1231"/>
      <c r="BP77" s="1228">
        <v>13.5</v>
      </c>
      <c r="BQ77" s="1228"/>
      <c r="BR77" s="1228"/>
      <c r="BS77" s="1228"/>
      <c r="BT77" s="1228"/>
      <c r="BU77" s="1228"/>
      <c r="BV77" s="1228"/>
      <c r="BW77" s="1228"/>
      <c r="BX77" s="1228">
        <v>1.5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597</v>
      </c>
      <c r="BC79" s="1231"/>
      <c r="BD79" s="1231"/>
      <c r="BE79" s="1231"/>
      <c r="BF79" s="1231"/>
      <c r="BG79" s="1231"/>
      <c r="BH79" s="1231"/>
      <c r="BI79" s="1231"/>
      <c r="BJ79" s="1231"/>
      <c r="BK79" s="1231"/>
      <c r="BL79" s="1231"/>
      <c r="BM79" s="1231"/>
      <c r="BN79" s="1231"/>
      <c r="BO79" s="1231"/>
      <c r="BP79" s="1228">
        <v>4.3</v>
      </c>
      <c r="BQ79" s="1228"/>
      <c r="BR79" s="1228"/>
      <c r="BS79" s="1228"/>
      <c r="BT79" s="1228"/>
      <c r="BU79" s="1228"/>
      <c r="BV79" s="1228"/>
      <c r="BW79" s="1228"/>
      <c r="BX79" s="1228">
        <v>3.9</v>
      </c>
      <c r="BY79" s="1228"/>
      <c r="BZ79" s="1228"/>
      <c r="CA79" s="1228"/>
      <c r="CB79" s="1228"/>
      <c r="CC79" s="1228"/>
      <c r="CD79" s="1228"/>
      <c r="CE79" s="1228"/>
      <c r="CF79" s="1228">
        <v>3.8</v>
      </c>
      <c r="CG79" s="1228"/>
      <c r="CH79" s="1228"/>
      <c r="CI79" s="1228"/>
      <c r="CJ79" s="1228"/>
      <c r="CK79" s="1228"/>
      <c r="CL79" s="1228"/>
      <c r="CM79" s="1228"/>
      <c r="CN79" s="1228">
        <v>3.9</v>
      </c>
      <c r="CO79" s="1228"/>
      <c r="CP79" s="1228"/>
      <c r="CQ79" s="1228"/>
      <c r="CR79" s="1228"/>
      <c r="CS79" s="1228"/>
      <c r="CT79" s="1228"/>
      <c r="CU79" s="1228"/>
      <c r="CV79" s="1228">
        <v>4.2</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bktejve4Te5G8oqBgpM3iwPoPd9vKvVP3R93blS/u2UFW4OVb7iJ4oFJvaePSadHb+M8cqQ4hPdDqsTlczG1Rw==" saltValue="e99FbJvC5PtHsMYIo6DIB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FBC18-43E5-4C58-915B-3AA06372D719}">
  <sheetPr>
    <pageSetUpPr fitToPage="1"/>
  </sheetPr>
  <dimension ref="A1:DR125"/>
  <sheetViews>
    <sheetView showGridLines="0" topLeftCell="A86"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ihnsNlKZchV66Tv8UDhTNTrENz3rCp3IUG6xPLnWyMVm3nMjHisLUwOKrDIzJUwvlFztA3Gk8jPOThGH1OT0Cw==" saltValue="ukU2NpQ1Ofcu6Thh4rDu4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8F51D-B7F6-4EB4-A7C8-94EC83ADAB69}">
  <sheetPr>
    <pageSetUpPr fitToPage="1"/>
  </sheetPr>
  <dimension ref="A1:DR125"/>
  <sheetViews>
    <sheetView showGridLines="0" tabSelected="1" topLeftCell="A91"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5LK14rNeW4ffDN2dIXQGIr+y61p+1nki8/0Wb+2ZItrOpOhfoi3XuCR/naiOfwa7PGoJD1qmWaaqO0Y5SkQeCA==" saltValue="ZJu7GzlnijPZCsjCHcY9e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43417</v>
      </c>
      <c r="E3" s="142"/>
      <c r="F3" s="143">
        <v>60285</v>
      </c>
      <c r="G3" s="144"/>
      <c r="H3" s="145"/>
    </row>
    <row r="4" spans="1:8" x14ac:dyDescent="0.2">
      <c r="A4" s="146"/>
      <c r="B4" s="147"/>
      <c r="C4" s="148"/>
      <c r="D4" s="149">
        <v>32256</v>
      </c>
      <c r="E4" s="150"/>
      <c r="F4" s="151">
        <v>36445</v>
      </c>
      <c r="G4" s="152"/>
      <c r="H4" s="153"/>
    </row>
    <row r="5" spans="1:8" x14ac:dyDescent="0.2">
      <c r="A5" s="134" t="s">
        <v>528</v>
      </c>
      <c r="B5" s="139"/>
      <c r="C5" s="140"/>
      <c r="D5" s="141">
        <v>40224</v>
      </c>
      <c r="E5" s="142"/>
      <c r="F5" s="143">
        <v>52714</v>
      </c>
      <c r="G5" s="144"/>
      <c r="H5" s="145"/>
    </row>
    <row r="6" spans="1:8" x14ac:dyDescent="0.2">
      <c r="A6" s="146"/>
      <c r="B6" s="147"/>
      <c r="C6" s="148"/>
      <c r="D6" s="149">
        <v>24636</v>
      </c>
      <c r="E6" s="150"/>
      <c r="F6" s="151">
        <v>29032</v>
      </c>
      <c r="G6" s="152"/>
      <c r="H6" s="153"/>
    </row>
    <row r="7" spans="1:8" x14ac:dyDescent="0.2">
      <c r="A7" s="134" t="s">
        <v>529</v>
      </c>
      <c r="B7" s="139"/>
      <c r="C7" s="140"/>
      <c r="D7" s="141">
        <v>33859</v>
      </c>
      <c r="E7" s="142"/>
      <c r="F7" s="143">
        <v>46001</v>
      </c>
      <c r="G7" s="144"/>
      <c r="H7" s="145"/>
    </row>
    <row r="8" spans="1:8" x14ac:dyDescent="0.2">
      <c r="A8" s="146"/>
      <c r="B8" s="147"/>
      <c r="C8" s="148"/>
      <c r="D8" s="149">
        <v>25657</v>
      </c>
      <c r="E8" s="150"/>
      <c r="F8" s="151">
        <v>27974</v>
      </c>
      <c r="G8" s="152"/>
      <c r="H8" s="153"/>
    </row>
    <row r="9" spans="1:8" x14ac:dyDescent="0.2">
      <c r="A9" s="134" t="s">
        <v>530</v>
      </c>
      <c r="B9" s="139"/>
      <c r="C9" s="140"/>
      <c r="D9" s="141">
        <v>41122</v>
      </c>
      <c r="E9" s="142"/>
      <c r="F9" s="143">
        <v>52878</v>
      </c>
      <c r="G9" s="144"/>
      <c r="H9" s="145"/>
    </row>
    <row r="10" spans="1:8" x14ac:dyDescent="0.2">
      <c r="A10" s="146"/>
      <c r="B10" s="147"/>
      <c r="C10" s="148"/>
      <c r="D10" s="149">
        <v>32463</v>
      </c>
      <c r="E10" s="150"/>
      <c r="F10" s="151">
        <v>32136</v>
      </c>
      <c r="G10" s="152"/>
      <c r="H10" s="153"/>
    </row>
    <row r="11" spans="1:8" x14ac:dyDescent="0.2">
      <c r="A11" s="134" t="s">
        <v>531</v>
      </c>
      <c r="B11" s="139"/>
      <c r="C11" s="140"/>
      <c r="D11" s="141">
        <v>44998</v>
      </c>
      <c r="E11" s="142"/>
      <c r="F11" s="143">
        <v>57911</v>
      </c>
      <c r="G11" s="144"/>
      <c r="H11" s="145"/>
    </row>
    <row r="12" spans="1:8" x14ac:dyDescent="0.2">
      <c r="A12" s="146"/>
      <c r="B12" s="147"/>
      <c r="C12" s="154"/>
      <c r="D12" s="149">
        <v>33942</v>
      </c>
      <c r="E12" s="150"/>
      <c r="F12" s="151">
        <v>35132</v>
      </c>
      <c r="G12" s="152"/>
      <c r="H12" s="153"/>
    </row>
    <row r="13" spans="1:8" x14ac:dyDescent="0.2">
      <c r="A13" s="134"/>
      <c r="B13" s="139"/>
      <c r="C13" s="140"/>
      <c r="D13" s="141">
        <v>40724</v>
      </c>
      <c r="E13" s="142"/>
      <c r="F13" s="143">
        <v>53958</v>
      </c>
      <c r="G13" s="155"/>
      <c r="H13" s="145"/>
    </row>
    <row r="14" spans="1:8" x14ac:dyDescent="0.2">
      <c r="A14" s="146"/>
      <c r="B14" s="147"/>
      <c r="C14" s="148"/>
      <c r="D14" s="149">
        <v>29791</v>
      </c>
      <c r="E14" s="150"/>
      <c r="F14" s="151">
        <v>32144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6.14</v>
      </c>
      <c r="C19" s="156">
        <f>ROUND(VALUE(SUBSTITUTE(実質収支比率等に係る経年分析!G$48,"▲","-")),2)</f>
        <v>12.55</v>
      </c>
      <c r="D19" s="156">
        <f>ROUND(VALUE(SUBSTITUTE(実質収支比率等に係る経年分析!H$48,"▲","-")),2)</f>
        <v>6.13</v>
      </c>
      <c r="E19" s="156">
        <f>ROUND(VALUE(SUBSTITUTE(実質収支比率等に係る経年分析!I$48,"▲","-")),2)</f>
        <v>7.57</v>
      </c>
      <c r="F19" s="156">
        <f>ROUND(VALUE(SUBSTITUTE(実質収支比率等に係る経年分析!J$48,"▲","-")),2)</f>
        <v>5.61</v>
      </c>
    </row>
    <row r="20" spans="1:11" x14ac:dyDescent="0.2">
      <c r="A20" s="156" t="s">
        <v>53</v>
      </c>
      <c r="B20" s="156">
        <f>ROUND(VALUE(SUBSTITUTE(実質収支比率等に係る経年分析!F$47,"▲","-")),2)</f>
        <v>15.6</v>
      </c>
      <c r="C20" s="156">
        <f>ROUND(VALUE(SUBSTITUTE(実質収支比率等に係る経年分析!G$47,"▲","-")),2)</f>
        <v>17.559999999999999</v>
      </c>
      <c r="D20" s="156">
        <f>ROUND(VALUE(SUBSTITUTE(実質収支比率等に係る経年分析!H$47,"▲","-")),2)</f>
        <v>22.34</v>
      </c>
      <c r="E20" s="156">
        <f>ROUND(VALUE(SUBSTITUTE(実質収支比率等に係る経年分析!I$47,"▲","-")),2)</f>
        <v>24.56</v>
      </c>
      <c r="F20" s="156">
        <f>ROUND(VALUE(SUBSTITUTE(実質収支比率等に係る経年分析!J$47,"▲","-")),2)</f>
        <v>24.98</v>
      </c>
    </row>
    <row r="21" spans="1:11" x14ac:dyDescent="0.2">
      <c r="A21" s="156" t="s">
        <v>54</v>
      </c>
      <c r="B21" s="156">
        <f>IF(ISNUMBER(VALUE(SUBSTITUTE(実質収支比率等に係る経年分析!F$49,"▲","-"))),ROUND(VALUE(SUBSTITUTE(実質収支比率等に係る経年分析!F$49,"▲","-")),2),NA())</f>
        <v>-0.84</v>
      </c>
      <c r="C21" s="156">
        <f>IF(ISNUMBER(VALUE(SUBSTITUTE(実質収支比率等に係る経年分析!G$49,"▲","-"))),ROUND(VALUE(SUBSTITUTE(実質収支比率等に係る経年分析!G$49,"▲","-")),2),NA())</f>
        <v>9.34</v>
      </c>
      <c r="D21" s="156">
        <f>IF(ISNUMBER(VALUE(SUBSTITUTE(実質収支比率等に係る経年分析!H$49,"▲","-"))),ROUND(VALUE(SUBSTITUTE(実質収支比率等に係る経年分析!H$49,"▲","-")),2),NA())</f>
        <v>-2.39</v>
      </c>
      <c r="E21" s="156">
        <f>IF(ISNUMBER(VALUE(SUBSTITUTE(実質収支比率等に係る経年分析!I$49,"▲","-"))),ROUND(VALUE(SUBSTITUTE(実質収支比率等に係る経年分析!I$49,"▲","-")),2),NA())</f>
        <v>4.2300000000000004</v>
      </c>
      <c r="F21" s="156">
        <f>IF(ISNUMBER(VALUE(SUBSTITUTE(実質収支比率等に係る経年分析!J$49,"▲","-"))),ROUND(VALUE(SUBSTITUTE(実質収支比率等に係る経年分析!J$49,"▲","-")),2),NA())</f>
        <v>-0.67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0.25</v>
      </c>
    </row>
    <row r="30" spans="1:11" x14ac:dyDescent="0.2">
      <c r="A30" s="157" t="str">
        <f>IF(連結実質赤字比率に係る赤字・黒字の構成分析!C$40="",NA(),連結実質赤字比率に係る赤字・黒字の構成分析!C$40)</f>
        <v>公共下水道事業会計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0.89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0.84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0.86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0.84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0.81</v>
      </c>
    </row>
    <row r="31" spans="1:11" x14ac:dyDescent="0.2">
      <c r="A31" s="157" t="str">
        <f>IF(連結実質赤字比率に係る赤字・黒字の構成分析!C$39="",NA(),連結実質赤字比率に係る赤字・黒字の構成分析!C$39)</f>
        <v>国民健康保険事業会計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6.33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5.7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4.75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3.23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2.86</v>
      </c>
    </row>
    <row r="32" spans="1:11" x14ac:dyDescent="0.2">
      <c r="A32" s="157" t="str">
        <f>IF(連結実質赤字比率に係る赤字・黒字の構成分析!C$38="",NA(),連結実質赤字比率に係る赤字・黒字の構成分析!C$38)</f>
        <v>競輪事業会計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2.93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2.97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3.14</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12.54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7.57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5.61</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5.72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5.61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5.64</v>
      </c>
    </row>
    <row r="35" spans="1:16" x14ac:dyDescent="0.2">
      <c r="A35" s="157" t="str">
        <f>IF(連結実質赤字比率に係る赤字・黒字の構成分析!C$35="",NA(),連結実質赤字比率に係る赤字・黒字の構成分析!C$35)</f>
        <v>介護保険事業会計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5.48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6.09</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77.010000000000005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77.989999999999995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82.74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75.760000000000005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6532</v>
      </c>
      <c r="E42" s="158"/>
      <c r="F42" s="158"/>
      <c r="G42" s="158">
        <f>'実質公債費比率（分子）の構造'!L$52</f>
        <v>6429</v>
      </c>
      <c r="H42" s="158"/>
      <c r="I42" s="158"/>
      <c r="J42" s="158">
        <f>'実質公債費比率（分子）の構造'!M$52</f>
        <v>6438</v>
      </c>
      <c r="K42" s="158"/>
      <c r="L42" s="158"/>
      <c r="M42" s="158">
        <f>'実質公債費比率（分子）の構造'!N$52</f>
        <v>6243</v>
      </c>
      <c r="N42" s="158"/>
      <c r="O42" s="158"/>
      <c r="P42" s="158">
        <f>'実質公債費比率（分子）の構造'!O$52</f>
        <v>6125</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216</v>
      </c>
      <c r="C44" s="158"/>
      <c r="D44" s="158"/>
      <c r="E44" s="158">
        <f>'実質公債費比率（分子）の構造'!L$50</f>
        <v>213</v>
      </c>
      <c r="F44" s="158"/>
      <c r="G44" s="158"/>
      <c r="H44" s="158">
        <f>'実質公債費比率（分子）の構造'!M$50</f>
        <v>211</v>
      </c>
      <c r="I44" s="158"/>
      <c r="J44" s="158"/>
      <c r="K44" s="158">
        <f>'実質公債費比率（分子）の構造'!N$50</f>
        <v>209</v>
      </c>
      <c r="L44" s="158"/>
      <c r="M44" s="158"/>
      <c r="N44" s="158">
        <f>'実質公債費比率（分子）の構造'!O$50</f>
        <v>208</v>
      </c>
      <c r="O44" s="158"/>
      <c r="P44" s="158"/>
    </row>
    <row r="45" spans="1:16" x14ac:dyDescent="0.2">
      <c r="A45" s="158" t="s">
        <v>63</v>
      </c>
      <c r="B45" s="158">
        <f>'実質公債費比率（分子）の構造'!K$49</f>
        <v>97</v>
      </c>
      <c r="C45" s="158"/>
      <c r="D45" s="158"/>
      <c r="E45" s="158">
        <f>'実質公債費比率（分子）の構造'!L$49</f>
        <v>106</v>
      </c>
      <c r="F45" s="158"/>
      <c r="G45" s="158"/>
      <c r="H45" s="158">
        <f>'実質公債費比率（分子）の構造'!M$49</f>
        <v>108</v>
      </c>
      <c r="I45" s="158"/>
      <c r="J45" s="158"/>
      <c r="K45" s="158">
        <f>'実質公債費比率（分子）の構造'!N$49</f>
        <v>136</v>
      </c>
      <c r="L45" s="158"/>
      <c r="M45" s="158"/>
      <c r="N45" s="158">
        <f>'実質公債費比率（分子）の構造'!O$49</f>
        <v>144</v>
      </c>
      <c r="O45" s="158"/>
      <c r="P45" s="158"/>
    </row>
    <row r="46" spans="1:16" x14ac:dyDescent="0.2">
      <c r="A46" s="158" t="s">
        <v>64</v>
      </c>
      <c r="B46" s="158">
        <f>'実質公債費比率（分子）の構造'!K$48</f>
        <v>1248</v>
      </c>
      <c r="C46" s="158"/>
      <c r="D46" s="158"/>
      <c r="E46" s="158">
        <f>'実質公債費比率（分子）の構造'!L$48</f>
        <v>1023</v>
      </c>
      <c r="F46" s="158"/>
      <c r="G46" s="158"/>
      <c r="H46" s="158">
        <f>'実質公債費比率（分子）の構造'!M$48</f>
        <v>1123</v>
      </c>
      <c r="I46" s="158"/>
      <c r="J46" s="158"/>
      <c r="K46" s="158">
        <f>'実質公債費比率（分子）の構造'!N$48</f>
        <v>1081</v>
      </c>
      <c r="L46" s="158"/>
      <c r="M46" s="158"/>
      <c r="N46" s="158">
        <f>'実質公債費比率（分子）の構造'!O$48</f>
        <v>1212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5586</v>
      </c>
      <c r="C49" s="158"/>
      <c r="D49" s="158"/>
      <c r="E49" s="158">
        <f>'実質公債費比率（分子）の構造'!L$45</f>
        <v>5654</v>
      </c>
      <c r="F49" s="158"/>
      <c r="G49" s="158"/>
      <c r="H49" s="158">
        <f>'実質公債費比率（分子）の構造'!M$45</f>
        <v>5886</v>
      </c>
      <c r="I49" s="158"/>
      <c r="J49" s="158"/>
      <c r="K49" s="158">
        <f>'実質公債費比率（分子）の構造'!N$45</f>
        <v>5886</v>
      </c>
      <c r="L49" s="158"/>
      <c r="M49" s="158"/>
      <c r="N49" s="158">
        <f>'実質公債費比率（分子）の構造'!O$45</f>
        <v>5696</v>
      </c>
      <c r="O49" s="158"/>
      <c r="P49" s="158"/>
    </row>
    <row r="50" spans="1:16" x14ac:dyDescent="0.2">
      <c r="A50" s="158" t="s">
        <v>67</v>
      </c>
      <c r="B50" s="158" t="e">
        <f>NA()</f>
        <v>#N/A</v>
      </c>
      <c r="C50" s="158">
        <f>IF(ISNUMBER('実質公債費比率（分子）の構造'!K$53),'実質公債費比率（分子）の構造'!K$53,NA())</f>
        <v>615</v>
      </c>
      <c r="D50" s="158" t="e">
        <f>NA()</f>
        <v>#N/A</v>
      </c>
      <c r="E50" s="158" t="e">
        <f>NA()</f>
        <v>#N/A</v>
      </c>
      <c r="F50" s="158">
        <f>IF(ISNUMBER('実質公債費比率（分子）の構造'!L$53),'実質公債費比率（分子）の構造'!L$53,NA())</f>
        <v>567</v>
      </c>
      <c r="G50" s="158" t="e">
        <f>NA()</f>
        <v>#N/A</v>
      </c>
      <c r="H50" s="158" t="e">
        <f>NA()</f>
        <v>#N/A</v>
      </c>
      <c r="I50" s="158">
        <f>IF(ISNUMBER('実質公債費比率（分子）の構造'!M$53),'実質公債費比率（分子）の構造'!M$53,NA())</f>
        <v>890</v>
      </c>
      <c r="J50" s="158" t="e">
        <f>NA()</f>
        <v>#N/A</v>
      </c>
      <c r="K50" s="158" t="e">
        <f>NA()</f>
        <v>#N/A</v>
      </c>
      <c r="L50" s="158">
        <f>IF(ISNUMBER('実質公債費比率（分子）の構造'!N$53),'実質公債費比率（分子）の構造'!N$53,NA())</f>
        <v>1069</v>
      </c>
      <c r="M50" s="158" t="e">
        <f>NA()</f>
        <v>#N/A</v>
      </c>
      <c r="N50" s="158" t="e">
        <f>NA()</f>
        <v>#N/A</v>
      </c>
      <c r="O50" s="158">
        <f>IF(ISNUMBER('実質公債費比率（分子）の構造'!O$53),'実質公債費比率（分子）の構造'!O$53,NA())</f>
        <v>1135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59662</v>
      </c>
      <c r="E56" s="157"/>
      <c r="F56" s="157"/>
      <c r="G56" s="157">
        <f>'将来負担比率（分子）の構造'!J$52</f>
        <v>58255</v>
      </c>
      <c r="H56" s="157"/>
      <c r="I56" s="157"/>
      <c r="J56" s="157">
        <f>'将来負担比率（分子）の構造'!K$52</f>
        <v>55391</v>
      </c>
      <c r="K56" s="157"/>
      <c r="L56" s="157"/>
      <c r="M56" s="157">
        <f>'将来負担比率（分子）の構造'!L$52</f>
        <v>52617</v>
      </c>
      <c r="N56" s="157"/>
      <c r="O56" s="157"/>
      <c r="P56" s="157">
        <f>'将来負担比率（分子）の構造'!M$52</f>
        <v>49072</v>
      </c>
    </row>
    <row r="57" spans="1:16" x14ac:dyDescent="0.2">
      <c r="A57" s="157" t="s">
        <v>42</v>
      </c>
      <c r="B57" s="157"/>
      <c r="C57" s="157"/>
      <c r="D57" s="157">
        <f>'将来負担比率（分子）の構造'!I$51</f>
        <v>17140</v>
      </c>
      <c r="E57" s="157"/>
      <c r="F57" s="157"/>
      <c r="G57" s="157">
        <f>'将来負担比率（分子）の構造'!J$51</f>
        <v>14860</v>
      </c>
      <c r="H57" s="157"/>
      <c r="I57" s="157"/>
      <c r="J57" s="157">
        <f>'将来負担比率（分子）の構造'!K$51</f>
        <v>12847</v>
      </c>
      <c r="K57" s="157"/>
      <c r="L57" s="157"/>
      <c r="M57" s="157">
        <f>'将来負担比率（分子）の構造'!L$51</f>
        <v>11542</v>
      </c>
      <c r="N57" s="157"/>
      <c r="O57" s="157"/>
      <c r="P57" s="157">
        <f>'将来負担比率（分子）の構造'!M$51</f>
        <v>10952</v>
      </c>
    </row>
    <row r="58" spans="1:16" x14ac:dyDescent="0.2">
      <c r="A58" s="157" t="s">
        <v>41</v>
      </c>
      <c r="B58" s="157"/>
      <c r="C58" s="157"/>
      <c r="D58" s="157">
        <f>'将来負担比率（分子）の構造'!I$50</f>
        <v>12771</v>
      </c>
      <c r="E58" s="157"/>
      <c r="F58" s="157"/>
      <c r="G58" s="157">
        <f>'将来負担比率（分子）の構造'!J$50</f>
        <v>15098</v>
      </c>
      <c r="H58" s="157"/>
      <c r="I58" s="157"/>
      <c r="J58" s="157">
        <f>'将来負担比率（分子）の構造'!K$50</f>
        <v>18359</v>
      </c>
      <c r="K58" s="157"/>
      <c r="L58" s="157"/>
      <c r="M58" s="157">
        <f>'将来負担比率（分子）の構造'!L$50</f>
        <v>20188</v>
      </c>
      <c r="N58" s="157"/>
      <c r="O58" s="157"/>
      <c r="P58" s="157">
        <f>'将来負担比率（分子）の構造'!M$50</f>
        <v>20705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586</v>
      </c>
      <c r="C61" s="157"/>
      <c r="D61" s="157"/>
      <c r="E61" s="157">
        <f>'将来負担比率（分子）の構造'!J$46</f>
        <v>511</v>
      </c>
      <c r="F61" s="157"/>
      <c r="G61" s="157"/>
      <c r="H61" s="157">
        <f>'将来負担比率（分子）の構造'!K$46</f>
        <v>587</v>
      </c>
      <c r="I61" s="157"/>
      <c r="J61" s="157"/>
      <c r="K61" s="157">
        <f>'将来負担比率（分子）の構造'!L$46</f>
        <v>478</v>
      </c>
      <c r="L61" s="157"/>
      <c r="M61" s="157"/>
      <c r="N61" s="157">
        <f>'将来負担比率（分子）の構造'!M$46</f>
        <v>430</v>
      </c>
      <c r="O61" s="157"/>
      <c r="P61" s="157"/>
    </row>
    <row r="62" spans="1:16" x14ac:dyDescent="0.2">
      <c r="A62" s="157" t="s">
        <v>35</v>
      </c>
      <c r="B62" s="157">
        <f>'将来負担比率（分子）の構造'!I$45</f>
        <v>8667</v>
      </c>
      <c r="C62" s="157"/>
      <c r="D62" s="157"/>
      <c r="E62" s="157">
        <f>'将来負担比率（分子）の構造'!J$45</f>
        <v>9035</v>
      </c>
      <c r="F62" s="157"/>
      <c r="G62" s="157"/>
      <c r="H62" s="157">
        <f>'将来負担比率（分子）の構造'!K$45</f>
        <v>9278</v>
      </c>
      <c r="I62" s="157"/>
      <c r="J62" s="157"/>
      <c r="K62" s="157">
        <f>'将来負担比率（分子）の構造'!L$45</f>
        <v>9615</v>
      </c>
      <c r="L62" s="157"/>
      <c r="M62" s="157"/>
      <c r="N62" s="157">
        <f>'将来負担比率（分子）の構造'!M$45</f>
        <v>9822</v>
      </c>
      <c r="O62" s="157"/>
      <c r="P62" s="157"/>
    </row>
    <row r="63" spans="1:16" x14ac:dyDescent="0.2">
      <c r="A63" s="157" t="s">
        <v>34</v>
      </c>
      <c r="B63" s="157">
        <f>'将来負担比率（分子）の構造'!I$44</f>
        <v>1340</v>
      </c>
      <c r="C63" s="157"/>
      <c r="D63" s="157"/>
      <c r="E63" s="157">
        <f>'将来負担比率（分子）の構造'!J$44</f>
        <v>1314</v>
      </c>
      <c r="F63" s="157"/>
      <c r="G63" s="157"/>
      <c r="H63" s="157">
        <f>'将来負担比率（分子）の構造'!K$44</f>
        <v>1569</v>
      </c>
      <c r="I63" s="157"/>
      <c r="J63" s="157"/>
      <c r="K63" s="157">
        <f>'将来負担比率（分子）の構造'!L$44</f>
        <v>1576</v>
      </c>
      <c r="L63" s="157"/>
      <c r="M63" s="157"/>
      <c r="N63" s="157">
        <f>'将来負担比率（分子）の構造'!M$44</f>
        <v>1595</v>
      </c>
      <c r="O63" s="157"/>
      <c r="P63" s="157"/>
    </row>
    <row r="64" spans="1:16" x14ac:dyDescent="0.2">
      <c r="A64" s="157" t="s">
        <v>33</v>
      </c>
      <c r="B64" s="157">
        <f>'将来負担比率（分子）の構造'!I$43</f>
        <v>16486</v>
      </c>
      <c r="C64" s="157"/>
      <c r="D64" s="157"/>
      <c r="E64" s="157">
        <f>'将来負担比率（分子）の構造'!J$43</f>
        <v>14094</v>
      </c>
      <c r="F64" s="157"/>
      <c r="G64" s="157"/>
      <c r="H64" s="157">
        <f>'将来負担比率（分子）の構造'!K$43</f>
        <v>12006</v>
      </c>
      <c r="I64" s="157"/>
      <c r="J64" s="157"/>
      <c r="K64" s="157">
        <f>'将来負担比率（分子）の構造'!L$43</f>
        <v>10964</v>
      </c>
      <c r="L64" s="157"/>
      <c r="M64" s="157"/>
      <c r="N64" s="157">
        <f>'将来負担比率（分子）の構造'!M$43</f>
        <v>11125</v>
      </c>
      <c r="O64" s="157"/>
      <c r="P64" s="157"/>
    </row>
    <row r="65" spans="1:16" x14ac:dyDescent="0.2">
      <c r="A65" s="157" t="s">
        <v>32</v>
      </c>
      <c r="B65" s="157">
        <f>'将来負担比率（分子）の構造'!I$42</f>
        <v>3257</v>
      </c>
      <c r="C65" s="157"/>
      <c r="D65" s="157"/>
      <c r="E65" s="157">
        <f>'将来負担比率（分子）の構造'!J$42</f>
        <v>2963</v>
      </c>
      <c r="F65" s="157"/>
      <c r="G65" s="157"/>
      <c r="H65" s="157">
        <f>'将来負担比率（分子）の構造'!K$42</f>
        <v>2665</v>
      </c>
      <c r="I65" s="157"/>
      <c r="J65" s="157"/>
      <c r="K65" s="157">
        <f>'将来負担比率（分子）の構造'!L$42</f>
        <v>2528</v>
      </c>
      <c r="L65" s="157"/>
      <c r="M65" s="157"/>
      <c r="N65" s="157">
        <f>'将来負担比率（分子）の構造'!M$42</f>
        <v>2255</v>
      </c>
      <c r="O65" s="157"/>
      <c r="P65" s="157"/>
    </row>
    <row r="66" spans="1:16" x14ac:dyDescent="0.2">
      <c r="A66" s="157" t="s">
        <v>31</v>
      </c>
      <c r="B66" s="157">
        <f>'将来負担比率（分子）の構造'!I$41</f>
        <v>69356</v>
      </c>
      <c r="C66" s="157"/>
      <c r="D66" s="157"/>
      <c r="E66" s="157">
        <f>'将来負担比率（分子）の構造'!J$41</f>
        <v>68492</v>
      </c>
      <c r="F66" s="157"/>
      <c r="G66" s="157"/>
      <c r="H66" s="157">
        <f>'将来負担比率（分子）の構造'!K$41</f>
        <v>64499</v>
      </c>
      <c r="I66" s="157"/>
      <c r="J66" s="157"/>
      <c r="K66" s="157">
        <f>'将来負担比率（分子）の構造'!L$41</f>
        <v>62362</v>
      </c>
      <c r="L66" s="157"/>
      <c r="M66" s="157"/>
      <c r="N66" s="157">
        <f>'将来負担比率（分子）の構造'!M$41</f>
        <v>60416</v>
      </c>
      <c r="O66" s="157"/>
      <c r="P66" s="157"/>
    </row>
    <row r="67" spans="1:16" x14ac:dyDescent="0.2">
      <c r="A67" s="157" t="s">
        <v>71</v>
      </c>
      <c r="B67" s="157" t="e">
        <f>NA()</f>
        <v>#N/A</v>
      </c>
      <c r="C67" s="157">
        <f>IF(ISNUMBER('将来負担比率（分子）の構造'!I$53), IF('将来負担比率（分子）の構造'!I$53 &lt; 0, 0, '将来負担比率（分子）の構造'!I$53), NA())</f>
        <v>10120</v>
      </c>
      <c r="D67" s="157" t="e">
        <f>NA()</f>
        <v>#N/A</v>
      </c>
      <c r="E67" s="157" t="e">
        <f>NA()</f>
        <v>#N/A</v>
      </c>
      <c r="F67" s="157">
        <f>IF(ISNUMBER('将来負担比率（分子）の構造'!J$53), IF('将来負担比率（分子）の構造'!J$53 &lt; 0, 0, '将来負担比率（分子）の構造'!J$53), NA())</f>
        <v>8197</v>
      </c>
      <c r="G67" s="157" t="e">
        <f>NA()</f>
        <v>#N/A</v>
      </c>
      <c r="H67" s="157" t="e">
        <f>NA()</f>
        <v>#N/A</v>
      </c>
      <c r="I67" s="157">
        <f>IF(ISNUMBER('将来負担比率（分子）の構造'!K$53), IF('将来負担比率（分子）の構造'!K$53 &lt; 0, 0, '将来負担比率（分子）の構造'!K$53), NA())</f>
        <v>4008</v>
      </c>
      <c r="J67" s="157" t="e">
        <f>NA()</f>
        <v>#N/A</v>
      </c>
      <c r="K67" s="157" t="e">
        <f>NA()</f>
        <v>#N/A</v>
      </c>
      <c r="L67" s="157">
        <f>IF(ISNUMBER('将来負担比率（分子）の構造'!L$53), IF('将来負担比率（分子）の構造'!L$53 &lt; 0, 0, '将来負担比率（分子）の構造'!L$53), NA())</f>
        <v>3176</v>
      </c>
      <c r="M67" s="157" t="e">
        <f>NA()</f>
        <v>#N/A</v>
      </c>
      <c r="N67" s="157" t="e">
        <f>NA()</f>
        <v>#N/A</v>
      </c>
      <c r="O67" s="157">
        <f>IF(ISNUMBER('将来負担比率（分子）の構造'!M$53), IF('将来負担比率（分子）の構造'!M$53 &lt; 0, 0, '将来負担比率（分子）の構造'!M$53), NA())</f>
        <v>4913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8257</v>
      </c>
      <c r="C72" s="161">
        <f>基金残高に係る経年分析!G55</f>
        <v>9262</v>
      </c>
      <c r="D72" s="161">
        <f>基金残高に係る経年分析!H55</f>
        <v>9668</v>
      </c>
    </row>
    <row r="73" spans="1:16" x14ac:dyDescent="0.2">
      <c r="A73" s="160" t="s">
        <v>74</v>
      </c>
      <c r="B73" s="161">
        <f>基金残高に係る経年分析!F56</f>
        <v>1688</v>
      </c>
      <c r="C73" s="161">
        <f>基金残高に係る経年分析!G56</f>
        <v>2117</v>
      </c>
      <c r="D73" s="161">
        <f>基金残高に係る経年分析!H56</f>
        <v>2044</v>
      </c>
    </row>
    <row r="74" spans="1:16" x14ac:dyDescent="0.2">
      <c r="A74" s="160" t="s">
        <v>75</v>
      </c>
      <c r="B74" s="161">
        <f>基金残高に係る経年分析!F57</f>
        <v>5262</v>
      </c>
      <c r="C74" s="161">
        <f>基金残高に係る経年分析!G57</f>
        <v>4927</v>
      </c>
      <c r="D74" s="161">
        <f>基金残高に係る経年分析!H57</f>
        <v>4881</v>
      </c>
    </row>
  </sheetData>
  <sheetProtection algorithmName="SHA-512" hashValue="pj+w1mnvBSP4WIn1NM8ouGehcHmAYSQUvW+Je2ldL+AmcUlZUtPcq73RSlnebjCI4sxuvszYPR46qdv4jlovSg==" saltValue="T1YhC878gZwWfxVQW4jJ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2026-09-18T10:11:31Z</cp:lastPrinted>
  <dcterms:created xsi:type="dcterms:W3CDTF">2026-02-23T06:47:48Z</dcterms:created>
  <dcterms:modified xsi:type="dcterms:W3CDTF">2026-09-18T10:11:33Z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2026-09-18T10:11:33Z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2e18464b-c1c9-4c84-994d-189252e5eac3</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